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slicers/slicer1.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defaultThemeVersion="166925"/>
  <mc:AlternateContent xmlns:mc="http://schemas.openxmlformats.org/markup-compatibility/2006">
    <mc:Choice Requires="x15">
      <x15ac:absPath xmlns:x15ac="http://schemas.microsoft.com/office/spreadsheetml/2010/11/ac" url="/Users/fredricklittle/Desktop/Portfolio Projects/Scraplanta/"/>
    </mc:Choice>
  </mc:AlternateContent>
  <xr:revisionPtr revIDLastSave="0" documentId="13_ncr:1_{BBC1A995-380D-F242-A376-E6168F3AF3DB}" xr6:coauthVersionLast="47" xr6:coauthVersionMax="47" xr10:uidLastSave="{00000000-0000-0000-0000-000000000000}"/>
  <bookViews>
    <workbookView xWindow="2000" yWindow="1740" windowWidth="28280" windowHeight="17440" firstSheet="2" activeTab="6" xr2:uid="{B3D53EE5-2DB8-584C-8AE1-5BC7767A59F8}"/>
  </bookViews>
  <sheets>
    <sheet name="Master Donation" sheetId="1" r:id="rId1"/>
    <sheet name="ScraplantaVolunteerSign-up " sheetId="9" r:id="rId2"/>
    <sheet name="Voulenteer Time By Generation" sheetId="11" r:id="rId3"/>
    <sheet name="Donations By Category" sheetId="5" r:id="rId4"/>
    <sheet name="Items Sold by Category" sheetId="12" r:id="rId5"/>
    <sheet name="Donations By Zipcode " sheetId="8" r:id="rId6"/>
    <sheet name="Dashboard" sheetId="13" r:id="rId7"/>
  </sheets>
  <definedNames>
    <definedName name="_xlnm._FilterDatabase" localSheetId="5" hidden="1">'Donations By Zipcode '!$A$1:$A$507</definedName>
    <definedName name="_xlchart.v6.0" hidden="1">'Donations By Zipcode '!$A$1</definedName>
    <definedName name="_xlchart.v6.1" hidden="1">'Donations By Zipcode '!$A$2:$A$124</definedName>
    <definedName name="_xlchart.v6.2" hidden="1">'Donations By Zipcode '!$B$1</definedName>
    <definedName name="_xlchart.v6.3" hidden="1">'Donations By Zipcode '!$B$2:$B$124</definedName>
    <definedName name="_xlchart.v6.4" hidden="1">'Donations By Zipcode '!$A$1</definedName>
    <definedName name="_xlchart.v6.5" hidden="1">'Donations By Zipcode '!$A$2:$A$124</definedName>
    <definedName name="_xlchart.v6.6" hidden="1">'Donations By Zipcode '!$B$1</definedName>
    <definedName name="_xlchart.v6.7" hidden="1">'Donations By Zipcode '!$B$2:$B$124</definedName>
    <definedName name="Slicer_Admin_Division_1__State_province_other">#N/A</definedName>
    <definedName name="Slicer_Admin_Division_2__County_district_other">#N/A</definedName>
    <definedName name="Slicer_City">#N/A</definedName>
  </definedNames>
  <calcPr calcId="191029"/>
  <pivotCaches>
    <pivotCache cacheId="0" r:id="rId8"/>
    <pivotCache cacheId="1" r:id="rId9"/>
  </pivotCaches>
  <fileRecoveryPr repairLoad="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1" l="1"/>
  <c r="E2" i="11"/>
  <c r="C3" i="11"/>
  <c r="E3" i="11"/>
  <c r="C4" i="11"/>
  <c r="E4" i="11"/>
  <c r="C5" i="11"/>
  <c r="E5" i="11"/>
  <c r="C6" i="11"/>
  <c r="E6" i="11"/>
  <c r="C7" i="11"/>
  <c r="E7" i="11"/>
  <c r="C8" i="11"/>
  <c r="E8" i="11"/>
  <c r="C9" i="11"/>
  <c r="E9" i="11"/>
  <c r="C10" i="11"/>
  <c r="E10" i="11"/>
  <c r="C11" i="11"/>
  <c r="E11" i="11"/>
  <c r="C12" i="11"/>
  <c r="E12" i="11"/>
  <c r="C13" i="11"/>
  <c r="E13" i="11"/>
  <c r="C14" i="11"/>
  <c r="E14" i="11"/>
  <c r="C15" i="11"/>
  <c r="E15" i="11"/>
  <c r="C16" i="11"/>
  <c r="E16" i="11"/>
  <c r="C17" i="11"/>
  <c r="E17" i="11"/>
  <c r="C18" i="11"/>
  <c r="E18" i="11"/>
  <c r="C19" i="11"/>
  <c r="E19" i="11"/>
  <c r="C20" i="11"/>
  <c r="E20" i="11"/>
  <c r="C21" i="11"/>
  <c r="E21" i="11"/>
  <c r="C22" i="11"/>
  <c r="E22" i="11"/>
  <c r="C23" i="11"/>
  <c r="E23" i="11"/>
  <c r="C24" i="11"/>
  <c r="E24" i="11"/>
  <c r="C25" i="11"/>
  <c r="E25" i="11"/>
  <c r="C26" i="11"/>
  <c r="E26" i="11"/>
  <c r="C27" i="11"/>
  <c r="E27" i="11"/>
  <c r="C28" i="11"/>
  <c r="E28" i="11"/>
  <c r="C29" i="11"/>
  <c r="E29" i="11"/>
  <c r="C30" i="11"/>
  <c r="E30" i="11"/>
  <c r="C31" i="11"/>
  <c r="E31" i="11"/>
  <c r="C32" i="11"/>
  <c r="E32" i="11"/>
  <c r="C33" i="11"/>
  <c r="E33" i="11"/>
  <c r="C34" i="11"/>
  <c r="E34" i="11"/>
  <c r="C35" i="11"/>
  <c r="E35" i="11"/>
  <c r="C36" i="11"/>
  <c r="E36" i="11"/>
  <c r="C37" i="11"/>
  <c r="E37" i="11"/>
  <c r="C38" i="11"/>
  <c r="E38" i="11"/>
  <c r="C39" i="11"/>
  <c r="E39" i="11"/>
  <c r="C40" i="11"/>
  <c r="E40" i="11"/>
  <c r="C41" i="11"/>
  <c r="E41" i="11"/>
  <c r="C42" i="11"/>
  <c r="E42" i="11"/>
  <c r="C43" i="11"/>
  <c r="E43" i="11"/>
  <c r="C44" i="11"/>
  <c r="E44" i="11"/>
  <c r="C45" i="11"/>
  <c r="E45" i="11"/>
  <c r="C46" i="11"/>
  <c r="E46" i="11"/>
  <c r="C47" i="11"/>
  <c r="E47" i="11"/>
  <c r="C48" i="11"/>
  <c r="E48" i="11"/>
  <c r="C49" i="11"/>
  <c r="E49" i="11"/>
  <c r="C50" i="11"/>
  <c r="E50" i="11"/>
  <c r="C51" i="11"/>
  <c r="E51" i="11"/>
  <c r="C52" i="11"/>
  <c r="E52" i="11"/>
  <c r="C53" i="11"/>
  <c r="E53" i="11"/>
  <c r="C54" i="11"/>
  <c r="E54" i="11"/>
  <c r="C55" i="11"/>
  <c r="E55" i="11"/>
  <c r="C56" i="11"/>
  <c r="E56" i="11"/>
  <c r="C57" i="11"/>
  <c r="E57" i="11"/>
  <c r="C58" i="11"/>
  <c r="E58" i="11"/>
  <c r="C59" i="11"/>
  <c r="E59" i="11"/>
  <c r="C60" i="11"/>
  <c r="E60" i="11"/>
  <c r="C61" i="11"/>
  <c r="E61" i="11"/>
  <c r="C62" i="11"/>
  <c r="E62" i="11"/>
  <c r="C63" i="11"/>
  <c r="E63" i="11"/>
  <c r="C64" i="11"/>
  <c r="E64" i="11"/>
  <c r="C65" i="11"/>
  <c r="E65" i="11"/>
  <c r="C66" i="11"/>
  <c r="E66" i="11"/>
  <c r="C67" i="11"/>
  <c r="E67" i="11"/>
  <c r="C68" i="11"/>
  <c r="E68" i="11"/>
  <c r="C69" i="11"/>
  <c r="E69" i="11"/>
  <c r="C70" i="11"/>
  <c r="E70" i="11"/>
  <c r="C71" i="11"/>
  <c r="E71" i="11"/>
  <c r="C72" i="11"/>
  <c r="E72" i="11"/>
  <c r="C73" i="11"/>
  <c r="E73" i="11"/>
  <c r="C74" i="11"/>
  <c r="E74" i="11"/>
  <c r="C75" i="11"/>
  <c r="E75" i="11"/>
  <c r="C76" i="11"/>
  <c r="E76" i="11"/>
  <c r="C77" i="11"/>
  <c r="E77" i="11"/>
  <c r="C78" i="11"/>
  <c r="E78" i="11"/>
  <c r="C79" i="11"/>
  <c r="E79" i="11"/>
  <c r="C80" i="11"/>
  <c r="E80" i="11"/>
  <c r="C81" i="11"/>
  <c r="E81" i="11"/>
  <c r="C82" i="11"/>
  <c r="E82" i="11"/>
  <c r="C83" i="11"/>
  <c r="E83" i="11"/>
  <c r="C84" i="11"/>
  <c r="E84" i="11"/>
  <c r="C85" i="11"/>
  <c r="E85" i="11"/>
  <c r="C86" i="11"/>
  <c r="E86" i="11"/>
  <c r="C87" i="11"/>
  <c r="E87" i="11"/>
  <c r="C88" i="11"/>
  <c r="E88" i="11"/>
  <c r="C89" i="11"/>
  <c r="E89" i="11"/>
  <c r="C90" i="11"/>
  <c r="E90" i="11"/>
  <c r="C91" i="11"/>
  <c r="E91" i="11"/>
  <c r="C92" i="11"/>
  <c r="E92" i="11"/>
  <c r="C93" i="11"/>
  <c r="E93" i="11"/>
  <c r="C94" i="11"/>
  <c r="E94" i="11"/>
  <c r="C95" i="11"/>
  <c r="E95" i="11"/>
  <c r="C96" i="11"/>
  <c r="E96" i="11"/>
  <c r="C97" i="11"/>
  <c r="E97" i="11"/>
  <c r="C98" i="11"/>
  <c r="E98" i="11"/>
  <c r="C99" i="11"/>
  <c r="E99" i="11"/>
  <c r="C100" i="11"/>
  <c r="E100" i="11"/>
  <c r="C101" i="11"/>
  <c r="E101" i="11"/>
  <c r="C102" i="11"/>
  <c r="E102" i="11"/>
  <c r="C103" i="11"/>
  <c r="E103" i="11"/>
  <c r="C104" i="11"/>
  <c r="E104" i="11"/>
  <c r="C105" i="11"/>
  <c r="E105" i="11"/>
  <c r="C106" i="11"/>
  <c r="E106" i="11"/>
  <c r="C107" i="11"/>
  <c r="E107" i="11"/>
  <c r="C108" i="11"/>
  <c r="E108" i="11"/>
  <c r="C109" i="11"/>
  <c r="E109" i="11"/>
  <c r="C110" i="11"/>
  <c r="E110" i="11"/>
  <c r="C111" i="11"/>
  <c r="E111" i="11"/>
  <c r="C112" i="11"/>
  <c r="E112" i="11"/>
  <c r="C113" i="11"/>
  <c r="E113" i="11"/>
  <c r="C114" i="11"/>
  <c r="E114" i="11"/>
  <c r="C115" i="11"/>
  <c r="E115" i="11"/>
  <c r="C116" i="11"/>
  <c r="E116" i="11"/>
  <c r="C117" i="11"/>
  <c r="E117" i="11"/>
  <c r="C118" i="11"/>
  <c r="E118" i="11"/>
  <c r="C119" i="11"/>
  <c r="E119" i="11"/>
  <c r="C120" i="11"/>
  <c r="E120" i="11"/>
  <c r="C121" i="11"/>
  <c r="E121" i="11"/>
  <c r="C122" i="11"/>
  <c r="E122" i="11"/>
  <c r="C123" i="11"/>
  <c r="E123" i="11"/>
  <c r="C124" i="11"/>
  <c r="E124" i="11"/>
  <c r="C125" i="11"/>
  <c r="E125" i="11"/>
  <c r="C126" i="11"/>
  <c r="E126" i="11"/>
  <c r="C127" i="11"/>
  <c r="E127" i="11"/>
  <c r="C128" i="11"/>
  <c r="E128" i="11"/>
  <c r="C129" i="11"/>
  <c r="E129" i="11"/>
  <c r="C130" i="11"/>
  <c r="E130" i="11"/>
  <c r="C131" i="11"/>
  <c r="E131" i="11"/>
  <c r="C132" i="11"/>
  <c r="E132" i="11"/>
  <c r="C133" i="11"/>
  <c r="E133" i="11"/>
  <c r="C134" i="11"/>
  <c r="E134" i="11"/>
  <c r="C135" i="11"/>
  <c r="E135" i="11"/>
  <c r="C136" i="11"/>
  <c r="E136" i="11"/>
  <c r="C137" i="11"/>
  <c r="E137" i="11"/>
  <c r="C138" i="11"/>
  <c r="E138" i="11"/>
  <c r="C139" i="11"/>
  <c r="E139" i="11"/>
  <c r="C140" i="11"/>
  <c r="E140" i="11"/>
  <c r="C141" i="11"/>
  <c r="E141" i="11"/>
  <c r="C142" i="11"/>
  <c r="E142" i="11"/>
  <c r="C143" i="11"/>
  <c r="E143" i="11"/>
  <c r="C144" i="11"/>
  <c r="E144" i="11"/>
  <c r="C145" i="11"/>
  <c r="E145" i="11"/>
  <c r="C146" i="11"/>
  <c r="E146" i="11"/>
  <c r="C147" i="11"/>
  <c r="E147" i="11"/>
  <c r="C148" i="11"/>
  <c r="E148" i="11"/>
  <c r="C149" i="11"/>
  <c r="E149" i="11"/>
  <c r="C150" i="11"/>
  <c r="E150" i="11"/>
  <c r="C151" i="11"/>
  <c r="E151" i="11"/>
  <c r="C152" i="11"/>
  <c r="E152" i="11"/>
  <c r="C153" i="11"/>
  <c r="E153" i="11"/>
  <c r="C154" i="11"/>
  <c r="E154" i="11"/>
  <c r="C155" i="11"/>
  <c r="E155" i="11"/>
  <c r="C156" i="11"/>
  <c r="E156" i="11"/>
  <c r="C157" i="11"/>
  <c r="E157" i="11"/>
  <c r="C158" i="11"/>
  <c r="E158" i="11"/>
  <c r="C159" i="11"/>
  <c r="E159" i="11"/>
  <c r="C160" i="11"/>
  <c r="E160" i="11"/>
  <c r="C161" i="11"/>
  <c r="E161" i="11"/>
  <c r="C162" i="11"/>
  <c r="E162" i="11"/>
  <c r="C163" i="11"/>
  <c r="E163" i="11"/>
  <c r="C164" i="11"/>
  <c r="E164" i="11"/>
  <c r="C165" i="11"/>
  <c r="E165" i="11"/>
  <c r="C166" i="11"/>
  <c r="E166" i="11"/>
  <c r="C167" i="11"/>
  <c r="E167" i="11"/>
  <c r="C168" i="11"/>
  <c r="E168" i="11"/>
  <c r="C169" i="11"/>
  <c r="E169" i="11"/>
  <c r="C170" i="11"/>
  <c r="E170" i="11"/>
  <c r="C171" i="11"/>
  <c r="E171" i="11"/>
  <c r="C172" i="11"/>
  <c r="E172" i="11"/>
  <c r="C173" i="11"/>
  <c r="E173" i="11"/>
  <c r="C174" i="11"/>
  <c r="E174" i="11"/>
  <c r="C175" i="11"/>
  <c r="E175" i="11"/>
  <c r="C176" i="11"/>
  <c r="E176" i="11"/>
  <c r="C177" i="11"/>
  <c r="E177" i="11"/>
  <c r="C178" i="11"/>
  <c r="E178" i="11"/>
  <c r="C179" i="11"/>
  <c r="E179" i="11"/>
  <c r="C180" i="11"/>
  <c r="E180" i="11"/>
  <c r="C181" i="11"/>
  <c r="E181" i="11"/>
  <c r="C182" i="11"/>
  <c r="E182" i="11"/>
  <c r="C183" i="11"/>
  <c r="E183" i="11"/>
  <c r="C184" i="11"/>
  <c r="E184" i="11"/>
  <c r="C185" i="11"/>
  <c r="E185" i="11"/>
  <c r="C186" i="11"/>
  <c r="E186" i="11"/>
  <c r="C187" i="11"/>
  <c r="E187" i="11"/>
  <c r="C188" i="11"/>
  <c r="E188" i="11"/>
  <c r="C189" i="11"/>
  <c r="E189" i="11"/>
  <c r="C190" i="11"/>
  <c r="E190" i="11"/>
  <c r="C191" i="11"/>
  <c r="E191" i="11"/>
  <c r="C192" i="11"/>
  <c r="E192" i="11"/>
  <c r="C193" i="11"/>
  <c r="E193" i="11"/>
  <c r="C194" i="11"/>
  <c r="E194" i="11"/>
  <c r="C195" i="11"/>
  <c r="E195" i="11"/>
  <c r="C196" i="11"/>
  <c r="E196" i="11"/>
  <c r="C197" i="11"/>
  <c r="E197" i="11"/>
  <c r="C198" i="11"/>
  <c r="E198" i="11"/>
  <c r="C199" i="11"/>
  <c r="E199" i="11"/>
  <c r="C200" i="11"/>
  <c r="E200" i="11"/>
  <c r="C201" i="11"/>
  <c r="E201" i="11"/>
  <c r="C202" i="11"/>
  <c r="E202" i="11"/>
  <c r="C203" i="11"/>
  <c r="E203" i="11"/>
  <c r="C204" i="11"/>
  <c r="E204" i="11"/>
  <c r="C205" i="11"/>
  <c r="E205" i="11"/>
  <c r="C206" i="11"/>
  <c r="E206" i="11"/>
  <c r="C207" i="11"/>
  <c r="E207" i="11"/>
  <c r="C208" i="11"/>
  <c r="E208" i="11"/>
  <c r="C209" i="11"/>
  <c r="E209" i="11"/>
  <c r="C210" i="11"/>
  <c r="E210" i="11"/>
  <c r="C211" i="11"/>
  <c r="E211" i="11"/>
  <c r="C212" i="11"/>
  <c r="E212" i="11"/>
  <c r="C213" i="11"/>
  <c r="E213" i="11"/>
  <c r="C214" i="11"/>
  <c r="E214" i="11"/>
  <c r="C215" i="11"/>
  <c r="E215" i="11"/>
  <c r="C216" i="11"/>
  <c r="E216" i="11"/>
  <c r="C217" i="11"/>
  <c r="E217" i="11"/>
  <c r="C218" i="11"/>
  <c r="E218" i="11"/>
  <c r="C219" i="11"/>
  <c r="E219" i="11"/>
  <c r="C220" i="11"/>
  <c r="E220" i="11"/>
  <c r="C221" i="11"/>
  <c r="E221" i="11"/>
  <c r="C222" i="11"/>
  <c r="E222" i="11"/>
  <c r="C223" i="11"/>
  <c r="E223" i="11"/>
  <c r="C224" i="11"/>
  <c r="E224" i="11"/>
  <c r="C225" i="11"/>
  <c r="E225" i="11"/>
  <c r="C226" i="11"/>
  <c r="E226" i="11"/>
  <c r="C227" i="11"/>
  <c r="E227" i="11"/>
  <c r="C228" i="11"/>
  <c r="E228" i="11"/>
  <c r="C229" i="11"/>
  <c r="E229" i="11"/>
  <c r="C230" i="11"/>
  <c r="E230" i="11"/>
  <c r="C231" i="11"/>
  <c r="E231" i="11"/>
  <c r="C232" i="11"/>
  <c r="E232" i="11"/>
  <c r="C233" i="11"/>
  <c r="E233" i="11"/>
  <c r="C234" i="11"/>
  <c r="E234" i="11"/>
  <c r="C235" i="11"/>
  <c r="E235" i="11"/>
  <c r="C236" i="11"/>
  <c r="E236" i="11"/>
  <c r="C237" i="11"/>
  <c r="E237" i="11"/>
  <c r="C238" i="11"/>
  <c r="E238" i="11"/>
  <c r="C239" i="11"/>
  <c r="E239" i="11"/>
  <c r="C240" i="11"/>
  <c r="E240" i="11"/>
  <c r="C241" i="11"/>
  <c r="E241" i="11"/>
  <c r="C242" i="11"/>
  <c r="E242" i="11"/>
  <c r="C243" i="11"/>
  <c r="E243" i="11"/>
  <c r="C244" i="11"/>
  <c r="E244" i="11"/>
  <c r="C245" i="11"/>
  <c r="E245" i="11"/>
  <c r="C246" i="11"/>
  <c r="E246" i="11"/>
  <c r="C247" i="11"/>
  <c r="E247" i="11"/>
  <c r="C248" i="11"/>
  <c r="E248" i="11"/>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9" i="9"/>
  <c r="J18" i="9"/>
  <c r="J17" i="9"/>
  <c r="J16" i="9"/>
  <c r="J15" i="9"/>
  <c r="J14" i="9"/>
  <c r="J13" i="9"/>
  <c r="J12" i="9"/>
  <c r="J11" i="9"/>
  <c r="J10" i="9"/>
  <c r="J9" i="9"/>
  <c r="J8" i="9"/>
  <c r="J7" i="9"/>
  <c r="J6" i="9"/>
  <c r="J5" i="9"/>
  <c r="J4" i="9"/>
  <c r="J3" i="9"/>
  <c r="J2" i="9"/>
  <c r="M3" i="9"/>
  <c r="M4" i="9"/>
  <c r="M5" i="9"/>
  <c r="M6" i="9"/>
  <c r="M7" i="9"/>
  <c r="M8" i="9"/>
  <c r="M9" i="9"/>
  <c r="M10" i="9"/>
  <c r="M11" i="9"/>
  <c r="M12" i="9"/>
  <c r="M13" i="9"/>
  <c r="M14" i="9"/>
  <c r="M15" i="9"/>
  <c r="M17" i="9"/>
  <c r="M18" i="9"/>
  <c r="M19" i="9"/>
  <c r="M20" i="9"/>
  <c r="M21" i="9"/>
  <c r="M22" i="9"/>
  <c r="M23" i="9"/>
  <c r="M24" i="9"/>
  <c r="M26" i="9"/>
  <c r="M27" i="9"/>
  <c r="M28" i="9"/>
  <c r="M29" i="9"/>
  <c r="M30" i="9"/>
  <c r="M31" i="9"/>
  <c r="M32" i="9"/>
  <c r="M33" i="9"/>
  <c r="M35" i="9"/>
  <c r="M36" i="9"/>
  <c r="M37" i="9"/>
  <c r="M38" i="9"/>
  <c r="M40" i="9"/>
  <c r="M41" i="9"/>
  <c r="M42" i="9"/>
  <c r="M43" i="9"/>
  <c r="M44" i="9"/>
  <c r="M46" i="9"/>
  <c r="M47" i="9"/>
  <c r="M49" i="9"/>
  <c r="M50" i="9"/>
  <c r="M51" i="9"/>
  <c r="M53" i="9"/>
  <c r="M55" i="9"/>
  <c r="M56" i="9"/>
  <c r="M57" i="9"/>
  <c r="M59" i="9"/>
  <c r="M60"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8" i="9"/>
  <c r="M99" i="9"/>
  <c r="M100" i="9"/>
  <c r="M101" i="9"/>
  <c r="M102" i="9"/>
  <c r="M103" i="9"/>
  <c r="M104" i="9"/>
  <c r="M105" i="9"/>
  <c r="M106" i="9"/>
  <c r="M108" i="9"/>
  <c r="M109" i="9"/>
  <c r="M110" i="9"/>
  <c r="M111" i="9"/>
  <c r="M112" i="9"/>
  <c r="M113" i="9"/>
  <c r="M114" i="9"/>
  <c r="M115" i="9"/>
  <c r="M116" i="9"/>
  <c r="M117" i="9"/>
  <c r="M118" i="9"/>
  <c r="M119" i="9"/>
  <c r="M120" i="9"/>
  <c r="M121" i="9"/>
  <c r="M122" i="9"/>
  <c r="M123" i="9"/>
  <c r="M124" i="9"/>
  <c r="M125"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7" i="9"/>
  <c r="M168" i="9"/>
  <c r="M169" i="9"/>
  <c r="M170" i="9"/>
  <c r="M171"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 i="9"/>
  <c r="E82" i="8" a="1"/>
  <c r="E82" i="8" s="1"/>
  <c r="E83" i="8" a="1"/>
  <c r="E83" i="8" s="1"/>
  <c r="E84" i="8" a="1"/>
  <c r="E84" i="8" s="1"/>
  <c r="E85" i="8" a="1"/>
  <c r="E85" i="8" s="1"/>
  <c r="E64" i="8" a="1"/>
  <c r="E64" i="8" s="1"/>
  <c r="E65" i="8" a="1"/>
  <c r="E65" i="8" s="1"/>
  <c r="E66" i="8" a="1"/>
  <c r="E66" i="8" s="1"/>
  <c r="E67" i="8" a="1"/>
  <c r="E67" i="8" s="1"/>
  <c r="E48" i="8" a="1"/>
  <c r="E48" i="8" s="1"/>
  <c r="E86" i="8" a="1"/>
  <c r="E86" i="8" s="1"/>
  <c r="E87" i="8" a="1"/>
  <c r="E87" i="8" s="1"/>
  <c r="E55" i="8" a="1"/>
  <c r="E55" i="8" s="1"/>
  <c r="E88" i="8" a="1"/>
  <c r="E88" i="8" s="1"/>
  <c r="E56" i="8" a="1"/>
  <c r="E56" i="8" s="1"/>
  <c r="E49" i="8" a="1"/>
  <c r="E49" i="8" s="1"/>
  <c r="E50" i="8" a="1"/>
  <c r="E50" i="8" s="1"/>
  <c r="E89" i="8" a="1"/>
  <c r="E89" i="8" s="1"/>
  <c r="E68" i="8" a="1"/>
  <c r="E68" i="8" s="1"/>
  <c r="E34" i="8" a="1"/>
  <c r="E34" i="8" s="1"/>
  <c r="E90" i="8" a="1"/>
  <c r="E90" i="8" s="1"/>
  <c r="E46" i="8" a="1"/>
  <c r="E46" i="8" s="1"/>
  <c r="E91" i="8" a="1"/>
  <c r="E91" i="8" s="1"/>
  <c r="E92" i="8" a="1"/>
  <c r="E92" i="8" s="1"/>
  <c r="E57" i="8" a="1"/>
  <c r="E57" i="8" s="1"/>
  <c r="E93" i="8" a="1"/>
  <c r="E93" i="8" s="1"/>
  <c r="E27" i="8" a="1"/>
  <c r="E27" i="8" s="1"/>
  <c r="E12" i="8" a="1"/>
  <c r="E12" i="8" s="1"/>
  <c r="E22" i="8" a="1"/>
  <c r="E22" i="8" s="1"/>
  <c r="E5" i="8" a="1"/>
  <c r="E5" i="8" s="1"/>
  <c r="E35" i="8" a="1"/>
  <c r="E35" i="8" s="1"/>
  <c r="E2" i="8" a="1"/>
  <c r="E2" i="8" s="1"/>
  <c r="E26" i="8" a="1"/>
  <c r="E26" i="8" s="1"/>
  <c r="E94" i="8" a="1"/>
  <c r="E94" i="8" s="1"/>
  <c r="E69" i="8" a="1"/>
  <c r="E69" i="8" s="1"/>
  <c r="E51" i="8" a="1"/>
  <c r="E51" i="8" s="1"/>
  <c r="E28" i="8" a="1"/>
  <c r="E28" i="8" s="1"/>
  <c r="E18" i="8" a="1"/>
  <c r="E18" i="8" s="1"/>
  <c r="E4" i="8" a="1"/>
  <c r="E4" i="8" s="1"/>
  <c r="E70" i="8" a="1"/>
  <c r="E70" i="8" s="1"/>
  <c r="E9" i="8" a="1"/>
  <c r="E9" i="8" s="1"/>
  <c r="E95" i="8" a="1"/>
  <c r="E95" i="8" s="1"/>
  <c r="E96" i="8" a="1"/>
  <c r="E96" i="8" s="1"/>
  <c r="E97" i="8" a="1"/>
  <c r="E97" i="8" s="1"/>
  <c r="E71" i="8" a="1"/>
  <c r="E71" i="8" s="1"/>
  <c r="E98" i="8" a="1"/>
  <c r="E98" i="8" s="1"/>
  <c r="E58" i="8" a="1"/>
  <c r="E58" i="8" s="1"/>
  <c r="E10" i="8" a="1"/>
  <c r="E10" i="8" s="1"/>
  <c r="E6" i="8" a="1"/>
  <c r="E6" i="8" s="1"/>
  <c r="E24" i="8" a="1"/>
  <c r="E24" i="8" s="1"/>
  <c r="E19" i="8" a="1"/>
  <c r="E19" i="8" s="1"/>
  <c r="E37" i="8" a="1"/>
  <c r="E37" i="8" s="1"/>
  <c r="E99" i="8" a="1"/>
  <c r="E99" i="8" s="1"/>
  <c r="E25" i="8" a="1"/>
  <c r="E25" i="8" s="1"/>
  <c r="E100" i="8" a="1"/>
  <c r="E100" i="8" s="1"/>
  <c r="E42" i="8" a="1"/>
  <c r="E42" i="8" s="1"/>
  <c r="E38" i="8" a="1"/>
  <c r="E38" i="8" s="1"/>
  <c r="E11" i="8" a="1"/>
  <c r="E11" i="8" s="1"/>
  <c r="E32" i="8" a="1"/>
  <c r="E32" i="8" s="1"/>
  <c r="E20" i="8" a="1"/>
  <c r="E20" i="8" s="1"/>
  <c r="E13" i="8" a="1"/>
  <c r="E13" i="8" s="1"/>
  <c r="E15" i="8" a="1"/>
  <c r="E15" i="8" s="1"/>
  <c r="E59" i="8" a="1"/>
  <c r="E59" i="8" s="1"/>
  <c r="E36" i="8" a="1"/>
  <c r="E36" i="8" s="1"/>
  <c r="E16" i="8" a="1"/>
  <c r="E16" i="8" s="1"/>
  <c r="E17" i="8" a="1"/>
  <c r="E17" i="8" s="1"/>
  <c r="E60" i="8" a="1"/>
  <c r="E60" i="8" s="1"/>
  <c r="E101" i="8" a="1"/>
  <c r="E101" i="8" s="1"/>
  <c r="E72" i="8" a="1"/>
  <c r="E72" i="8" s="1"/>
  <c r="E29" i="8" a="1"/>
  <c r="E29" i="8" s="1"/>
  <c r="E30" i="8" a="1"/>
  <c r="E30" i="8" s="1"/>
  <c r="E7" i="8" a="1"/>
  <c r="E7" i="8" s="1"/>
  <c r="E8" i="8" a="1"/>
  <c r="E8" i="8" s="1"/>
  <c r="E43" i="8" a="1"/>
  <c r="E43" i="8" s="1"/>
  <c r="E73" i="8" a="1"/>
  <c r="E73" i="8" s="1"/>
  <c r="E39" i="8" a="1"/>
  <c r="E39" i="8" s="1"/>
  <c r="E3" i="8" a="1"/>
  <c r="E3" i="8" s="1"/>
  <c r="E21" i="8" a="1"/>
  <c r="E21" i="8" s="1"/>
  <c r="E102" i="8" a="1"/>
  <c r="E102" i="8" s="1"/>
  <c r="E103" i="8" a="1"/>
  <c r="E103" i="8" s="1"/>
  <c r="E52" i="8" a="1"/>
  <c r="E52" i="8" s="1"/>
  <c r="E104" i="8" a="1"/>
  <c r="E104" i="8" s="1"/>
  <c r="E105" i="8" a="1"/>
  <c r="E105" i="8" s="1"/>
  <c r="E106" i="8" a="1"/>
  <c r="E106" i="8" s="1"/>
  <c r="E107" i="8" a="1"/>
  <c r="E107" i="8" s="1"/>
  <c r="E108" i="8" a="1"/>
  <c r="E108" i="8" s="1"/>
  <c r="E109" i="8" a="1"/>
  <c r="E109" i="8" s="1"/>
  <c r="E110" i="8" a="1"/>
  <c r="E110" i="8" s="1"/>
  <c r="E74" i="8" a="1"/>
  <c r="E74" i="8" s="1"/>
  <c r="E23" i="8" a="1"/>
  <c r="E23" i="8" s="1"/>
  <c r="E75" i="8" a="1"/>
  <c r="E75" i="8" s="1"/>
  <c r="E111" i="8" a="1"/>
  <c r="E111" i="8" s="1"/>
  <c r="E33" i="8" a="1"/>
  <c r="E33" i="8" s="1"/>
  <c r="E76" i="8" a="1"/>
  <c r="E76" i="8" s="1"/>
  <c r="E53" i="8" a="1"/>
  <c r="E53" i="8" s="1"/>
  <c r="E112" i="8" a="1"/>
  <c r="E112" i="8" s="1"/>
  <c r="E61" i="8" a="1"/>
  <c r="E61" i="8" s="1"/>
  <c r="E113" i="8" a="1"/>
  <c r="E113" i="8" s="1"/>
  <c r="E77" i="8" a="1"/>
  <c r="E77" i="8" s="1"/>
  <c r="E44" i="8" a="1"/>
  <c r="E44" i="8" s="1"/>
  <c r="E62" i="8" a="1"/>
  <c r="E62" i="8" s="1"/>
  <c r="E14" i="8" a="1"/>
  <c r="E14" i="8" s="1"/>
  <c r="E117" i="8" a="1"/>
  <c r="E117" i="8" s="1"/>
  <c r="E31" i="8" a="1"/>
  <c r="E31" i="8" s="1"/>
  <c r="E47" i="8" a="1"/>
  <c r="E47" i="8" s="1"/>
  <c r="E40" i="8" a="1"/>
  <c r="E40" i="8" s="1"/>
  <c r="E45" i="8" a="1"/>
  <c r="E45" i="8" s="1"/>
  <c r="E63" i="8" a="1"/>
  <c r="E63" i="8" s="1"/>
  <c r="E78" i="8" a="1"/>
  <c r="E78" i="8" s="1"/>
  <c r="E118" i="8" a="1"/>
  <c r="E118" i="8" s="1"/>
  <c r="E119" i="8" a="1"/>
  <c r="E119" i="8" s="1"/>
  <c r="E54" i="8" a="1"/>
  <c r="E54" i="8" s="1"/>
  <c r="E123" i="8" a="1"/>
  <c r="E123" i="8" s="1"/>
  <c r="E114" i="8" a="1"/>
  <c r="E114" i="8" s="1"/>
  <c r="E115" i="8" a="1"/>
  <c r="E115" i="8" s="1"/>
  <c r="E116" i="8" a="1"/>
  <c r="E116" i="8" s="1"/>
  <c r="E79" i="8" a="1"/>
  <c r="E79" i="8" s="1"/>
  <c r="E41" i="8" a="1"/>
  <c r="E41" i="8" s="1"/>
  <c r="E80" i="8" a="1"/>
  <c r="E80" i="8" s="1"/>
  <c r="E120" i="8" a="1"/>
  <c r="E120" i="8" s="1"/>
  <c r="E121" i="8" a="1"/>
  <c r="E121" i="8" s="1"/>
  <c r="E122" i="8" a="1"/>
  <c r="E122" i="8" s="1"/>
  <c r="E124" i="8" a="1"/>
  <c r="E124" i="8" s="1"/>
  <c r="E81" i="8" a="1"/>
  <c r="E81" i="8" s="1"/>
  <c r="D82" i="8" a="1"/>
  <c r="D82" i="8" s="1"/>
  <c r="D83" i="8" a="1"/>
  <c r="D83" i="8" s="1"/>
  <c r="D84" i="8" a="1"/>
  <c r="D84" i="8" s="1"/>
  <c r="D85" i="8" a="1"/>
  <c r="D85" i="8" s="1"/>
  <c r="D64" i="8" a="1"/>
  <c r="D64" i="8" s="1"/>
  <c r="D66" i="8" a="1"/>
  <c r="D66" i="8" s="1"/>
  <c r="D67" i="8" a="1"/>
  <c r="D67" i="8" s="1"/>
  <c r="D48" i="8" a="1"/>
  <c r="D48" i="8" s="1"/>
  <c r="D86" i="8" a="1"/>
  <c r="D86" i="8" s="1"/>
  <c r="D87" i="8" a="1"/>
  <c r="D87" i="8" s="1"/>
  <c r="D55" i="8" a="1"/>
  <c r="D55" i="8" s="1"/>
  <c r="D88" i="8" a="1"/>
  <c r="D88" i="8" s="1"/>
  <c r="D56" i="8" a="1"/>
  <c r="D56" i="8" s="1"/>
  <c r="D49" i="8" a="1"/>
  <c r="D49" i="8" s="1"/>
  <c r="D50" i="8" a="1"/>
  <c r="D50" i="8" s="1"/>
  <c r="D89" i="8" a="1"/>
  <c r="D89" i="8" s="1"/>
  <c r="D68" i="8" a="1"/>
  <c r="D68" i="8" s="1"/>
  <c r="D34" i="8" a="1"/>
  <c r="D34" i="8" s="1"/>
  <c r="D90" i="8" a="1"/>
  <c r="D90" i="8" s="1"/>
  <c r="D46" i="8" a="1"/>
  <c r="D46" i="8" s="1"/>
  <c r="D91" i="8" a="1"/>
  <c r="D91" i="8" s="1"/>
  <c r="D92" i="8" a="1"/>
  <c r="D92" i="8" s="1"/>
  <c r="D57" i="8" a="1"/>
  <c r="D57" i="8" s="1"/>
  <c r="D93" i="8" a="1"/>
  <c r="D93" i="8" s="1"/>
  <c r="D27" i="8" a="1"/>
  <c r="D27" i="8" s="1"/>
  <c r="D12" i="8" a="1"/>
  <c r="D12" i="8" s="1"/>
  <c r="D22" i="8" a="1"/>
  <c r="D22" i="8" s="1"/>
  <c r="D5" i="8" a="1"/>
  <c r="D5" i="8" s="1"/>
  <c r="D35" i="8" a="1"/>
  <c r="D35" i="8" s="1"/>
  <c r="D2" i="8" a="1"/>
  <c r="D2" i="8" s="1"/>
  <c r="D26" i="8" a="1"/>
  <c r="D26" i="8" s="1"/>
  <c r="D94" i="8" a="1"/>
  <c r="D94" i="8" s="1"/>
  <c r="D69" i="8" a="1"/>
  <c r="D69" i="8" s="1"/>
  <c r="D51" i="8" a="1"/>
  <c r="D51" i="8" s="1"/>
  <c r="D28" i="8" a="1"/>
  <c r="D28" i="8" s="1"/>
  <c r="D18" i="8" a="1"/>
  <c r="D18" i="8" s="1"/>
  <c r="D4" i="8" a="1"/>
  <c r="D4" i="8" s="1"/>
  <c r="D70" i="8" a="1"/>
  <c r="D70" i="8" s="1"/>
  <c r="D9" i="8" a="1"/>
  <c r="D9" i="8" s="1"/>
  <c r="D95" i="8" a="1"/>
  <c r="D95" i="8" s="1"/>
  <c r="D96" i="8" a="1"/>
  <c r="D96" i="8" s="1"/>
  <c r="D97" i="8" a="1"/>
  <c r="D97" i="8" s="1"/>
  <c r="D71" i="8" a="1"/>
  <c r="D71" i="8" s="1"/>
  <c r="D98" i="8" a="1"/>
  <c r="D98" i="8" s="1"/>
  <c r="D58" i="8" a="1"/>
  <c r="D58" i="8" s="1"/>
  <c r="D10" i="8" a="1"/>
  <c r="D10" i="8" s="1"/>
  <c r="D6" i="8" a="1"/>
  <c r="D6" i="8" s="1"/>
  <c r="D24" i="8" a="1"/>
  <c r="D24" i="8" s="1"/>
  <c r="D19" i="8" a="1"/>
  <c r="D19" i="8" s="1"/>
  <c r="D37" i="8" a="1"/>
  <c r="D37" i="8" s="1"/>
  <c r="D99" i="8" a="1"/>
  <c r="D99" i="8" s="1"/>
  <c r="D25" i="8" a="1"/>
  <c r="D25" i="8" s="1"/>
  <c r="D100" i="8" a="1"/>
  <c r="D100" i="8" s="1"/>
  <c r="D42" i="8" a="1"/>
  <c r="D42" i="8" s="1"/>
  <c r="D38" i="8" a="1"/>
  <c r="D38" i="8" s="1"/>
  <c r="D11" i="8" a="1"/>
  <c r="D11" i="8" s="1"/>
  <c r="D32" i="8" a="1"/>
  <c r="D32" i="8" s="1"/>
  <c r="D20" i="8" a="1"/>
  <c r="D20" i="8" s="1"/>
  <c r="D13" i="8" a="1"/>
  <c r="D13" i="8" s="1"/>
  <c r="D15" i="8" a="1"/>
  <c r="D15" i="8" s="1"/>
  <c r="D59" i="8" a="1"/>
  <c r="D59" i="8" s="1"/>
  <c r="D36" i="8" a="1"/>
  <c r="D36" i="8" s="1"/>
  <c r="D16" i="8" a="1"/>
  <c r="D16" i="8" s="1"/>
  <c r="D17" i="8" a="1"/>
  <c r="D17" i="8" s="1"/>
  <c r="D60" i="8" a="1"/>
  <c r="D60" i="8" s="1"/>
  <c r="D101" i="8" a="1"/>
  <c r="D101" i="8" s="1"/>
  <c r="D72" i="8" a="1"/>
  <c r="D72" i="8" s="1"/>
  <c r="D29" i="8" a="1"/>
  <c r="D29" i="8" s="1"/>
  <c r="D30" i="8" a="1"/>
  <c r="D30" i="8" s="1"/>
  <c r="D7" i="8" a="1"/>
  <c r="D7" i="8" s="1"/>
  <c r="D8" i="8" a="1"/>
  <c r="D8" i="8" s="1"/>
  <c r="D43" i="8" a="1"/>
  <c r="D43" i="8" s="1"/>
  <c r="D73" i="8" a="1"/>
  <c r="D73" i="8" s="1"/>
  <c r="D39" i="8" a="1"/>
  <c r="D39" i="8" s="1"/>
  <c r="D3" i="8" a="1"/>
  <c r="D3" i="8" s="1"/>
  <c r="D21" i="8" a="1"/>
  <c r="D21" i="8" s="1"/>
  <c r="D102" i="8" a="1"/>
  <c r="D102" i="8" s="1"/>
  <c r="D103" i="8" a="1"/>
  <c r="D103" i="8" s="1"/>
  <c r="D52" i="8" a="1"/>
  <c r="D52" i="8" s="1"/>
  <c r="D104" i="8" a="1"/>
  <c r="D104" i="8" s="1"/>
  <c r="D105" i="8" a="1"/>
  <c r="D105" i="8" s="1"/>
  <c r="D106" i="8" a="1"/>
  <c r="D106" i="8" s="1"/>
  <c r="D107" i="8" a="1"/>
  <c r="D107" i="8" s="1"/>
  <c r="D108" i="8" a="1"/>
  <c r="D108" i="8" s="1"/>
  <c r="D109" i="8" a="1"/>
  <c r="D109" i="8" s="1"/>
  <c r="D110" i="8" a="1"/>
  <c r="D110" i="8" s="1"/>
  <c r="D74" i="8" a="1"/>
  <c r="D74" i="8" s="1"/>
  <c r="D23" i="8" a="1"/>
  <c r="D23" i="8" s="1"/>
  <c r="D75" i="8" a="1"/>
  <c r="D75" i="8" s="1"/>
  <c r="D111" i="8" a="1"/>
  <c r="D111" i="8" s="1"/>
  <c r="D33" i="8" a="1"/>
  <c r="D33" i="8" s="1"/>
  <c r="D76" i="8" a="1"/>
  <c r="D76" i="8" s="1"/>
  <c r="D53" i="8" a="1"/>
  <c r="D53" i="8" s="1"/>
  <c r="D112" i="8" a="1"/>
  <c r="D112" i="8" s="1"/>
  <c r="D61" i="8" a="1"/>
  <c r="D61" i="8" s="1"/>
  <c r="D113" i="8" a="1"/>
  <c r="D113" i="8" s="1"/>
  <c r="D77" i="8" a="1"/>
  <c r="D77" i="8" s="1"/>
  <c r="D44" i="8" a="1"/>
  <c r="D44" i="8" s="1"/>
  <c r="D62" i="8" a="1"/>
  <c r="D62" i="8" s="1"/>
  <c r="D14" i="8" a="1"/>
  <c r="D14" i="8" s="1"/>
  <c r="D117" i="8" a="1"/>
  <c r="D117" i="8" s="1"/>
  <c r="D31" i="8" a="1"/>
  <c r="D31" i="8" s="1"/>
  <c r="D47" i="8" a="1"/>
  <c r="D47" i="8" s="1"/>
  <c r="D40" i="8" a="1"/>
  <c r="D40" i="8" s="1"/>
  <c r="D45" i="8" a="1"/>
  <c r="D45" i="8" s="1"/>
  <c r="D63" i="8" a="1"/>
  <c r="D63" i="8" s="1"/>
  <c r="D78" i="8" a="1"/>
  <c r="D78" i="8" s="1"/>
  <c r="D118" i="8" a="1"/>
  <c r="D118" i="8" s="1"/>
  <c r="D119" i="8" a="1"/>
  <c r="D119" i="8" s="1"/>
  <c r="D54" i="8" a="1"/>
  <c r="D54" i="8" s="1"/>
  <c r="D123" i="8" a="1"/>
  <c r="D123" i="8" s="1"/>
  <c r="D114" i="8" a="1"/>
  <c r="D114" i="8" s="1"/>
  <c r="D115" i="8" a="1"/>
  <c r="D115" i="8" s="1"/>
  <c r="D116" i="8" a="1"/>
  <c r="D116" i="8" s="1"/>
  <c r="D79" i="8" a="1"/>
  <c r="D79" i="8" s="1"/>
  <c r="D41" i="8" a="1"/>
  <c r="D41" i="8" s="1"/>
  <c r="D80" i="8" a="1"/>
  <c r="D80" i="8" s="1"/>
  <c r="D120" i="8" a="1"/>
  <c r="D120" i="8" s="1"/>
  <c r="D121" i="8" a="1"/>
  <c r="D121" i="8" s="1"/>
  <c r="D122" i="8" a="1"/>
  <c r="D122" i="8" s="1"/>
  <c r="D124" i="8" a="1"/>
  <c r="D124" i="8" s="1"/>
  <c r="D81" i="8" a="1"/>
  <c r="D81" i="8" s="1"/>
  <c r="C115" i="8" a="1"/>
  <c r="C115" i="8" s="1"/>
  <c r="C116" i="8" a="1"/>
  <c r="C116" i="8" s="1"/>
  <c r="C120" i="8" a="1"/>
  <c r="C120" i="8" s="1"/>
  <c r="C12" i="8" a="1"/>
  <c r="C12" i="8" s="1"/>
  <c r="C75" i="8" a="1"/>
  <c r="C75" i="8" s="1"/>
  <c r="C111" i="8" a="1"/>
  <c r="C111" i="8" s="1"/>
  <c r="C86" i="8" a="1"/>
  <c r="C86" i="8" s="1"/>
  <c r="C53" i="8" a="1"/>
  <c r="C53" i="8" s="1"/>
  <c r="C112" i="8" a="1"/>
  <c r="C112" i="8" s="1"/>
  <c r="C22" i="8" a="1"/>
  <c r="C22" i="8" s="1"/>
  <c r="C33" i="8" a="1"/>
  <c r="C33" i="8" s="1"/>
  <c r="C61" i="8" a="1"/>
  <c r="C61" i="8" s="1"/>
  <c r="C5" i="8" a="1"/>
  <c r="C5" i="8" s="1"/>
  <c r="C35" i="8" a="1"/>
  <c r="C35" i="8" s="1"/>
  <c r="C2" i="8" a="1"/>
  <c r="C2" i="8" s="1"/>
  <c r="C26" i="8" a="1"/>
  <c r="C26" i="8" s="1"/>
  <c r="C94" i="8" a="1"/>
  <c r="C94" i="8" s="1"/>
  <c r="C69" i="8" a="1"/>
  <c r="C69" i="8" s="1"/>
  <c r="C113" i="8" a="1"/>
  <c r="C113" i="8" s="1"/>
  <c r="C23" i="8" a="1"/>
  <c r="C23" i="8" s="1"/>
  <c r="C77" i="8" a="1"/>
  <c r="C77" i="8" s="1"/>
  <c r="C44" i="8" a="1"/>
  <c r="C44" i="8" s="1"/>
  <c r="C62" i="8" a="1"/>
  <c r="C62" i="8" s="1"/>
  <c r="C14" i="8" a="1"/>
  <c r="C14" i="8" s="1"/>
  <c r="C117" i="8" a="1"/>
  <c r="C117" i="8" s="1"/>
  <c r="C81" i="8" a="1"/>
  <c r="C81" i="8" s="1"/>
  <c r="C87" i="8" a="1"/>
  <c r="C87" i="8" s="1"/>
  <c r="C55" i="8" a="1"/>
  <c r="C55" i="8" s="1"/>
  <c r="C88" i="8" a="1"/>
  <c r="C88" i="8" s="1"/>
  <c r="C56" i="8" a="1"/>
  <c r="C56" i="8" s="1"/>
  <c r="C49" i="8" a="1"/>
  <c r="C49" i="8" s="1"/>
  <c r="C50" i="8" a="1"/>
  <c r="C50" i="8" s="1"/>
  <c r="C31" i="8" a="1"/>
  <c r="C31" i="8" s="1"/>
  <c r="C51" i="8" a="1"/>
  <c r="C51" i="8" s="1"/>
  <c r="C76" i="8" a="1"/>
  <c r="C76" i="8" s="1"/>
  <c r="C47" i="8" a="1"/>
  <c r="C47" i="8" s="1"/>
  <c r="C28" i="8" a="1"/>
  <c r="C28" i="8" s="1"/>
  <c r="C89" i="8" a="1"/>
  <c r="C89" i="8" s="1"/>
  <c r="C68" i="8" a="1"/>
  <c r="C68" i="8" s="1"/>
  <c r="C34" i="8" a="1"/>
  <c r="C34" i="8" s="1"/>
  <c r="C18" i="8" a="1"/>
  <c r="C18" i="8" s="1"/>
  <c r="C4" i="8" a="1"/>
  <c r="C4" i="8" s="1"/>
  <c r="C70" i="8" a="1"/>
  <c r="C70" i="8" s="1"/>
  <c r="C9" i="8" a="1"/>
  <c r="C9" i="8" s="1"/>
  <c r="C95" i="8" a="1"/>
  <c r="C95" i="8" s="1"/>
  <c r="C40" i="8" a="1"/>
  <c r="C40" i="8" s="1"/>
  <c r="C45" i="8" a="1"/>
  <c r="C45" i="8" s="1"/>
  <c r="C63" i="8" a="1"/>
  <c r="C63" i="8" s="1"/>
  <c r="C78" i="8" a="1"/>
  <c r="C78" i="8" s="1"/>
  <c r="C90" i="8" a="1"/>
  <c r="C90" i="8" s="1"/>
  <c r="C84" i="8" a="1"/>
  <c r="C84" i="8" s="1"/>
  <c r="C82" i="8" a="1"/>
  <c r="C82" i="8" s="1"/>
  <c r="C85" i="8" a="1"/>
  <c r="C85" i="8" s="1"/>
  <c r="C83" i="8" a="1"/>
  <c r="C83" i="8" s="1"/>
  <c r="C46" i="8" a="1"/>
  <c r="C46" i="8" s="1"/>
  <c r="C91" i="8" a="1"/>
  <c r="C91" i="8" s="1"/>
  <c r="C109" i="8" a="1"/>
  <c r="C109" i="8" s="1"/>
  <c r="C110" i="8" a="1"/>
  <c r="C110" i="8" s="1"/>
  <c r="C92" i="8" a="1"/>
  <c r="C92" i="8" s="1"/>
  <c r="C57" i="8" a="1"/>
  <c r="C57" i="8" s="1"/>
  <c r="C64" i="8" a="1"/>
  <c r="C64" i="8" s="1"/>
  <c r="C66" i="8" a="1"/>
  <c r="C66" i="8" s="1"/>
  <c r="C114" i="8" a="1"/>
  <c r="C114" i="8" s="1"/>
  <c r="C79" i="8" a="1"/>
  <c r="C79" i="8" s="1"/>
  <c r="C74" i="8" a="1"/>
  <c r="C74" i="8" s="1"/>
  <c r="C67" i="8" a="1"/>
  <c r="C67" i="8" s="1"/>
  <c r="C41" i="8" a="1"/>
  <c r="C41" i="8" s="1"/>
  <c r="C48" i="8" a="1"/>
  <c r="C48" i="8" s="1"/>
  <c r="C96" i="8" a="1"/>
  <c r="C96" i="8" s="1"/>
  <c r="C97" i="8" a="1"/>
  <c r="C97" i="8" s="1"/>
  <c r="C71" i="8" a="1"/>
  <c r="C71" i="8" s="1"/>
  <c r="C98" i="8" a="1"/>
  <c r="C98" i="8" s="1"/>
  <c r="C58" i="8" a="1"/>
  <c r="C58" i="8" s="1"/>
  <c r="C10" i="8" a="1"/>
  <c r="C10" i="8" s="1"/>
  <c r="C6" i="8" a="1"/>
  <c r="C6" i="8" s="1"/>
  <c r="C24" i="8" a="1"/>
  <c r="C24" i="8" s="1"/>
  <c r="C19" i="8" a="1"/>
  <c r="C19" i="8" s="1"/>
  <c r="C37" i="8" a="1"/>
  <c r="C37" i="8" s="1"/>
  <c r="C99" i="8" a="1"/>
  <c r="C99" i="8" s="1"/>
  <c r="C25" i="8" a="1"/>
  <c r="C25" i="8" s="1"/>
  <c r="C100" i="8" a="1"/>
  <c r="C100" i="8" s="1"/>
  <c r="C42" i="8" a="1"/>
  <c r="C42" i="8" s="1"/>
  <c r="C38" i="8" a="1"/>
  <c r="C38" i="8" s="1"/>
  <c r="C11" i="8" a="1"/>
  <c r="C11" i="8" s="1"/>
  <c r="C32" i="8" a="1"/>
  <c r="C32" i="8" s="1"/>
  <c r="C20" i="8" a="1"/>
  <c r="C20" i="8" s="1"/>
  <c r="C13" i="8" a="1"/>
  <c r="C13" i="8" s="1"/>
  <c r="C15" i="8" a="1"/>
  <c r="C15" i="8" s="1"/>
  <c r="C59" i="8" a="1"/>
  <c r="C59" i="8" s="1"/>
  <c r="C36" i="8" a="1"/>
  <c r="C36" i="8" s="1"/>
  <c r="C16" i="8" a="1"/>
  <c r="C16" i="8" s="1"/>
  <c r="C17" i="8" a="1"/>
  <c r="C17" i="8" s="1"/>
  <c r="C60" i="8" a="1"/>
  <c r="C60" i="8" s="1"/>
  <c r="C101" i="8" a="1"/>
  <c r="C101" i="8" s="1"/>
  <c r="C72" i="8" a="1"/>
  <c r="C72" i="8" s="1"/>
  <c r="C29" i="8" a="1"/>
  <c r="C29" i="8" s="1"/>
  <c r="C30" i="8" a="1"/>
  <c r="C30" i="8" s="1"/>
  <c r="C7" i="8" a="1"/>
  <c r="C7" i="8" s="1"/>
  <c r="C8" i="8" a="1"/>
  <c r="C8" i="8" s="1"/>
  <c r="C43" i="8" a="1"/>
  <c r="C43" i="8" s="1"/>
  <c r="C73" i="8" a="1"/>
  <c r="C73" i="8" s="1"/>
  <c r="C39" i="8" a="1"/>
  <c r="C39" i="8" s="1"/>
  <c r="C3" i="8" a="1"/>
  <c r="C3" i="8" s="1"/>
  <c r="C21" i="8" a="1"/>
  <c r="C21" i="8" s="1"/>
  <c r="C102" i="8" a="1"/>
  <c r="C102" i="8" s="1"/>
  <c r="C103" i="8" a="1"/>
  <c r="C103" i="8" s="1"/>
  <c r="C52" i="8" a="1"/>
  <c r="C52" i="8" s="1"/>
  <c r="C104" i="8" a="1"/>
  <c r="C104" i="8" s="1"/>
  <c r="C105" i="8" a="1"/>
  <c r="C105" i="8" s="1"/>
  <c r="C106" i="8" a="1"/>
  <c r="C106" i="8" s="1"/>
  <c r="C107" i="8" a="1"/>
  <c r="C107" i="8" s="1"/>
  <c r="C108" i="8" a="1"/>
  <c r="C108" i="8" s="1"/>
  <c r="C54" i="8" a="1"/>
  <c r="C54" i="8" s="1"/>
  <c r="C80" i="8" a="1"/>
  <c r="C80" i="8" s="1"/>
  <c r="C118" i="8" a="1"/>
  <c r="C118" i="8" s="1"/>
  <c r="C119" i="8" a="1"/>
  <c r="C119" i="8" s="1"/>
  <c r="C93" i="8" a="1"/>
  <c r="C93" i="8" s="1"/>
  <c r="C123" i="8" a="1"/>
  <c r="C123" i="8" s="1"/>
  <c r="C65" i="8" a="1"/>
  <c r="C65" i="8" s="1"/>
  <c r="C124" i="8" a="1"/>
  <c r="C124" i="8" s="1"/>
  <c r="C27" i="8" a="1"/>
  <c r="C27" i="8" s="1"/>
  <c r="C121" i="8" a="1"/>
  <c r="C121" i="8" s="1"/>
  <c r="C122" i="8" a="1"/>
  <c r="C122" i="8" s="1"/>
  <c r="B14" i="5"/>
  <c r="B13" i="5"/>
  <c r="B12" i="5"/>
  <c r="B11" i="5"/>
  <c r="B10" i="5"/>
  <c r="B9" i="5"/>
  <c r="B8" i="5"/>
  <c r="B7" i="5"/>
  <c r="B6" i="5"/>
  <c r="B5" i="5"/>
  <c r="B4" i="5"/>
  <c r="B3" i="5"/>
  <c r="B2" i="5"/>
  <c r="H3" i="11" l="1"/>
  <c r="H5" i="11"/>
  <c r="H4" i="11"/>
  <c r="H2" i="11"/>
  <c r="H6" i="11" l="1"/>
  <c r="I2" i="11" s="1"/>
  <c r="I5" i="11"/>
  <c r="I4" i="11"/>
  <c r="I3" i="11"/>
  <c r="I6" i="1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00">
    <bk>
      <extLst>
        <ext uri="{3e2802c4-a4d2-4d8b-9148-e3be6c30e623}">
          <xlrd:rvb i="0"/>
        </ext>
      </extLst>
    </bk>
    <bk>
      <extLst>
        <ext uri="{3e2802c4-a4d2-4d8b-9148-e3be6c30e623}">
          <xlrd:rvb i="2"/>
        </ext>
      </extLst>
    </bk>
    <bk>
      <extLst>
        <ext uri="{3e2802c4-a4d2-4d8b-9148-e3be6c30e623}">
          <xlrd:rvb i="3"/>
        </ext>
      </extLst>
    </bk>
    <bk>
      <extLst>
        <ext uri="{3e2802c4-a4d2-4d8b-9148-e3be6c30e623}">
          <xlrd:rvb i="1"/>
        </ext>
      </extLst>
    </bk>
    <bk>
      <extLst>
        <ext uri="{3e2802c4-a4d2-4d8b-9148-e3be6c30e623}">
          <xlrd:rvb i="57"/>
        </ext>
      </extLst>
    </bk>
    <bk>
      <extLst>
        <ext uri="{3e2802c4-a4d2-4d8b-9148-e3be6c30e623}">
          <xlrd:rvb i="7"/>
        </ext>
      </extLst>
    </bk>
    <bk>
      <extLst>
        <ext uri="{3e2802c4-a4d2-4d8b-9148-e3be6c30e623}">
          <xlrd:rvb i="59"/>
        </ext>
      </extLst>
    </bk>
    <bk>
      <extLst>
        <ext uri="{3e2802c4-a4d2-4d8b-9148-e3be6c30e623}">
          <xlrd:rvb i="60"/>
        </ext>
      </extLst>
    </bk>
    <bk>
      <extLst>
        <ext uri="{3e2802c4-a4d2-4d8b-9148-e3be6c30e623}">
          <xlrd:rvb i="69"/>
        </ext>
      </extLst>
    </bk>
    <bk>
      <extLst>
        <ext uri="{3e2802c4-a4d2-4d8b-9148-e3be6c30e623}">
          <xlrd:rvb i="71"/>
        </ext>
      </extLst>
    </bk>
    <bk>
      <extLst>
        <ext uri="{3e2802c4-a4d2-4d8b-9148-e3be6c30e623}">
          <xlrd:rvb i="73"/>
        </ext>
      </extLst>
    </bk>
    <bk>
      <extLst>
        <ext uri="{3e2802c4-a4d2-4d8b-9148-e3be6c30e623}">
          <xlrd:rvb i="75"/>
        </ext>
      </extLst>
    </bk>
    <bk>
      <extLst>
        <ext uri="{3e2802c4-a4d2-4d8b-9148-e3be6c30e623}">
          <xlrd:rvb i="77"/>
        </ext>
      </extLst>
    </bk>
    <bk>
      <extLst>
        <ext uri="{3e2802c4-a4d2-4d8b-9148-e3be6c30e623}">
          <xlrd:rvb i="78"/>
        </ext>
      </extLst>
    </bk>
    <bk>
      <extLst>
        <ext uri="{3e2802c4-a4d2-4d8b-9148-e3be6c30e623}">
          <xlrd:rvb i="87"/>
        </ext>
      </extLst>
    </bk>
    <bk>
      <extLst>
        <ext uri="{3e2802c4-a4d2-4d8b-9148-e3be6c30e623}">
          <xlrd:rvb i="89"/>
        </ext>
      </extLst>
    </bk>
    <bk>
      <extLst>
        <ext uri="{3e2802c4-a4d2-4d8b-9148-e3be6c30e623}">
          <xlrd:rvb i="91"/>
        </ext>
      </extLst>
    </bk>
    <bk>
      <extLst>
        <ext uri="{3e2802c4-a4d2-4d8b-9148-e3be6c30e623}">
          <xlrd:rvb i="92"/>
        </ext>
      </extLst>
    </bk>
    <bk>
      <extLst>
        <ext uri="{3e2802c4-a4d2-4d8b-9148-e3be6c30e623}">
          <xlrd:rvb i="101"/>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27"/>
        </ext>
      </extLst>
    </bk>
    <bk>
      <extLst>
        <ext uri="{3e2802c4-a4d2-4d8b-9148-e3be6c30e623}">
          <xlrd:rvb i="129"/>
        </ext>
      </extLst>
    </bk>
    <bk>
      <extLst>
        <ext uri="{3e2802c4-a4d2-4d8b-9148-e3be6c30e623}">
          <xlrd:rvb i="131"/>
        </ext>
      </extLst>
    </bk>
    <bk>
      <extLst>
        <ext uri="{3e2802c4-a4d2-4d8b-9148-e3be6c30e623}">
          <xlrd:rvb i="133"/>
        </ext>
      </extLst>
    </bk>
    <bk>
      <extLst>
        <ext uri="{3e2802c4-a4d2-4d8b-9148-e3be6c30e623}">
          <xlrd:rvb i="135"/>
        </ext>
      </extLst>
    </bk>
    <bk>
      <extLst>
        <ext uri="{3e2802c4-a4d2-4d8b-9148-e3be6c30e623}">
          <xlrd:rvb i="137"/>
        </ext>
      </extLst>
    </bk>
    <bk>
      <extLst>
        <ext uri="{3e2802c4-a4d2-4d8b-9148-e3be6c30e623}">
          <xlrd:rvb i="139"/>
        </ext>
      </extLst>
    </bk>
    <bk>
      <extLst>
        <ext uri="{3e2802c4-a4d2-4d8b-9148-e3be6c30e623}">
          <xlrd:rvb i="141"/>
        </ext>
      </extLst>
    </bk>
    <bk>
      <extLst>
        <ext uri="{3e2802c4-a4d2-4d8b-9148-e3be6c30e623}">
          <xlrd:rvb i="142"/>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66"/>
        </ext>
      </extLst>
    </bk>
    <bk>
      <extLst>
        <ext uri="{3e2802c4-a4d2-4d8b-9148-e3be6c30e623}">
          <xlrd:rvb i="168"/>
        </ext>
      </extLst>
    </bk>
    <bk>
      <extLst>
        <ext uri="{3e2802c4-a4d2-4d8b-9148-e3be6c30e623}">
          <xlrd:rvb i="170"/>
        </ext>
      </extLst>
    </bk>
    <bk>
      <extLst>
        <ext uri="{3e2802c4-a4d2-4d8b-9148-e3be6c30e623}">
          <xlrd:rvb i="172"/>
        </ext>
      </extLst>
    </bk>
    <bk>
      <extLst>
        <ext uri="{3e2802c4-a4d2-4d8b-9148-e3be6c30e623}">
          <xlrd:rvb i="174"/>
        </ext>
      </extLst>
    </bk>
    <bk>
      <extLst>
        <ext uri="{3e2802c4-a4d2-4d8b-9148-e3be6c30e623}">
          <xlrd:rvb i="175"/>
        </ext>
      </extLst>
    </bk>
    <bk>
      <extLst>
        <ext uri="{3e2802c4-a4d2-4d8b-9148-e3be6c30e623}">
          <xlrd:rvb i="173"/>
        </ext>
      </extLst>
    </bk>
    <bk>
      <extLst>
        <ext uri="{3e2802c4-a4d2-4d8b-9148-e3be6c30e623}">
          <xlrd:rvb i="221"/>
        </ext>
      </extLst>
    </bk>
    <bk>
      <extLst>
        <ext uri="{3e2802c4-a4d2-4d8b-9148-e3be6c30e623}">
          <xlrd:rvb i="222"/>
        </ext>
      </extLst>
    </bk>
    <bk>
      <extLst>
        <ext uri="{3e2802c4-a4d2-4d8b-9148-e3be6c30e623}">
          <xlrd:rvb i="230"/>
        </ext>
      </extLst>
    </bk>
    <bk>
      <extLst>
        <ext uri="{3e2802c4-a4d2-4d8b-9148-e3be6c30e623}">
          <xlrd:rvb i="232"/>
        </ext>
      </extLst>
    </bk>
    <bk>
      <extLst>
        <ext uri="{3e2802c4-a4d2-4d8b-9148-e3be6c30e623}">
          <xlrd:rvb i="234"/>
        </ext>
      </extLst>
    </bk>
    <bk>
      <extLst>
        <ext uri="{3e2802c4-a4d2-4d8b-9148-e3be6c30e623}">
          <xlrd:rvb i="235"/>
        </ext>
      </extLst>
    </bk>
    <bk>
      <extLst>
        <ext uri="{3e2802c4-a4d2-4d8b-9148-e3be6c30e623}">
          <xlrd:rvb i="244"/>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77"/>
        </ext>
      </extLst>
    </bk>
    <bk>
      <extLst>
        <ext uri="{3e2802c4-a4d2-4d8b-9148-e3be6c30e623}">
          <xlrd:rvb i="279"/>
        </ext>
      </extLst>
    </bk>
    <bk>
      <extLst>
        <ext uri="{3e2802c4-a4d2-4d8b-9148-e3be6c30e623}">
          <xlrd:rvb i="281"/>
        </ext>
      </extLst>
    </bk>
    <bk>
      <extLst>
        <ext uri="{3e2802c4-a4d2-4d8b-9148-e3be6c30e623}">
          <xlrd:rvb i="283"/>
        </ext>
      </extLst>
    </bk>
    <bk>
      <extLst>
        <ext uri="{3e2802c4-a4d2-4d8b-9148-e3be6c30e623}">
          <xlrd:rvb i="285"/>
        </ext>
      </extLst>
    </bk>
    <bk>
      <extLst>
        <ext uri="{3e2802c4-a4d2-4d8b-9148-e3be6c30e623}">
          <xlrd:rvb i="287"/>
        </ext>
      </extLst>
    </bk>
    <bk>
      <extLst>
        <ext uri="{3e2802c4-a4d2-4d8b-9148-e3be6c30e623}">
          <xlrd:rvb i="109"/>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312"/>
        </ext>
      </extLst>
    </bk>
    <bk>
      <extLst>
        <ext uri="{3e2802c4-a4d2-4d8b-9148-e3be6c30e623}">
          <xlrd:rvb i="314"/>
        </ext>
      </extLst>
    </bk>
    <bk>
      <extLst>
        <ext uri="{3e2802c4-a4d2-4d8b-9148-e3be6c30e623}">
          <xlrd:rvb i="316"/>
        </ext>
      </extLst>
    </bk>
    <bk>
      <extLst>
        <ext uri="{3e2802c4-a4d2-4d8b-9148-e3be6c30e623}">
          <xlrd:rvb i="317"/>
        </ext>
      </extLst>
    </bk>
    <bk>
      <extLst>
        <ext uri="{3e2802c4-a4d2-4d8b-9148-e3be6c30e623}">
          <xlrd:rvb i="327"/>
        </ext>
      </extLst>
    </bk>
    <bk>
      <extLst>
        <ext uri="{3e2802c4-a4d2-4d8b-9148-e3be6c30e623}">
          <xlrd:rvb i="329"/>
        </ext>
      </extLst>
    </bk>
    <bk>
      <extLst>
        <ext uri="{3e2802c4-a4d2-4d8b-9148-e3be6c30e623}">
          <xlrd:rvb i="330"/>
        </ext>
      </extLst>
    </bk>
    <bk>
      <extLst>
        <ext uri="{3e2802c4-a4d2-4d8b-9148-e3be6c30e623}">
          <xlrd:rvb i="338"/>
        </ext>
      </extLst>
    </bk>
    <bk>
      <extLst>
        <ext uri="{3e2802c4-a4d2-4d8b-9148-e3be6c30e623}">
          <xlrd:rvb i="339"/>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64"/>
        </ext>
      </extLst>
    </bk>
    <bk>
      <extLst>
        <ext uri="{3e2802c4-a4d2-4d8b-9148-e3be6c30e623}">
          <xlrd:rvb i="365"/>
        </ext>
      </extLst>
    </bk>
    <bk>
      <extLst>
        <ext uri="{3e2802c4-a4d2-4d8b-9148-e3be6c30e623}">
          <xlrd:rvb i="375"/>
        </ext>
      </extLst>
    </bk>
    <bk>
      <extLst>
        <ext uri="{3e2802c4-a4d2-4d8b-9148-e3be6c30e623}">
          <xlrd:rvb i="377"/>
        </ext>
      </extLst>
    </bk>
    <bk>
      <extLst>
        <ext uri="{3e2802c4-a4d2-4d8b-9148-e3be6c30e623}">
          <xlrd:rvb i="378"/>
        </ext>
      </extLst>
    </bk>
    <bk>
      <extLst>
        <ext uri="{3e2802c4-a4d2-4d8b-9148-e3be6c30e623}">
          <xlrd:rvb i="387"/>
        </ext>
      </extLst>
    </bk>
    <bk>
      <extLst>
        <ext uri="{3e2802c4-a4d2-4d8b-9148-e3be6c30e623}">
          <xlrd:rvb i="389"/>
        </ext>
      </extLst>
    </bk>
    <bk>
      <extLst>
        <ext uri="{3e2802c4-a4d2-4d8b-9148-e3be6c30e623}">
          <xlrd:rvb i="390"/>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15"/>
        </ext>
      </extLst>
    </bk>
    <bk>
      <extLst>
        <ext uri="{3e2802c4-a4d2-4d8b-9148-e3be6c30e623}">
          <xlrd:rvb i="417"/>
        </ext>
      </extLst>
    </bk>
    <bk>
      <extLst>
        <ext uri="{3e2802c4-a4d2-4d8b-9148-e3be6c30e623}">
          <xlrd:rvb i="419"/>
        </ext>
      </extLst>
    </bk>
    <bk>
      <extLst>
        <ext uri="{3e2802c4-a4d2-4d8b-9148-e3be6c30e623}">
          <xlrd:rvb i="420"/>
        </ext>
      </extLst>
    </bk>
    <bk>
      <extLst>
        <ext uri="{3e2802c4-a4d2-4d8b-9148-e3be6c30e623}">
          <xlrd:rvb i="428"/>
        </ext>
      </extLst>
    </bk>
    <bk>
      <extLst>
        <ext uri="{3e2802c4-a4d2-4d8b-9148-e3be6c30e623}">
          <xlrd:rvb i="430"/>
        </ext>
      </extLst>
    </bk>
    <bk>
      <extLst>
        <ext uri="{3e2802c4-a4d2-4d8b-9148-e3be6c30e623}">
          <xlrd:rvb i="432"/>
        </ext>
      </extLst>
    </bk>
    <bk>
      <extLst>
        <ext uri="{3e2802c4-a4d2-4d8b-9148-e3be6c30e623}">
          <xlrd:rvb i="434"/>
        </ext>
      </extLst>
    </bk>
    <bk>
      <extLst>
        <ext uri="{3e2802c4-a4d2-4d8b-9148-e3be6c30e623}">
          <xlrd:rvb i="435"/>
        </ext>
      </extLst>
    </bk>
    <bk>
      <extLst>
        <ext uri="{3e2802c4-a4d2-4d8b-9148-e3be6c30e623}">
          <xlrd:rvb i="443"/>
        </ext>
      </extLst>
    </bk>
    <bk>
      <extLst>
        <ext uri="{3e2802c4-a4d2-4d8b-9148-e3be6c30e623}">
          <xlrd:rvb i="445"/>
        </ext>
      </extLst>
    </bk>
    <bk>
      <extLst>
        <ext uri="{3e2802c4-a4d2-4d8b-9148-e3be6c30e623}">
          <xlrd:rvb i="446"/>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73"/>
        </ext>
      </extLst>
    </bk>
    <bk>
      <extLst>
        <ext uri="{3e2802c4-a4d2-4d8b-9148-e3be6c30e623}">
          <xlrd:rvb i="474"/>
        </ext>
      </extLst>
    </bk>
    <bk>
      <extLst>
        <ext uri="{3e2802c4-a4d2-4d8b-9148-e3be6c30e623}">
          <xlrd:rvb i="481"/>
        </ext>
      </extLst>
    </bk>
    <bk>
      <extLst>
        <ext uri="{3e2802c4-a4d2-4d8b-9148-e3be6c30e623}">
          <xlrd:rvb i="482"/>
        </ext>
      </extLst>
    </bk>
    <bk>
      <extLst>
        <ext uri="{3e2802c4-a4d2-4d8b-9148-e3be6c30e623}">
          <xlrd:rvb i="490"/>
        </ext>
      </extLst>
    </bk>
    <bk>
      <extLst>
        <ext uri="{3e2802c4-a4d2-4d8b-9148-e3be6c30e623}">
          <xlrd:rvb i="491"/>
        </ext>
      </extLst>
    </bk>
    <bk>
      <extLst>
        <ext uri="{3e2802c4-a4d2-4d8b-9148-e3be6c30e623}">
          <xlrd:rvb i="497"/>
        </ext>
      </extLst>
    </bk>
    <bk>
      <extLst>
        <ext uri="{3e2802c4-a4d2-4d8b-9148-e3be6c30e623}">
          <xlrd:rvb i="499"/>
        </ext>
      </extLst>
    </bk>
    <bk>
      <extLst>
        <ext uri="{3e2802c4-a4d2-4d8b-9148-e3be6c30e623}">
          <xlrd:rvb i="500"/>
        </ext>
      </extLst>
    </bk>
    <bk>
      <extLst>
        <ext uri="{3e2802c4-a4d2-4d8b-9148-e3be6c30e623}">
          <xlrd:rvb i="509"/>
        </ext>
      </extLst>
    </bk>
    <bk>
      <extLst>
        <ext uri="{3e2802c4-a4d2-4d8b-9148-e3be6c30e623}">
          <xlrd:rvb i="511"/>
        </ext>
      </extLst>
    </bk>
    <bk>
      <extLst>
        <ext uri="{3e2802c4-a4d2-4d8b-9148-e3be6c30e623}">
          <xlrd:rvb i="513"/>
        </ext>
      </extLst>
    </bk>
    <bk>
      <extLst>
        <ext uri="{3e2802c4-a4d2-4d8b-9148-e3be6c30e623}">
          <xlrd:rvb i="515"/>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33"/>
        </ext>
      </extLst>
    </bk>
    <bk>
      <extLst>
        <ext uri="{3e2802c4-a4d2-4d8b-9148-e3be6c30e623}">
          <xlrd:rvb i="535"/>
        </ext>
      </extLst>
    </bk>
    <bk>
      <extLst>
        <ext uri="{3e2802c4-a4d2-4d8b-9148-e3be6c30e623}">
          <xlrd:rvb i="536"/>
        </ext>
      </extLst>
    </bk>
    <bk>
      <extLst>
        <ext uri="{3e2802c4-a4d2-4d8b-9148-e3be6c30e623}">
          <xlrd:rvb i="545"/>
        </ext>
      </extLst>
    </bk>
    <bk>
      <extLst>
        <ext uri="{3e2802c4-a4d2-4d8b-9148-e3be6c30e623}">
          <xlrd:rvb i="547"/>
        </ext>
      </extLst>
    </bk>
    <bk>
      <extLst>
        <ext uri="{3e2802c4-a4d2-4d8b-9148-e3be6c30e623}">
          <xlrd:rvb i="549"/>
        </ext>
      </extLst>
    </bk>
    <bk>
      <extLst>
        <ext uri="{3e2802c4-a4d2-4d8b-9148-e3be6c30e623}">
          <xlrd:rvb i="294"/>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601"/>
        </ext>
      </extLst>
    </bk>
    <bk>
      <extLst>
        <ext uri="{3e2802c4-a4d2-4d8b-9148-e3be6c30e623}">
          <xlrd:rvb i="603"/>
        </ext>
      </extLst>
    </bk>
    <bk>
      <extLst>
        <ext uri="{3e2802c4-a4d2-4d8b-9148-e3be6c30e623}">
          <xlrd:rvb i="604"/>
        </ext>
      </extLst>
    </bk>
    <bk>
      <extLst>
        <ext uri="{3e2802c4-a4d2-4d8b-9148-e3be6c30e623}">
          <xlrd:rvb i="612"/>
        </ext>
      </extLst>
    </bk>
    <bk>
      <extLst>
        <ext uri="{3e2802c4-a4d2-4d8b-9148-e3be6c30e623}">
          <xlrd:rvb i="613"/>
        </ext>
      </extLst>
    </bk>
    <bk>
      <extLst>
        <ext uri="{3e2802c4-a4d2-4d8b-9148-e3be6c30e623}">
          <xlrd:rvb i="623"/>
        </ext>
      </extLst>
    </bk>
    <bk>
      <extLst>
        <ext uri="{3e2802c4-a4d2-4d8b-9148-e3be6c30e623}">
          <xlrd:rvb i="625"/>
        </ext>
      </extLst>
    </bk>
    <bk>
      <extLst>
        <ext uri="{3e2802c4-a4d2-4d8b-9148-e3be6c30e623}">
          <xlrd:rvb i="627"/>
        </ext>
      </extLst>
    </bk>
    <bk>
      <extLst>
        <ext uri="{3e2802c4-a4d2-4d8b-9148-e3be6c30e623}">
          <xlrd:rvb i="629"/>
        </ext>
      </extLst>
    </bk>
    <bk>
      <extLst>
        <ext uri="{3e2802c4-a4d2-4d8b-9148-e3be6c30e623}">
          <xlrd:rvb i="631"/>
        </ext>
      </extLst>
    </bk>
    <bk>
      <extLst>
        <ext uri="{3e2802c4-a4d2-4d8b-9148-e3be6c30e623}">
          <xlrd:rvb i="633"/>
        </ext>
      </extLst>
    </bk>
    <bk>
      <extLst>
        <ext uri="{3e2802c4-a4d2-4d8b-9148-e3be6c30e623}">
          <xlrd:rvb i="634"/>
        </ext>
      </extLst>
    </bk>
    <bk>
      <extLst>
        <ext uri="{3e2802c4-a4d2-4d8b-9148-e3be6c30e623}">
          <xlrd:rvb i="643"/>
        </ext>
      </extLst>
    </bk>
    <bk>
      <extLst>
        <ext uri="{3e2802c4-a4d2-4d8b-9148-e3be6c30e623}">
          <xlrd:rvb i="644"/>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69"/>
        </ext>
      </extLst>
    </bk>
    <bk>
      <extLst>
        <ext uri="{3e2802c4-a4d2-4d8b-9148-e3be6c30e623}">
          <xlrd:rvb i="671"/>
        </ext>
      </extLst>
    </bk>
    <bk>
      <extLst>
        <ext uri="{3e2802c4-a4d2-4d8b-9148-e3be6c30e623}">
          <xlrd:rvb i="673"/>
        </ext>
      </extLst>
    </bk>
    <bk>
      <extLst>
        <ext uri="{3e2802c4-a4d2-4d8b-9148-e3be6c30e623}">
          <xlrd:rvb i="675"/>
        </ext>
      </extLst>
    </bk>
    <bk>
      <extLst>
        <ext uri="{3e2802c4-a4d2-4d8b-9148-e3be6c30e623}">
          <xlrd:rvb i="677"/>
        </ext>
      </extLst>
    </bk>
    <bk>
      <extLst>
        <ext uri="{3e2802c4-a4d2-4d8b-9148-e3be6c30e623}">
          <xlrd:rvb i="679"/>
        </ext>
      </extLst>
    </bk>
    <bk>
      <extLst>
        <ext uri="{3e2802c4-a4d2-4d8b-9148-e3be6c30e623}">
          <xlrd:rvb i="681"/>
        </ext>
      </extLst>
    </bk>
    <bk>
      <extLst>
        <ext uri="{3e2802c4-a4d2-4d8b-9148-e3be6c30e623}">
          <xlrd:rvb i="683"/>
        </ext>
      </extLst>
    </bk>
    <bk>
      <extLst>
        <ext uri="{3e2802c4-a4d2-4d8b-9148-e3be6c30e623}">
          <xlrd:rvb i="685"/>
        </ext>
      </extLst>
    </bk>
    <bk>
      <extLst>
        <ext uri="{3e2802c4-a4d2-4d8b-9148-e3be6c30e623}">
          <xlrd:rvb i="687"/>
        </ext>
      </extLst>
    </bk>
    <bk>
      <extLst>
        <ext uri="{3e2802c4-a4d2-4d8b-9148-e3be6c30e623}">
          <xlrd:rvb i="689"/>
        </ext>
      </extLst>
    </bk>
    <bk>
      <extLst>
        <ext uri="{3e2802c4-a4d2-4d8b-9148-e3be6c30e623}">
          <xlrd:rvb i="691"/>
        </ext>
      </extLst>
    </bk>
    <bk>
      <extLst>
        <ext uri="{3e2802c4-a4d2-4d8b-9148-e3be6c30e623}">
          <xlrd:rvb i="693"/>
        </ext>
      </extLst>
    </bk>
    <bk>
      <extLst>
        <ext uri="{3e2802c4-a4d2-4d8b-9148-e3be6c30e623}">
          <xlrd:rvb i="695"/>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13"/>
        </ext>
      </extLst>
    </bk>
    <bk>
      <extLst>
        <ext uri="{3e2802c4-a4d2-4d8b-9148-e3be6c30e623}">
          <xlrd:rvb i="715"/>
        </ext>
      </extLst>
    </bk>
    <bk>
      <extLst>
        <ext uri="{3e2802c4-a4d2-4d8b-9148-e3be6c30e623}">
          <xlrd:rvb i="717"/>
        </ext>
      </extLst>
    </bk>
    <bk>
      <extLst>
        <ext uri="{3e2802c4-a4d2-4d8b-9148-e3be6c30e623}">
          <xlrd:rvb i="718"/>
        </ext>
      </extLst>
    </bk>
    <bk>
      <extLst>
        <ext uri="{3e2802c4-a4d2-4d8b-9148-e3be6c30e623}">
          <xlrd:rvb i="728"/>
        </ext>
      </extLst>
    </bk>
    <bk>
      <extLst>
        <ext uri="{3e2802c4-a4d2-4d8b-9148-e3be6c30e623}">
          <xlrd:rvb i="730"/>
        </ext>
      </extLst>
    </bk>
    <bk>
      <extLst>
        <ext uri="{3e2802c4-a4d2-4d8b-9148-e3be6c30e623}">
          <xlrd:rvb i="732"/>
        </ext>
      </extLst>
    </bk>
    <bk>
      <extLst>
        <ext uri="{3e2802c4-a4d2-4d8b-9148-e3be6c30e623}">
          <xlrd:rvb i="733"/>
        </ext>
      </extLst>
    </bk>
    <bk>
      <extLst>
        <ext uri="{3e2802c4-a4d2-4d8b-9148-e3be6c30e623}">
          <xlrd:rvb i="731"/>
        </ext>
      </extLst>
    </bk>
    <bk>
      <extLst>
        <ext uri="{3e2802c4-a4d2-4d8b-9148-e3be6c30e623}">
          <xlrd:rvb i="752"/>
        </ext>
      </extLst>
    </bk>
    <bk>
      <extLst>
        <ext uri="{3e2802c4-a4d2-4d8b-9148-e3be6c30e623}">
          <xlrd:rvb i="754"/>
        </ext>
      </extLst>
    </bk>
    <bk>
      <extLst>
        <ext uri="{3e2802c4-a4d2-4d8b-9148-e3be6c30e623}">
          <xlrd:rvb i="755"/>
        </ext>
      </extLst>
    </bk>
    <bk>
      <extLst>
        <ext uri="{3e2802c4-a4d2-4d8b-9148-e3be6c30e623}">
          <xlrd:rvb i="753"/>
        </ext>
      </extLst>
    </bk>
    <bk>
      <extLst>
        <ext uri="{3e2802c4-a4d2-4d8b-9148-e3be6c30e623}">
          <xlrd:rvb i="798"/>
        </ext>
      </extLst>
    </bk>
    <bk>
      <extLst>
        <ext uri="{3e2802c4-a4d2-4d8b-9148-e3be6c30e623}">
          <xlrd:rvb i="800"/>
        </ext>
      </extLst>
    </bk>
    <bk>
      <extLst>
        <ext uri="{3e2802c4-a4d2-4d8b-9148-e3be6c30e623}">
          <xlrd:rvb i="802"/>
        </ext>
      </extLst>
    </bk>
    <bk>
      <extLst>
        <ext uri="{3e2802c4-a4d2-4d8b-9148-e3be6c30e623}">
          <xlrd:rvb i="803"/>
        </ext>
      </extLst>
    </bk>
    <bk>
      <extLst>
        <ext uri="{3e2802c4-a4d2-4d8b-9148-e3be6c30e623}">
          <xlrd:rvb i="811"/>
        </ext>
      </extLst>
    </bk>
    <bk>
      <extLst>
        <ext uri="{3e2802c4-a4d2-4d8b-9148-e3be6c30e623}">
          <xlrd:rvb i="813"/>
        </ext>
      </extLst>
    </bk>
    <bk>
      <extLst>
        <ext uri="{3e2802c4-a4d2-4d8b-9148-e3be6c30e623}">
          <xlrd:rvb i="815"/>
        </ext>
      </extLst>
    </bk>
    <bk>
      <extLst>
        <ext uri="{3e2802c4-a4d2-4d8b-9148-e3be6c30e623}">
          <xlrd:rvb i="816"/>
        </ext>
      </extLst>
    </bk>
    <bk>
      <extLst>
        <ext uri="{3e2802c4-a4d2-4d8b-9148-e3be6c30e623}">
          <xlrd:rvb i="814"/>
        </ext>
      </extLst>
    </bk>
    <bk>
      <extLst>
        <ext uri="{3e2802c4-a4d2-4d8b-9148-e3be6c30e623}">
          <xlrd:rvb i="859"/>
        </ext>
      </extLst>
    </bk>
    <bk>
      <extLst>
        <ext uri="{3e2802c4-a4d2-4d8b-9148-e3be6c30e623}">
          <xlrd:rvb i="861"/>
        </ext>
      </extLst>
    </bk>
    <bk>
      <extLst>
        <ext uri="{3e2802c4-a4d2-4d8b-9148-e3be6c30e623}">
          <xlrd:rvb i="862"/>
        </ext>
      </extLst>
    </bk>
    <bk>
      <extLst>
        <ext uri="{3e2802c4-a4d2-4d8b-9148-e3be6c30e623}">
          <xlrd:rvb i="860"/>
        </ext>
      </extLst>
    </bk>
    <bk>
      <extLst>
        <ext uri="{3e2802c4-a4d2-4d8b-9148-e3be6c30e623}">
          <xlrd:rvb i="901"/>
        </ext>
      </extLst>
    </bk>
    <bk>
      <extLst>
        <ext uri="{3e2802c4-a4d2-4d8b-9148-e3be6c30e623}">
          <xlrd:rvb i="903"/>
        </ext>
      </extLst>
    </bk>
    <bk>
      <extLst>
        <ext uri="{3e2802c4-a4d2-4d8b-9148-e3be6c30e623}">
          <xlrd:rvb i="904"/>
        </ext>
      </extLst>
    </bk>
    <bk>
      <extLst>
        <ext uri="{3e2802c4-a4d2-4d8b-9148-e3be6c30e623}">
          <xlrd:rvb i="914"/>
        </ext>
      </extLst>
    </bk>
    <bk>
      <extLst>
        <ext uri="{3e2802c4-a4d2-4d8b-9148-e3be6c30e623}">
          <xlrd:rvb i="915"/>
        </ext>
      </extLst>
    </bk>
    <bk>
      <extLst>
        <ext uri="{3e2802c4-a4d2-4d8b-9148-e3be6c30e623}">
          <xlrd:rvb i="916"/>
        </ext>
      </extLst>
    </bk>
  </futureMetadata>
  <cellMetadata count="1">
    <bk>
      <rc t="1" v="0"/>
    </bk>
  </cellMetadata>
  <valueMetadata count="20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valueMetadata>
</metadata>
</file>

<file path=xl/sharedStrings.xml><?xml version="1.0" encoding="utf-8"?>
<sst xmlns="http://schemas.openxmlformats.org/spreadsheetml/2006/main" count="5710" uniqueCount="718">
  <si>
    <t>Month</t>
  </si>
  <si>
    <t>Weekday</t>
  </si>
  <si>
    <t>Date</t>
  </si>
  <si>
    <t>Zipcode</t>
  </si>
  <si>
    <t>Total Weight</t>
  </si>
  <si>
    <t>Donation Category</t>
  </si>
  <si>
    <t>F</t>
  </si>
  <si>
    <t>GC</t>
  </si>
  <si>
    <t>S</t>
  </si>
  <si>
    <t>P</t>
  </si>
  <si>
    <t>Containers</t>
  </si>
  <si>
    <t>CO</t>
  </si>
  <si>
    <t>J</t>
  </si>
  <si>
    <t>FO</t>
  </si>
  <si>
    <t>Frames</t>
  </si>
  <si>
    <t>Toys</t>
  </si>
  <si>
    <t>Class Room/Office</t>
  </si>
  <si>
    <t>Books</t>
  </si>
  <si>
    <t>May</t>
  </si>
  <si>
    <t>Friday</t>
  </si>
  <si>
    <t>S, P</t>
  </si>
  <si>
    <t>F, J</t>
  </si>
  <si>
    <t>FO, S, J</t>
  </si>
  <si>
    <t>GC, CO, CO,, FO, S, F, P</t>
  </si>
  <si>
    <t>FL, decor, tiles</t>
  </si>
  <si>
    <t>F, P, J</t>
  </si>
  <si>
    <t>GC, CO, FO, S, F,</t>
  </si>
  <si>
    <t>GC, S, F, J</t>
  </si>
  <si>
    <t>Thursday</t>
  </si>
  <si>
    <t>GC, F</t>
  </si>
  <si>
    <t>GC, CO,, S</t>
  </si>
  <si>
    <t>June</t>
  </si>
  <si>
    <t>S, F, Containers</t>
  </si>
  <si>
    <t>Sunday</t>
  </si>
  <si>
    <t>GC, P</t>
  </si>
  <si>
    <t>Saturday</t>
  </si>
  <si>
    <t>GC, F, P</t>
  </si>
  <si>
    <t>GC, S</t>
  </si>
  <si>
    <t>S, F, P</t>
  </si>
  <si>
    <t>S, F</t>
  </si>
  <si>
    <t>FO, F</t>
  </si>
  <si>
    <t>Monday</t>
  </si>
  <si>
    <t>GC, FO</t>
  </si>
  <si>
    <t>S, W</t>
  </si>
  <si>
    <t>GC, FO, F, Electric Typewriter</t>
  </si>
  <si>
    <t>GC, FO, W</t>
  </si>
  <si>
    <t>FO, F, J</t>
  </si>
  <si>
    <t>W</t>
  </si>
  <si>
    <t>Wednesday</t>
  </si>
  <si>
    <t>GC, CO, CO,, S</t>
  </si>
  <si>
    <t>GC, CO, FO, S, F, P</t>
  </si>
  <si>
    <t>GC, S, F, P</t>
  </si>
  <si>
    <t>GC, CO, CO,, S, F, J</t>
  </si>
  <si>
    <t>GC, FO, S, F, P</t>
  </si>
  <si>
    <t>GC, CO,, S, F</t>
  </si>
  <si>
    <t>CO, F</t>
  </si>
  <si>
    <t>GC, CO, FO, S, J</t>
  </si>
  <si>
    <t>July</t>
  </si>
  <si>
    <t>FO, GC</t>
  </si>
  <si>
    <t>Containers (shelves, jars, boxes), Garden/ FL, GC</t>
  </si>
  <si>
    <t>F, GC</t>
  </si>
  <si>
    <t>F, GC, S</t>
  </si>
  <si>
    <t>GC, W, P, S</t>
  </si>
  <si>
    <t>candles</t>
  </si>
  <si>
    <t>CO)</t>
  </si>
  <si>
    <t>Containers (shelves, jars, boxes), F</t>
  </si>
  <si>
    <t>Glass</t>
  </si>
  <si>
    <t>Containers (shelves, jars, boxes), F, S</t>
  </si>
  <si>
    <t>S, Toys</t>
  </si>
  <si>
    <t>FL</t>
  </si>
  <si>
    <t>F, FO, PAR (balloons, napkins, tablecloths)</t>
  </si>
  <si>
    <t>Containers (shelves, jars, boxes)</t>
  </si>
  <si>
    <t>F, PAR</t>
  </si>
  <si>
    <t>FO, S</t>
  </si>
  <si>
    <t>GC, FL</t>
  </si>
  <si>
    <t>Containers (shelves, jars, boxes), GC</t>
  </si>
  <si>
    <t>GC, FO, Toys</t>
  </si>
  <si>
    <t>CO,, F, Containers</t>
  </si>
  <si>
    <t>GC, CO,</t>
  </si>
  <si>
    <t>CO,</t>
  </si>
  <si>
    <t>CO,, PAR</t>
  </si>
  <si>
    <t>P, Containers, candles</t>
  </si>
  <si>
    <t>GC, FO, S</t>
  </si>
  <si>
    <t>F, P</t>
  </si>
  <si>
    <t>GC, CO</t>
  </si>
  <si>
    <t>CO,, FO, F</t>
  </si>
  <si>
    <t>F, Art/Frames</t>
  </si>
  <si>
    <t>Containers, Garden/FL</t>
  </si>
  <si>
    <t>August</t>
  </si>
  <si>
    <t>GC, P, Toys</t>
  </si>
  <si>
    <t>GC, Toys</t>
  </si>
  <si>
    <t>F, S</t>
  </si>
  <si>
    <t>F, Garden/ FL, GC</t>
  </si>
  <si>
    <t>F, GC, P</t>
  </si>
  <si>
    <t>FO, P</t>
  </si>
  <si>
    <t>F, GC, CO</t>
  </si>
  <si>
    <t>Books, Toys</t>
  </si>
  <si>
    <t>September</t>
  </si>
  <si>
    <t>Fiber</t>
  </si>
  <si>
    <t>Foam</t>
  </si>
  <si>
    <t>F, GC, CO, P</t>
  </si>
  <si>
    <t>Containers + PAR</t>
  </si>
  <si>
    <t>October</t>
  </si>
  <si>
    <t>J, S</t>
  </si>
  <si>
    <t>P + F +Jewelry</t>
  </si>
  <si>
    <t>GC +F +S + P</t>
  </si>
  <si>
    <t>GC, F, W</t>
  </si>
  <si>
    <t>P + F</t>
  </si>
  <si>
    <t>Classroom/Office</t>
  </si>
  <si>
    <t>GC, Fiber</t>
  </si>
  <si>
    <t>Candles, Stained Glass</t>
  </si>
  <si>
    <t>GC + Ps</t>
  </si>
  <si>
    <t>S + FO</t>
  </si>
  <si>
    <t>Office/Classroom</t>
  </si>
  <si>
    <t>F + Printer</t>
  </si>
  <si>
    <t>FO + PAR</t>
  </si>
  <si>
    <t>Containers + GC</t>
  </si>
  <si>
    <t>Holiday + PAR</t>
  </si>
  <si>
    <t>November</t>
  </si>
  <si>
    <t>O, Fl</t>
  </si>
  <si>
    <t>Containers, Pegboards, P</t>
  </si>
  <si>
    <t>thread</t>
  </si>
  <si>
    <t>S, Jewelry Making tools, slatwall fixture with hooks</t>
  </si>
  <si>
    <t>F, F, Sewing Machines</t>
  </si>
  <si>
    <t>Tile + W</t>
  </si>
  <si>
    <t>easels</t>
  </si>
  <si>
    <t>F, O, CO</t>
  </si>
  <si>
    <t>GC, Fl</t>
  </si>
  <si>
    <t>S,P</t>
  </si>
  <si>
    <t>O,S, Frames</t>
  </si>
  <si>
    <t>tile, GC</t>
  </si>
  <si>
    <t>CHRISTMAS + TILE</t>
  </si>
  <si>
    <t>CONTAINERS</t>
  </si>
  <si>
    <t>FRAMES, GC</t>
  </si>
  <si>
    <t>F, PATTERNS, KNITTING NEEDLES,</t>
  </si>
  <si>
    <t>STRING, JEWELRY, PATTERNS, CONTAINER</t>
  </si>
  <si>
    <t>F, CO</t>
  </si>
  <si>
    <t>Scrapbook S, Embellishments</t>
  </si>
  <si>
    <t>C,F</t>
  </si>
  <si>
    <t>F, Containers, S</t>
  </si>
  <si>
    <t>GC + Nightstand</t>
  </si>
  <si>
    <t>Art Books</t>
  </si>
  <si>
    <t>Craft Materials. Records, Containers</t>
  </si>
  <si>
    <t>S Supplies, Giftwrap, P</t>
  </si>
  <si>
    <t>Fibers</t>
  </si>
  <si>
    <t>O, F, S</t>
  </si>
  <si>
    <t>EASEL BINDERS</t>
  </si>
  <si>
    <t>J, F</t>
  </si>
  <si>
    <t>General Craft Supplies, P, Fibers</t>
  </si>
  <si>
    <t>Craft + Office Supplies</t>
  </si>
  <si>
    <t>FL, G, Par</t>
  </si>
  <si>
    <t>F, P,</t>
  </si>
  <si>
    <t>G, S</t>
  </si>
  <si>
    <t>Xyron Machine, Sticker Machines + Albums</t>
  </si>
  <si>
    <t>Classroom, Office Supplies, Mailers</t>
  </si>
  <si>
    <t>F, Office</t>
  </si>
  <si>
    <t>G</t>
  </si>
  <si>
    <t>Fl, S</t>
  </si>
  <si>
    <t>Frames + W</t>
  </si>
  <si>
    <t>Fiber + EVA Foam</t>
  </si>
  <si>
    <t>F, FL</t>
  </si>
  <si>
    <t>OFFICE SUPPLIES</t>
  </si>
  <si>
    <t>F,G</t>
  </si>
  <si>
    <t>FL +Stones</t>
  </si>
  <si>
    <t>P,G</t>
  </si>
  <si>
    <t>Pillows, Mailbox, Caulk Gun</t>
  </si>
  <si>
    <t>H</t>
  </si>
  <si>
    <t>O</t>
  </si>
  <si>
    <t>Office/CLassroom</t>
  </si>
  <si>
    <t>Frames + Decorations</t>
  </si>
  <si>
    <t>Car Wrap</t>
  </si>
  <si>
    <t>P,S</t>
  </si>
  <si>
    <t>S,P,G</t>
  </si>
  <si>
    <t>Conatiners</t>
  </si>
  <si>
    <t>Jewelry + Shells + FO</t>
  </si>
  <si>
    <t>General + S +FL</t>
  </si>
  <si>
    <t>G,S</t>
  </si>
  <si>
    <t>G,P</t>
  </si>
  <si>
    <t>F + Office Supplies</t>
  </si>
  <si>
    <t>Ribbons + Bags</t>
  </si>
  <si>
    <t>F + FL</t>
  </si>
  <si>
    <t>Tuesday</t>
  </si>
  <si>
    <t>W, F</t>
  </si>
  <si>
    <t>J + origami</t>
  </si>
  <si>
    <t>S, S Crafts</t>
  </si>
  <si>
    <t>Classroom/ Office Supplies + Fine Arts Materials</t>
  </si>
  <si>
    <t>P +Sculpture</t>
  </si>
  <si>
    <t>GC + F + PAR</t>
  </si>
  <si>
    <t>December</t>
  </si>
  <si>
    <t>Stained Glass</t>
  </si>
  <si>
    <t>MISC</t>
  </si>
  <si>
    <t>STAMPS</t>
  </si>
  <si>
    <t>LAMPSHADE</t>
  </si>
  <si>
    <t>WEN BLOCKS + P + F</t>
  </si>
  <si>
    <t>CANDLEMAKING</t>
  </si>
  <si>
    <t>P, Containers</t>
  </si>
  <si>
    <t>SHELLS + GENERAL CRAFT SUPPLIES</t>
  </si>
  <si>
    <t>F + GC</t>
  </si>
  <si>
    <t>Easels</t>
  </si>
  <si>
    <t>BOOKS + COLLAGE S + CARDSTOCK</t>
  </si>
  <si>
    <t>F + ART SUPPLIES + PLASTIC CONATINERS</t>
  </si>
  <si>
    <t>ART STUDIO SCRAPS</t>
  </si>
  <si>
    <t>S, Containers</t>
  </si>
  <si>
    <t>11 F BOLTS + 2 F CRATES</t>
  </si>
  <si>
    <t>W, J</t>
  </si>
  <si>
    <t>F,W</t>
  </si>
  <si>
    <t>T, S</t>
  </si>
  <si>
    <t>3 BOLTS F + MISC BOX</t>
  </si>
  <si>
    <t>FRAMES + ROCK tUMBLER + CANVASES + TULLE NETTING</t>
  </si>
  <si>
    <t>W, G</t>
  </si>
  <si>
    <t>BUTTONS</t>
  </si>
  <si>
    <t>GC + F</t>
  </si>
  <si>
    <t>F. T</t>
  </si>
  <si>
    <t>HOT GLUE STICKS</t>
  </si>
  <si>
    <t>GC + o</t>
  </si>
  <si>
    <t>EMBRODEIRY FLOSS, HOOPS. FIBER</t>
  </si>
  <si>
    <t>S + Sewing Materials</t>
  </si>
  <si>
    <t>S + WallS + F +Bows</t>
  </si>
  <si>
    <t>FIBER</t>
  </si>
  <si>
    <t>C</t>
  </si>
  <si>
    <t>CHRISTMAS</t>
  </si>
  <si>
    <t>BAG</t>
  </si>
  <si>
    <t>CHRISTMAS, CONTAINERS</t>
  </si>
  <si>
    <t>January</t>
  </si>
  <si>
    <t>F + GC +CO</t>
  </si>
  <si>
    <t>GC + CONTAINERS</t>
  </si>
  <si>
    <t>S + W</t>
  </si>
  <si>
    <t>P + GC</t>
  </si>
  <si>
    <t>GC + TOYS</t>
  </si>
  <si>
    <t>PARTY</t>
  </si>
  <si>
    <t>GC + P</t>
  </si>
  <si>
    <t>S + OFFICE</t>
  </si>
  <si>
    <t>F + S</t>
  </si>
  <si>
    <t>S + PAR</t>
  </si>
  <si>
    <t>OFFICE</t>
  </si>
  <si>
    <t>FRAMES + GC</t>
  </si>
  <si>
    <t>J + PAR +OFFICE</t>
  </si>
  <si>
    <t>GLASS</t>
  </si>
  <si>
    <t>FRAMES</t>
  </si>
  <si>
    <t>F + Books</t>
  </si>
  <si>
    <t>F+ G</t>
  </si>
  <si>
    <t>FL + F + S</t>
  </si>
  <si>
    <t>F + GL</t>
  </si>
  <si>
    <t>F +G</t>
  </si>
  <si>
    <t>F +GC</t>
  </si>
  <si>
    <t>S +P</t>
  </si>
  <si>
    <t>CLASSROOM/OFFICE</t>
  </si>
  <si>
    <t>PAR + S + P +F</t>
  </si>
  <si>
    <t>GC + P + C0</t>
  </si>
  <si>
    <t>F + P + BOOKS</t>
  </si>
  <si>
    <t>F + J + S</t>
  </si>
  <si>
    <t>F + W</t>
  </si>
  <si>
    <t>F + P</t>
  </si>
  <si>
    <t>CLAY</t>
  </si>
  <si>
    <t>Par</t>
  </si>
  <si>
    <t>Fiber Arts (Fabric, Yarn, sewing needles, looms, patterns, buttons, notions), Home Improvement (wood, nails, drills, screws, washers, tools)</t>
  </si>
  <si>
    <t>Fiber Arts (Fabric, Yarn, sewing needles, looms, patterns, buttons, notions), Jewelry (broken jewelry, beads, wire, bead boards), Paint Supplies (Acrylic, Oils, Watercolor, brushes, canvas Spray Paints), Papercrafting (Magazines, scrapbook paper, stickers, embossing materials, albums, photos)</t>
  </si>
  <si>
    <t>February</t>
  </si>
  <si>
    <t>GC + PAR</t>
  </si>
  <si>
    <t>-</t>
  </si>
  <si>
    <t>GC + FRAMES</t>
  </si>
  <si>
    <t>F + CO + GC + P</t>
  </si>
  <si>
    <t>GC + S</t>
  </si>
  <si>
    <t>CO + GC</t>
  </si>
  <si>
    <t>FC</t>
  </si>
  <si>
    <t>PAR</t>
  </si>
  <si>
    <t>CO + S +FL</t>
  </si>
  <si>
    <t>G + S</t>
  </si>
  <si>
    <t>S + O</t>
  </si>
  <si>
    <t>GC + CAN + CONTAINERS</t>
  </si>
  <si>
    <t>S +F</t>
  </si>
  <si>
    <t>F + S +GC</t>
  </si>
  <si>
    <t>S + GC</t>
  </si>
  <si>
    <t>F + CO</t>
  </si>
  <si>
    <t>F + CO + O</t>
  </si>
  <si>
    <t>CONTAINERS + O</t>
  </si>
  <si>
    <t>TOYS</t>
  </si>
  <si>
    <t>TOYS + F</t>
  </si>
  <si>
    <t>F + GC + J</t>
  </si>
  <si>
    <t>F + W + GC + CONTAINERS</t>
  </si>
  <si>
    <t>F + GC + S</t>
  </si>
  <si>
    <t>GC + S + CONTAINERS</t>
  </si>
  <si>
    <t>GC + O + CAN</t>
  </si>
  <si>
    <t>FIB + P +GC</t>
  </si>
  <si>
    <t>S + CO</t>
  </si>
  <si>
    <t>GC + CO</t>
  </si>
  <si>
    <t>FC + CO</t>
  </si>
  <si>
    <t>F + S + GC</t>
  </si>
  <si>
    <t>GC + f</t>
  </si>
  <si>
    <t>GC + J</t>
  </si>
  <si>
    <t>GC + CO + S</t>
  </si>
  <si>
    <t>S + F</t>
  </si>
  <si>
    <t>March</t>
  </si>
  <si>
    <t>CO + O</t>
  </si>
  <si>
    <t>GC + 3D PRINTERS</t>
  </si>
  <si>
    <t>CO + F + J + S</t>
  </si>
  <si>
    <t>C + G + O</t>
  </si>
  <si>
    <t>F + FRAMES + J + S</t>
  </si>
  <si>
    <t>F + J</t>
  </si>
  <si>
    <t>F + CONTAINERS</t>
  </si>
  <si>
    <t>CONTAINERS + P</t>
  </si>
  <si>
    <t>S + P + CONTAINERS</t>
  </si>
  <si>
    <t>CO + CONTAINERS</t>
  </si>
  <si>
    <t>CONTAINERS + GLASS</t>
  </si>
  <si>
    <t>F + FRAMES + GC</t>
  </si>
  <si>
    <t>J + CLAY + GC</t>
  </si>
  <si>
    <t>CO + GC + F</t>
  </si>
  <si>
    <t>CONTAINERS + GC</t>
  </si>
  <si>
    <t>GC + PAR +S</t>
  </si>
  <si>
    <t>F + PAR</t>
  </si>
  <si>
    <t>FL + F</t>
  </si>
  <si>
    <t>G + T + CO</t>
  </si>
  <si>
    <t>GC + P + CO + W</t>
  </si>
  <si>
    <t>GL + HOL</t>
  </si>
  <si>
    <t>GC + FL</t>
  </si>
  <si>
    <t>F + OC</t>
  </si>
  <si>
    <t>O + FRAMES</t>
  </si>
  <si>
    <t>PAR + S + P</t>
  </si>
  <si>
    <t>GC + OF + J</t>
  </si>
  <si>
    <t>GC + J + CONTAINERS</t>
  </si>
  <si>
    <t>FIB + O</t>
  </si>
  <si>
    <t>Ridwell</t>
  </si>
  <si>
    <t>F + J + GC</t>
  </si>
  <si>
    <t>F, G</t>
  </si>
  <si>
    <t>TSHIRTS + JEANS</t>
  </si>
  <si>
    <t>GLASS + GC</t>
  </si>
  <si>
    <t>F +P</t>
  </si>
  <si>
    <t>CONTAINRS</t>
  </si>
  <si>
    <t>April</t>
  </si>
  <si>
    <t>GC +S</t>
  </si>
  <si>
    <t>BOOKS</t>
  </si>
  <si>
    <t>CO + F</t>
  </si>
  <si>
    <t>GC + O</t>
  </si>
  <si>
    <t>BOOKS + GC</t>
  </si>
  <si>
    <t>CERAMICS</t>
  </si>
  <si>
    <t>BUBBLE WRAPO</t>
  </si>
  <si>
    <t>F + O</t>
  </si>
  <si>
    <t>FL + GC + F</t>
  </si>
  <si>
    <t>GC + 5</t>
  </si>
  <si>
    <t>GC + F + FRAMES</t>
  </si>
  <si>
    <t>TOYS + GC</t>
  </si>
  <si>
    <t>J + GC</t>
  </si>
  <si>
    <t>F + W + P</t>
  </si>
  <si>
    <t>PAR +P</t>
  </si>
  <si>
    <t>CC + CO</t>
  </si>
  <si>
    <t>BOOK</t>
  </si>
  <si>
    <t>S + GLASS</t>
  </si>
  <si>
    <t>S +CO</t>
  </si>
  <si>
    <t>FLORAL</t>
  </si>
  <si>
    <t>GC _ F</t>
  </si>
  <si>
    <t>PAR + GC + F</t>
  </si>
  <si>
    <t>CONTINERS + FRAMES</t>
  </si>
  <si>
    <t>FL + GC</t>
  </si>
  <si>
    <t>GC + O + S + FRAMES</t>
  </si>
  <si>
    <t>CO + J + S</t>
  </si>
  <si>
    <t>FRAMES + CHAIRS</t>
  </si>
  <si>
    <t>F +FL</t>
  </si>
  <si>
    <t>GC + F + S</t>
  </si>
  <si>
    <t>G + P</t>
  </si>
  <si>
    <t>SOAPMAKING</t>
  </si>
  <si>
    <t>CONTAINERS + J + S + P</t>
  </si>
  <si>
    <t>F + GC + P</t>
  </si>
  <si>
    <t>SCULPTURE</t>
  </si>
  <si>
    <t>J + F</t>
  </si>
  <si>
    <t>CONTAINERS + FL</t>
  </si>
  <si>
    <t>Row Labels</t>
  </si>
  <si>
    <t>Grand Total</t>
  </si>
  <si>
    <t>Total</t>
  </si>
  <si>
    <t>Other</t>
  </si>
  <si>
    <t>Category</t>
  </si>
  <si>
    <t>Holiday</t>
  </si>
  <si>
    <t>Sum of Total</t>
  </si>
  <si>
    <t>Number of Donations</t>
  </si>
  <si>
    <t>Admin Division 2 (County/district/other)</t>
  </si>
  <si>
    <t>City</t>
  </si>
  <si>
    <t>Admin Division 1 (State/province/other)</t>
  </si>
  <si>
    <t>Athens</t>
  </si>
  <si>
    <t>Task</t>
  </si>
  <si>
    <t>Start Time</t>
  </si>
  <si>
    <t>End Time</t>
  </si>
  <si>
    <t>Who</t>
  </si>
  <si>
    <t>First Name</t>
  </si>
  <si>
    <t>Last Name</t>
  </si>
  <si>
    <t>Spots/Items</t>
  </si>
  <si>
    <t>Assigner(s)</t>
  </si>
  <si>
    <t>Hours tracking</t>
  </si>
  <si>
    <t>Email</t>
  </si>
  <si>
    <t>DOB</t>
  </si>
  <si>
    <t>What are your Personal Pronouns?</t>
  </si>
  <si>
    <t>Waiver</t>
  </si>
  <si>
    <t>Waiver signed by</t>
  </si>
  <si>
    <t>Drop-in Volunteer at Scraplanta (AM)</t>
  </si>
  <si>
    <t>OttilieMurray</t>
  </si>
  <si>
    <t>ottiliemurray@angryplainjanesworkshop.com</t>
  </si>
  <si>
    <t>YES</t>
  </si>
  <si>
    <t>self</t>
  </si>
  <si>
    <t>Afternoon Shift</t>
  </si>
  <si>
    <t>Brynn Finney</t>
  </si>
  <si>
    <t>Brynn</t>
  </si>
  <si>
    <t>Finney</t>
  </si>
  <si>
    <t>brynnfinn8@gmail.com</t>
  </si>
  <si>
    <t>She/Her</t>
  </si>
  <si>
    <t>Betsy Stark</t>
  </si>
  <si>
    <t>Betsy</t>
  </si>
  <si>
    <t>Stark</t>
  </si>
  <si>
    <t>puppetstark@comcast.net</t>
  </si>
  <si>
    <t>Asia Watson</t>
  </si>
  <si>
    <t>Asia</t>
  </si>
  <si>
    <t>Watson</t>
  </si>
  <si>
    <t>amani.watson@gmail.com</t>
  </si>
  <si>
    <t>NO</t>
  </si>
  <si>
    <t>Kathleen L Fabian</t>
  </si>
  <si>
    <t>Kathleen L</t>
  </si>
  <si>
    <t>Fabian</t>
  </si>
  <si>
    <t>klolson15@gmail.com</t>
  </si>
  <si>
    <t>Drop-in Volunteer at Scraplanta (P</t>
  </si>
  <si>
    <t>Michelle D'Amico</t>
  </si>
  <si>
    <t>Michelle</t>
  </si>
  <si>
    <t>D'Amico</t>
  </si>
  <si>
    <t>michelle.ping.lee@gmail.com</t>
  </si>
  <si>
    <t>Barbara McGuire</t>
  </si>
  <si>
    <t>Barbara</t>
  </si>
  <si>
    <t>McGuire</t>
  </si>
  <si>
    <t>barbaraellenmcguire@gmail.com</t>
  </si>
  <si>
    <t>Shelly</t>
  </si>
  <si>
    <t>shalini.latchman@gmail.com</t>
  </si>
  <si>
    <t>Revival Art Show Set-up</t>
  </si>
  <si>
    <t>Tasia Millward</t>
  </si>
  <si>
    <t>Tasia</t>
  </si>
  <si>
    <t>Millward</t>
  </si>
  <si>
    <t>tmill22@me.com</t>
  </si>
  <si>
    <t>Taylor knowles</t>
  </si>
  <si>
    <t>Taylor</t>
  </si>
  <si>
    <t>knowles</t>
  </si>
  <si>
    <t xml:space="preserve">Tasia Millward
</t>
  </si>
  <si>
    <t>tayloreknowles@aol.com</t>
  </si>
  <si>
    <t>Revival Art Show Table Attendance (Sat)</t>
  </si>
  <si>
    <t>Domonique Wallace</t>
  </si>
  <si>
    <t>Domonique</t>
  </si>
  <si>
    <t>Wallace</t>
  </si>
  <si>
    <t>dwallace1414@gmail.com</t>
  </si>
  <si>
    <t>Weekday Sidewalk Sale- 1st Shift</t>
  </si>
  <si>
    <t>Kate Mosley</t>
  </si>
  <si>
    <t>Kate</t>
  </si>
  <si>
    <t>Mosley</t>
  </si>
  <si>
    <t>katemosley99@gmail.com</t>
  </si>
  <si>
    <t>Caron Olson</t>
  </si>
  <si>
    <t>Caron</t>
  </si>
  <si>
    <t>Olson</t>
  </si>
  <si>
    <t>caron.olson@yahoo.com</t>
  </si>
  <si>
    <t>Kristin Gipson</t>
  </si>
  <si>
    <t>Kristin</t>
  </si>
  <si>
    <t>Gipson</t>
  </si>
  <si>
    <t>easygoingsewing.info@gmail.com</t>
  </si>
  <si>
    <t>Weekend Sidewalk Sale- 1st Shift</t>
  </si>
  <si>
    <t>Donation Sorting</t>
  </si>
  <si>
    <t>Roseanne Winn</t>
  </si>
  <si>
    <t>Roseanne</t>
  </si>
  <si>
    <t>Winn</t>
  </si>
  <si>
    <t>roseannewinn@yahoo.com</t>
  </si>
  <si>
    <t>Weekend Sidewalk Sale- 2nd Shift</t>
  </si>
  <si>
    <t>Elaine Childs</t>
  </si>
  <si>
    <t>Elaine</t>
  </si>
  <si>
    <t>Childs</t>
  </si>
  <si>
    <t>echilds09@gmail.com</t>
  </si>
  <si>
    <t>Sabrina Artemus</t>
  </si>
  <si>
    <t>Sabrina</t>
  </si>
  <si>
    <t>Artemus</t>
  </si>
  <si>
    <t>sjartemus@gmail.com</t>
  </si>
  <si>
    <t>Saniel</t>
  </si>
  <si>
    <t>sanielj@gmail.com</t>
  </si>
  <si>
    <t>Lee Cooke</t>
  </si>
  <si>
    <t>Lee</t>
  </si>
  <si>
    <t>Cooke</t>
  </si>
  <si>
    <t>leedavid1@gmail.com</t>
  </si>
  <si>
    <t>Melissa Wood</t>
  </si>
  <si>
    <t>Melissa</t>
  </si>
  <si>
    <t>Wood</t>
  </si>
  <si>
    <t>melissaesmither@gmail.com</t>
  </si>
  <si>
    <t>Marisa Levy</t>
  </si>
  <si>
    <t>Marisa</t>
  </si>
  <si>
    <t>Levy</t>
  </si>
  <si>
    <t>marisajlevy@gmail.com</t>
  </si>
  <si>
    <t>Weekday Retail- Early Afternoon Shift</t>
  </si>
  <si>
    <t>Retail Sales- Morning Shift</t>
  </si>
  <si>
    <t>Shane Warren</t>
  </si>
  <si>
    <t>Shane</t>
  </si>
  <si>
    <t>Warren</t>
  </si>
  <si>
    <t>warrshane@gmail.com</t>
  </si>
  <si>
    <t>Heather Maddux</t>
  </si>
  <si>
    <t>Heather</t>
  </si>
  <si>
    <t>Maddux</t>
  </si>
  <si>
    <t xml:space="preserve">
</t>
  </si>
  <si>
    <t>hbmaddux@gmail.com</t>
  </si>
  <si>
    <t>Elisabeth McDowell</t>
  </si>
  <si>
    <t>Elisabeth</t>
  </si>
  <si>
    <t>McDowell</t>
  </si>
  <si>
    <t>elisabeth930@gmail.com</t>
  </si>
  <si>
    <t>Weekday Retail- Evening Shift</t>
  </si>
  <si>
    <t>Hailey Hamilton</t>
  </si>
  <si>
    <t>Hailey</t>
  </si>
  <si>
    <t>Hamilton</t>
  </si>
  <si>
    <t>hailey.hamilton@gmail.com</t>
  </si>
  <si>
    <t>Sydni Jackson</t>
  </si>
  <si>
    <t>Sydni</t>
  </si>
  <si>
    <t>Jackson</t>
  </si>
  <si>
    <t>sydnijackson@spelman.edu</t>
  </si>
  <si>
    <t>Drop-In Volunteer Workday</t>
  </si>
  <si>
    <t xml:space="preserve">Barbara McGuire
</t>
  </si>
  <si>
    <t>Shannon Kadow</t>
  </si>
  <si>
    <t>Shannon</t>
  </si>
  <si>
    <t>Kadow</t>
  </si>
  <si>
    <t>kadowshannon@hotmail.com</t>
  </si>
  <si>
    <t>Katy Murray</t>
  </si>
  <si>
    <t>Katy</t>
  </si>
  <si>
    <t>Murray</t>
  </si>
  <si>
    <t xml:space="preserve">OttilieMurray
</t>
  </si>
  <si>
    <t>Barmccortez@gmail.com</t>
  </si>
  <si>
    <t>Leah Mills</t>
  </si>
  <si>
    <t>Leah</t>
  </si>
  <si>
    <t>Mills</t>
  </si>
  <si>
    <t>missartthang@gmail.com</t>
  </si>
  <si>
    <t>Karen Schaefer</t>
  </si>
  <si>
    <t>Karen</t>
  </si>
  <si>
    <t>Schaefer</t>
  </si>
  <si>
    <t>karenschaefer27@gmail.com</t>
  </si>
  <si>
    <t>Pat Kerner</t>
  </si>
  <si>
    <t>Pat</t>
  </si>
  <si>
    <t>Kerner</t>
  </si>
  <si>
    <t>pkerner@bellsouth.net</t>
  </si>
  <si>
    <t>Tom Rosenmayer</t>
  </si>
  <si>
    <t>Tom</t>
  </si>
  <si>
    <t>Rosenmayer</t>
  </si>
  <si>
    <t>tom@rosenmayer.net</t>
  </si>
  <si>
    <t>Scraplanta Paint Party</t>
  </si>
  <si>
    <t>Kathy Lytle</t>
  </si>
  <si>
    <t>Kathy</t>
  </si>
  <si>
    <t>Lytle</t>
  </si>
  <si>
    <t>braveswin_32839@yahoo.com</t>
  </si>
  <si>
    <t>Katy Setlow-Murray</t>
  </si>
  <si>
    <t>Setlow-Murray</t>
  </si>
  <si>
    <t>Alexandria Hadd</t>
  </si>
  <si>
    <t>Alexandria</t>
  </si>
  <si>
    <t>Hadd</t>
  </si>
  <si>
    <t>alexandria.hadd@gmail.com</t>
  </si>
  <si>
    <t>alisa.hamilton@gmail.com</t>
  </si>
  <si>
    <t>Vickie Martin</t>
  </si>
  <si>
    <t>Vickie</t>
  </si>
  <si>
    <t>Martin</t>
  </si>
  <si>
    <t>vickiemartinarts@comcast.net</t>
  </si>
  <si>
    <t>Katrina Gaetano</t>
  </si>
  <si>
    <t>Katrina</t>
  </si>
  <si>
    <t>Gaetano</t>
  </si>
  <si>
    <t>werpbus@gmail.com</t>
  </si>
  <si>
    <t>Flame Gaetano</t>
  </si>
  <si>
    <t>Flame</t>
  </si>
  <si>
    <t xml:space="preserve">Katrina Gaetano
</t>
  </si>
  <si>
    <t>Nora Hill</t>
  </si>
  <si>
    <t>Nora</t>
  </si>
  <si>
    <t>Hill</t>
  </si>
  <si>
    <t>stitchsista@gmail.com</t>
  </si>
  <si>
    <t>Weekday Retail- EveningShift</t>
  </si>
  <si>
    <t>Jennifer Adame</t>
  </si>
  <si>
    <t>Jennifer</t>
  </si>
  <si>
    <t>Adame</t>
  </si>
  <si>
    <t>jenniferadame45@gmail.com</t>
  </si>
  <si>
    <t>Sophie Lekiachvili</t>
  </si>
  <si>
    <t>Sophie</t>
  </si>
  <si>
    <t>Lekiachvili</t>
  </si>
  <si>
    <t>sophialekia@gmail.com</t>
  </si>
  <si>
    <t>Josie Appleman</t>
  </si>
  <si>
    <t>Josie</t>
  </si>
  <si>
    <t>Appleman</t>
  </si>
  <si>
    <t>Josie.appleman22@gmail.com</t>
  </si>
  <si>
    <t>Jannon Siler</t>
  </si>
  <si>
    <t>Jannon</t>
  </si>
  <si>
    <t>Siler</t>
  </si>
  <si>
    <t>jannon.siler@gmail.com</t>
  </si>
  <si>
    <t>Flooring Fiesta</t>
  </si>
  <si>
    <t>Jolie Fainberg</t>
  </si>
  <si>
    <t>Jolie</t>
  </si>
  <si>
    <t>Fainberg</t>
  </si>
  <si>
    <t>joliecarin@gmail.com</t>
  </si>
  <si>
    <t>Carol Johnstone</t>
  </si>
  <si>
    <t>Carol</t>
  </si>
  <si>
    <t>Johnstone</t>
  </si>
  <si>
    <t>carol.m.johnstone@gmail.com</t>
  </si>
  <si>
    <t>Bethany Ahlberg</t>
  </si>
  <si>
    <t>Bethany</t>
  </si>
  <si>
    <t>Ahlberg</t>
  </si>
  <si>
    <t>bahlberg2003@gmail.com</t>
  </si>
  <si>
    <t>Janet Wood</t>
  </si>
  <si>
    <t>Janet</t>
  </si>
  <si>
    <t>janetewood107@gmail.com</t>
  </si>
  <si>
    <t>Becca Callum-Penso</t>
  </si>
  <si>
    <t>Becca</t>
  </si>
  <si>
    <t>Callum-Penso</t>
  </si>
  <si>
    <t>rcallumpenso@gmail.com</t>
  </si>
  <si>
    <t>Monica Izaguirre</t>
  </si>
  <si>
    <t>Monica</t>
  </si>
  <si>
    <t>Izaguirre</t>
  </si>
  <si>
    <t>m.izaguirre980@yahoo.com</t>
  </si>
  <si>
    <t>Susan Reu</t>
  </si>
  <si>
    <t>Susan</t>
  </si>
  <si>
    <t>Reu</t>
  </si>
  <si>
    <t>susanreu@gmail.com</t>
  </si>
  <si>
    <t>Maya Meeks</t>
  </si>
  <si>
    <t>Maya</t>
  </si>
  <si>
    <t>Meeks</t>
  </si>
  <si>
    <t>mayameeks@gmail.com</t>
  </si>
  <si>
    <t>Finn Meeks</t>
  </si>
  <si>
    <t>Finn</t>
  </si>
  <si>
    <t xml:space="preserve">Maya Meeks
</t>
  </si>
  <si>
    <t>Finneganmeeks@gmail.com</t>
  </si>
  <si>
    <t>Grey Clark</t>
  </si>
  <si>
    <t>Grey</t>
  </si>
  <si>
    <t>Clark</t>
  </si>
  <si>
    <t>They/Them</t>
  </si>
  <si>
    <t>Lillian Zegel</t>
  </si>
  <si>
    <t>Lillian</t>
  </si>
  <si>
    <t>Zegel</t>
  </si>
  <si>
    <t>lillizeg@gmail.com</t>
  </si>
  <si>
    <t>She/Her,He/Him,They/Them</t>
  </si>
  <si>
    <t>ANN SHIRRA</t>
  </si>
  <si>
    <t>ANN</t>
  </si>
  <si>
    <t>SHIRRA</t>
  </si>
  <si>
    <t>shirraa@bellsouth.net</t>
  </si>
  <si>
    <t>James Adhiambo</t>
  </si>
  <si>
    <t>James</t>
  </si>
  <si>
    <t>Adhiambo</t>
  </si>
  <si>
    <t>jamsadhiambo@gmail.com</t>
  </si>
  <si>
    <t>He/Him</t>
  </si>
  <si>
    <t>Henry</t>
  </si>
  <si>
    <t>drummond.henry@paideiaschool.org</t>
  </si>
  <si>
    <t>Weekday Shift I</t>
  </si>
  <si>
    <t>Kristi Silva</t>
  </si>
  <si>
    <t>Kristi</t>
  </si>
  <si>
    <t>Silva</t>
  </si>
  <si>
    <t>kristisilva@gmail.com</t>
  </si>
  <si>
    <t>Weekend Shift II</t>
  </si>
  <si>
    <t>Weekend Shift III</t>
  </si>
  <si>
    <t>Amina Ahmad</t>
  </si>
  <si>
    <t>Amina</t>
  </si>
  <si>
    <t>Ahmad</t>
  </si>
  <si>
    <t>aaminaahmad8155@gmail.com</t>
  </si>
  <si>
    <t>Kathy Murray</t>
  </si>
  <si>
    <t>Stefann Plishka</t>
  </si>
  <si>
    <t>Stefann</t>
  </si>
  <si>
    <t>Plishka</t>
  </si>
  <si>
    <t>splishka@gmail.com</t>
  </si>
  <si>
    <t>Weekday Shift II</t>
  </si>
  <si>
    <t>Wednesday Shift I</t>
  </si>
  <si>
    <t>Wednesday Shift II</t>
  </si>
  <si>
    <t>Weekend Shift I</t>
  </si>
  <si>
    <t>Lillian T. Zegel</t>
  </si>
  <si>
    <t>Lillian T.</t>
  </si>
  <si>
    <t>zegel.lilli@paideiaschool.org</t>
  </si>
  <si>
    <t>Jennifer Buechner</t>
  </si>
  <si>
    <t>Buechner</t>
  </si>
  <si>
    <t>jsbnourish@gmail.cm</t>
  </si>
  <si>
    <t>shari dollinger magnus</t>
  </si>
  <si>
    <t>shari dollinger</t>
  </si>
  <si>
    <t>magnus</t>
  </si>
  <si>
    <t>sharimagnus@gmail.com</t>
  </si>
  <si>
    <t>jsbnourish@gmail.com</t>
  </si>
  <si>
    <t>Weekday Shift III</t>
  </si>
  <si>
    <t>Langston Leake</t>
  </si>
  <si>
    <t>Langston</t>
  </si>
  <si>
    <t>Leake</t>
  </si>
  <si>
    <t>Langstonhumphrey@gmail.com</t>
  </si>
  <si>
    <t>Hannah Helton</t>
  </si>
  <si>
    <t>Hannah</t>
  </si>
  <si>
    <t>Helton</t>
  </si>
  <si>
    <t>hehelton@gmail.com</t>
  </si>
  <si>
    <t>Ottilie</t>
  </si>
  <si>
    <t>Age</t>
  </si>
  <si>
    <t>Gen Z</t>
  </si>
  <si>
    <t>Millennials</t>
  </si>
  <si>
    <t>Gen X</t>
  </si>
  <si>
    <t>Baby Boomers</t>
  </si>
  <si>
    <t>Generation</t>
  </si>
  <si>
    <t>Count</t>
  </si>
  <si>
    <t>Percentage</t>
  </si>
  <si>
    <t>Column1</t>
  </si>
  <si>
    <t>Column2</t>
  </si>
  <si>
    <t>Column3</t>
  </si>
  <si>
    <t>Column4</t>
  </si>
  <si>
    <t>Column5</t>
  </si>
  <si>
    <t>Items Sold</t>
  </si>
  <si>
    <t>Gross Sales</t>
  </si>
  <si>
    <t>Items Refunded</t>
  </si>
  <si>
    <t>Refunds</t>
  </si>
  <si>
    <t>Discounts &amp; Comps</t>
  </si>
  <si>
    <t>Net Sales</t>
  </si>
  <si>
    <t>Taxes</t>
  </si>
  <si>
    <t>Uncategorized</t>
  </si>
  <si>
    <t>Bulk Items</t>
  </si>
  <si>
    <t>Chistmas</t>
  </si>
  <si>
    <t>Christmas</t>
  </si>
  <si>
    <t>Creative Reuse</t>
  </si>
  <si>
    <t>Creative Reuse Merchandise/ Education Program</t>
  </si>
  <si>
    <t>Donations</t>
  </si>
  <si>
    <t>Fiber Arts</t>
  </si>
  <si>
    <t>Fine Arts</t>
  </si>
  <si>
    <t>Floral/ Garden</t>
  </si>
  <si>
    <t>Found Objects</t>
  </si>
  <si>
    <t>General Craft Supplies</t>
  </si>
  <si>
    <t>Jewelry</t>
  </si>
  <si>
    <t>Paint</t>
  </si>
  <si>
    <t>Papercraft</t>
  </si>
  <si>
    <t>Party</t>
  </si>
  <si>
    <t>Photography</t>
  </si>
  <si>
    <t>Screen &amp; Block Printing</t>
  </si>
  <si>
    <t>Sculpture</t>
  </si>
  <si>
    <t>Soap/Candle Making</t>
  </si>
  <si>
    <t>contributions 20</t>
  </si>
  <si>
    <t>Sum of Items Refunded</t>
  </si>
  <si>
    <t>Sum of 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</si>
</sst>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9" x14ac:knownFonts="1">
    <font>
      <sz val="12"/>
      <color theme="1"/>
      <name val="Calibri"/>
      <family val="2"/>
      <scheme val="minor"/>
    </font>
    <font>
      <b/>
      <sz val="12"/>
      <color theme="1"/>
      <name val="Calibri"/>
      <family val="2"/>
      <scheme val="minor"/>
    </font>
    <font>
      <b/>
      <sz val="10"/>
      <color theme="1"/>
      <name val="Arial"/>
      <family val="2"/>
    </font>
    <font>
      <sz val="10"/>
      <color theme="1"/>
      <name val="Arial"/>
      <family val="2"/>
    </font>
    <font>
      <sz val="11"/>
      <color theme="1"/>
      <name val="Inconsolata"/>
    </font>
    <font>
      <sz val="16"/>
      <color rgb="FF202124"/>
      <name val="Arial"/>
      <family val="2"/>
    </font>
    <font>
      <sz val="12"/>
      <color theme="1"/>
      <name val="Times New Roman"/>
      <family val="1"/>
    </font>
    <font>
      <sz val="12"/>
      <color rgb="FF202124"/>
      <name val="Times New Roman"/>
      <family val="1"/>
    </font>
    <font>
      <sz val="12"/>
      <color theme="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2" fillId="0" borderId="0" xfId="0" applyFont="1"/>
    <xf numFmtId="0" fontId="3" fillId="0" borderId="0" xfId="0" applyFont="1"/>
    <xf numFmtId="0" fontId="4" fillId="0" borderId="0" xfId="0" applyFont="1"/>
    <xf numFmtId="14" fontId="3"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18" fontId="3" fillId="0" borderId="0" xfId="0" applyNumberFormat="1" applyFont="1"/>
    <xf numFmtId="0" fontId="3" fillId="0" borderId="0" xfId="0" applyFont="1" applyAlignment="1">
      <alignment wrapText="1"/>
    </xf>
    <xf numFmtId="0" fontId="5" fillId="0" borderId="0" xfId="0" applyFont="1"/>
    <xf numFmtId="0" fontId="6" fillId="0" borderId="0" xfId="0" applyFont="1"/>
    <xf numFmtId="0" fontId="7" fillId="0" borderId="0" xfId="0" applyFont="1"/>
    <xf numFmtId="0" fontId="8" fillId="0" borderId="0" xfId="0" applyFont="1"/>
    <xf numFmtId="8" fontId="3" fillId="0" borderId="0" xfId="0" applyNumberFormat="1" applyFont="1"/>
  </cellXfs>
  <cellStyles count="1">
    <cellStyle name="Normal" xfId="0" builtinId="0"/>
  </cellStyles>
  <dxfs count="58">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2" formatCode="&quot;$&quot;#,##0.00_);[Red]\(&quot;$&quot;#,##0.00\)"/>
    </dxf>
    <dxf>
      <font>
        <b val="0"/>
        <i val="0"/>
        <strike val="0"/>
        <condense val="0"/>
        <extend val="0"/>
        <outline val="0"/>
        <shadow val="0"/>
        <u val="none"/>
        <vertAlign val="baseline"/>
        <sz val="10"/>
        <color theme="1"/>
        <name val="Arial"/>
        <family val="2"/>
        <scheme val="none"/>
      </font>
      <numFmt numFmtId="12" formatCode="&quot;$&quot;#,##0.00_);[Red]\(&quot;$&quot;#,##0.00\)"/>
    </dxf>
    <dxf>
      <font>
        <b val="0"/>
        <i val="0"/>
        <strike val="0"/>
        <condense val="0"/>
        <extend val="0"/>
        <outline val="0"/>
        <shadow val="0"/>
        <u val="none"/>
        <vertAlign val="baseline"/>
        <sz val="10"/>
        <color theme="1"/>
        <name val="Arial"/>
        <family val="2"/>
        <scheme val="none"/>
      </font>
      <numFmt numFmtId="12" formatCode="&quot;$&quot;#,##0.00_);[Red]\(&quot;$&quot;#,##0.00\)"/>
    </dxf>
    <dxf>
      <font>
        <b val="0"/>
        <i val="0"/>
        <strike val="0"/>
        <condense val="0"/>
        <extend val="0"/>
        <outline val="0"/>
        <shadow val="0"/>
        <u val="none"/>
        <vertAlign val="baseline"/>
        <sz val="10"/>
        <color theme="1"/>
        <name val="Arial"/>
        <family val="2"/>
        <scheme val="none"/>
      </font>
      <numFmt numFmtId="12" formatCode="&quot;$&quot;#,##0.00_);[Red]\(&quot;$&quot;#,##0.0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2" formatCode="&quot;$&quot;#,##0.00_);[Red]\(&quot;$&quot;#,##0.0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
      <numFmt numFmtId="14" formatCode="0.00%"/>
    </dxf>
    <dxf>
      <font>
        <b val="0"/>
        <i val="0"/>
        <strike val="0"/>
        <condense val="0"/>
        <extend val="0"/>
        <outline val="0"/>
        <shadow val="0"/>
        <u val="none"/>
        <vertAlign val="baseline"/>
        <sz val="12"/>
        <color rgb="FF202124"/>
        <name val="Times New Roman"/>
        <family val="1"/>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6"/>
        <color rgb="FF202124"/>
        <name val="Arial"/>
        <family val="2"/>
        <scheme val="none"/>
      </font>
    </dxf>
    <dxf>
      <font>
        <b val="0"/>
        <i val="0"/>
        <strike val="0"/>
        <condense val="0"/>
        <extend val="0"/>
        <outline val="0"/>
        <shadow val="0"/>
        <u val="none"/>
        <vertAlign val="baseline"/>
        <sz val="10"/>
        <color theme="1"/>
        <name val="Arial"/>
        <family val="2"/>
        <scheme val="none"/>
      </font>
      <numFmt numFmtId="19" formatCode="m/d/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23" formatCode="h:mm\ AM/PM"/>
    </dxf>
    <dxf>
      <font>
        <b val="0"/>
        <i val="0"/>
        <strike val="0"/>
        <condense val="0"/>
        <extend val="0"/>
        <outline val="0"/>
        <shadow val="0"/>
        <u val="none"/>
        <vertAlign val="baseline"/>
        <sz val="10"/>
        <color theme="1"/>
        <name val="Arial"/>
        <family val="2"/>
        <scheme val="none"/>
      </font>
      <numFmt numFmtId="23" formatCode="h:mm\ AM/P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9" formatCode="m/d/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9" formatCode="m/d/yy"/>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20/07/relationships/rdRichValueWebImage" Target="richData/rdRichValueWebImage.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SupportingPropertyBag" Target="richData/rdsupportingpropertybag.xml"/><Relationship Id="rId10" Type="http://schemas.microsoft.com/office/2007/relationships/slicerCache" Target="slicerCaches/slicerCache1.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 Id="rId22"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Voulenteer Time By Generation</a:t>
            </a:r>
          </a:p>
        </c:rich>
      </c:tx>
      <c:layout>
        <c:manualLayout>
          <c:xMode val="edge"/>
          <c:yMode val="edge"/>
          <c:x val="0.32695301644279762"/>
          <c:y val="4.314720812182740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BF8-3B4F-AF15-27B9A6244B83}"/>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BF8-3B4F-AF15-27B9A6244B83}"/>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BF8-3B4F-AF15-27B9A6244B83}"/>
              </c:ext>
            </c:extLst>
          </c:dPt>
          <c:dPt>
            <c:idx val="3"/>
            <c:bubble3D val="0"/>
            <c:spPr>
              <a:solidFill>
                <a:schemeClr val="accent6">
                  <a:lumMod val="6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7-CBF8-3B4F-AF15-27B9A6244B8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'Voulenteer Time By Generation'!$G$2:$G$5</c:f>
              <c:strCache>
                <c:ptCount val="4"/>
                <c:pt idx="0">
                  <c:v>Gen X</c:v>
                </c:pt>
                <c:pt idx="1">
                  <c:v>Gen Z</c:v>
                </c:pt>
                <c:pt idx="2">
                  <c:v>Millennials</c:v>
                </c:pt>
                <c:pt idx="3">
                  <c:v>Baby Boomers</c:v>
                </c:pt>
              </c:strCache>
            </c:strRef>
          </c:cat>
          <c:val>
            <c:numRef>
              <c:f>'Voulenteer Time By Generation'!$H$2:$H$5</c:f>
              <c:numCache>
                <c:formatCode>General</c:formatCode>
                <c:ptCount val="4"/>
                <c:pt idx="0">
                  <c:v>47</c:v>
                </c:pt>
                <c:pt idx="1">
                  <c:v>162</c:v>
                </c:pt>
                <c:pt idx="2">
                  <c:v>193</c:v>
                </c:pt>
                <c:pt idx="3">
                  <c:v>396</c:v>
                </c:pt>
              </c:numCache>
            </c:numRef>
          </c:val>
          <c:extLst>
            <c:ext xmlns:c16="http://schemas.microsoft.com/office/drawing/2014/chart" uri="{C3380CC4-5D6E-409C-BE32-E72D297353CC}">
              <c16:uniqueId val="{00000000-D040-D040-8988-9BE24878D4F9}"/>
            </c:ext>
          </c:extLst>
        </c:ser>
        <c:ser>
          <c:idx val="1"/>
          <c:order val="1"/>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CBF8-3B4F-AF15-27B9A6244B83}"/>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CBF8-3B4F-AF15-27B9A6244B83}"/>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CBF8-3B4F-AF15-27B9A6244B83}"/>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CBF8-3B4F-AF15-27B9A6244B8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'Voulenteer Time By Generation'!$G$2:$G$5</c:f>
              <c:strCache>
                <c:ptCount val="4"/>
                <c:pt idx="0">
                  <c:v>Gen X</c:v>
                </c:pt>
                <c:pt idx="1">
                  <c:v>Gen Z</c:v>
                </c:pt>
                <c:pt idx="2">
                  <c:v>Millennials</c:v>
                </c:pt>
                <c:pt idx="3">
                  <c:v>Baby Boomers</c:v>
                </c:pt>
              </c:strCache>
            </c:strRef>
          </c:cat>
          <c:val>
            <c:numRef>
              <c:f>'Voulenteer Time By Generation'!$I$2:$I$5</c:f>
              <c:numCache>
                <c:formatCode>0.00%</c:formatCode>
                <c:ptCount val="4"/>
                <c:pt idx="0">
                  <c:v>5.889724310776942E-2</c:v>
                </c:pt>
                <c:pt idx="1">
                  <c:v>0.20300751879699247</c:v>
                </c:pt>
                <c:pt idx="2">
                  <c:v>0.24185463659147868</c:v>
                </c:pt>
                <c:pt idx="3">
                  <c:v>0.49624060150375937</c:v>
                </c:pt>
              </c:numCache>
            </c:numRef>
          </c:val>
          <c:extLst>
            <c:ext xmlns:c16="http://schemas.microsoft.com/office/drawing/2014/chart" uri="{C3380CC4-5D6E-409C-BE32-E72D297353CC}">
              <c16:uniqueId val="{00000001-D040-D040-8988-9BE24878D4F9}"/>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Donations Brokedown By Category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ontourW="25400">
            <a:contourClr>
              <a:schemeClr val="lt1"/>
            </a:contourClr>
          </a:sp3d>
        </c:spPr>
      </c:pivotFmt>
      <c:pivotFmt>
        <c:idx val="3"/>
        <c:spPr>
          <a:solidFill>
            <a:schemeClr val="accent6"/>
          </a:solidFill>
          <a:ln>
            <a:noFill/>
          </a:ln>
          <a:effectLst/>
          <a:sp3d contourW="25400">
            <a:contourClr>
              <a:schemeClr val="lt1"/>
            </a:contourClr>
          </a:sp3d>
        </c:spPr>
      </c:pivotFmt>
      <c:pivotFmt>
        <c:idx val="4"/>
        <c:spPr>
          <a:solidFill>
            <a:schemeClr val="accent6"/>
          </a:solidFill>
          <a:ln>
            <a:noFill/>
          </a:ln>
          <a:effectLst/>
          <a:sp3d contourW="25400">
            <a:contourClr>
              <a:schemeClr val="lt1"/>
            </a:contourClr>
          </a:sp3d>
        </c:spPr>
      </c:pivotFmt>
      <c:pivotFmt>
        <c:idx val="5"/>
        <c:spPr>
          <a:solidFill>
            <a:schemeClr val="accent6"/>
          </a:solidFill>
          <a:ln>
            <a:noFill/>
          </a:ln>
          <a:effectLst/>
          <a:sp3d contourW="25400">
            <a:contourClr>
              <a:schemeClr val="lt1"/>
            </a:contourClr>
          </a:sp3d>
        </c:spPr>
      </c:pivotFmt>
      <c:pivotFmt>
        <c:idx val="6"/>
        <c:spPr>
          <a:solidFill>
            <a:schemeClr val="accent6"/>
          </a:solidFill>
          <a:ln>
            <a:noFill/>
          </a:ln>
          <a:effectLst/>
          <a:sp3d contourW="25400">
            <a:contourClr>
              <a:schemeClr val="lt1"/>
            </a:contourClr>
          </a:sp3d>
        </c:spPr>
      </c:pivotFmt>
      <c:pivotFmt>
        <c:idx val="7"/>
        <c:spPr>
          <a:solidFill>
            <a:schemeClr val="accent6"/>
          </a:solidFill>
          <a:ln>
            <a:noFill/>
          </a:ln>
          <a:effectLst/>
          <a:sp3d contourW="25400">
            <a:contourClr>
              <a:schemeClr val="lt1"/>
            </a:contourClr>
          </a:sp3d>
        </c:spPr>
      </c:pivotFmt>
      <c:pivotFmt>
        <c:idx val="8"/>
        <c:spPr>
          <a:solidFill>
            <a:schemeClr val="accent6"/>
          </a:solidFill>
          <a:ln>
            <a:noFill/>
          </a:ln>
          <a:effectLst/>
          <a:sp3d contourW="25400">
            <a:contourClr>
              <a:schemeClr val="lt1"/>
            </a:contourClr>
          </a:sp3d>
        </c:spPr>
      </c:pivotFmt>
      <c:pivotFmt>
        <c:idx val="9"/>
        <c:spPr>
          <a:solidFill>
            <a:schemeClr val="accent6"/>
          </a:solidFill>
          <a:ln>
            <a:noFill/>
          </a:ln>
          <a:effectLst/>
          <a:sp3d contourW="25400">
            <a:contourClr>
              <a:schemeClr val="lt1"/>
            </a:contourClr>
          </a:sp3d>
        </c:spPr>
      </c:pivotFmt>
      <c:pivotFmt>
        <c:idx val="10"/>
        <c:spPr>
          <a:solidFill>
            <a:schemeClr val="accent6"/>
          </a:solidFill>
          <a:ln>
            <a:noFill/>
          </a:ln>
          <a:effectLst/>
          <a:sp3d contourW="25400">
            <a:contourClr>
              <a:schemeClr val="lt1"/>
            </a:contourClr>
          </a:sp3d>
        </c:spPr>
      </c:pivotFmt>
      <c:pivotFmt>
        <c:idx val="11"/>
        <c:spPr>
          <a:solidFill>
            <a:schemeClr val="accent6"/>
          </a:solidFill>
          <a:ln>
            <a:noFill/>
          </a:ln>
          <a:effectLst/>
          <a:sp3d contourW="25400">
            <a:contourClr>
              <a:schemeClr val="lt1"/>
            </a:contourClr>
          </a:sp3d>
        </c:spPr>
      </c:pivotFmt>
      <c:pivotFmt>
        <c:idx val="12"/>
        <c:spPr>
          <a:solidFill>
            <a:schemeClr val="accent6"/>
          </a:solidFill>
          <a:ln>
            <a:noFill/>
          </a:ln>
          <a:effectLst/>
          <a:sp3d contourW="25400">
            <a:contourClr>
              <a:schemeClr val="lt1"/>
            </a:contourClr>
          </a:sp3d>
        </c:spPr>
      </c:pivotFmt>
      <c:pivotFmt>
        <c:idx val="13"/>
        <c:spPr>
          <a:solidFill>
            <a:schemeClr val="accent6"/>
          </a:solidFill>
          <a:ln>
            <a:noFill/>
          </a:ln>
          <a:effectLst/>
          <a:sp3d contourW="25400">
            <a:contourClr>
              <a:schemeClr val="lt1"/>
            </a:contourClr>
          </a:sp3d>
        </c:spPr>
      </c:pivotFmt>
      <c:pivotFmt>
        <c:idx val="14"/>
        <c:spPr>
          <a:solidFill>
            <a:schemeClr val="accent6"/>
          </a:solidFill>
          <a:ln>
            <a:noFill/>
          </a:ln>
          <a:effectLst/>
          <a:sp3d contourW="25400">
            <a:contourClr>
              <a:schemeClr val="lt1"/>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spPr>
            <a:ln w="25400">
              <a:solidFill>
                <a:schemeClr val="bg1"/>
              </a:solidFill>
            </a:ln>
          </c:spPr>
          <c:dPt>
            <c:idx val="0"/>
            <c:bubble3D val="0"/>
            <c:spPr>
              <a:solidFill>
                <a:schemeClr val="accent6"/>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1-AD4C-A04C-B806-7643A09F0D59}"/>
              </c:ext>
            </c:extLst>
          </c:dPt>
          <c:dPt>
            <c:idx val="1"/>
            <c:bubble3D val="0"/>
            <c:spPr>
              <a:solidFill>
                <a:schemeClr val="accent5"/>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3-AD4C-A04C-B806-7643A09F0D59}"/>
              </c:ext>
            </c:extLst>
          </c:dPt>
          <c:dPt>
            <c:idx val="2"/>
            <c:bubble3D val="0"/>
            <c:spPr>
              <a:solidFill>
                <a:schemeClr val="accent4"/>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5-AD4C-A04C-B806-7643A09F0D59}"/>
              </c:ext>
            </c:extLst>
          </c:dPt>
          <c:dPt>
            <c:idx val="3"/>
            <c:bubble3D val="0"/>
            <c:spPr>
              <a:solidFill>
                <a:schemeClr val="accent6">
                  <a:lumMod val="6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7-AD4C-A04C-B806-7643A09F0D59}"/>
              </c:ext>
            </c:extLst>
          </c:dPt>
          <c:dPt>
            <c:idx val="4"/>
            <c:bubble3D val="0"/>
            <c:spPr>
              <a:solidFill>
                <a:schemeClr val="accent5">
                  <a:lumMod val="6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9-AD4C-A04C-B806-7643A09F0D59}"/>
              </c:ext>
            </c:extLst>
          </c:dPt>
          <c:dPt>
            <c:idx val="5"/>
            <c:bubble3D val="0"/>
            <c:spPr>
              <a:solidFill>
                <a:schemeClr val="accent4">
                  <a:lumMod val="6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B-AD4C-A04C-B806-7643A09F0D59}"/>
              </c:ext>
            </c:extLst>
          </c:dPt>
          <c:dPt>
            <c:idx val="6"/>
            <c:bubble3D val="0"/>
            <c:spPr>
              <a:solidFill>
                <a:schemeClr val="accent6">
                  <a:lumMod val="80000"/>
                  <a:lumOff val="2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D-AD4C-A04C-B806-7643A09F0D59}"/>
              </c:ext>
            </c:extLst>
          </c:dPt>
          <c:dPt>
            <c:idx val="7"/>
            <c:bubble3D val="0"/>
            <c:spPr>
              <a:solidFill>
                <a:schemeClr val="accent5">
                  <a:lumMod val="80000"/>
                  <a:lumOff val="2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0F-AD4C-A04C-B806-7643A09F0D59}"/>
              </c:ext>
            </c:extLst>
          </c:dPt>
          <c:dPt>
            <c:idx val="8"/>
            <c:bubble3D val="0"/>
            <c:spPr>
              <a:solidFill>
                <a:schemeClr val="accent4">
                  <a:lumMod val="80000"/>
                  <a:lumOff val="2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11-AD4C-A04C-B806-7643A09F0D59}"/>
              </c:ext>
            </c:extLst>
          </c:dPt>
          <c:dPt>
            <c:idx val="9"/>
            <c:bubble3D val="0"/>
            <c:spPr>
              <a:solidFill>
                <a:schemeClr val="accent6">
                  <a:lumMod val="8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13-AD4C-A04C-B806-7643A09F0D59}"/>
              </c:ext>
            </c:extLst>
          </c:dPt>
          <c:dPt>
            <c:idx val="10"/>
            <c:bubble3D val="0"/>
            <c:spPr>
              <a:solidFill>
                <a:schemeClr val="accent5">
                  <a:lumMod val="8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15-AD4C-A04C-B806-7643A09F0D59}"/>
              </c:ext>
            </c:extLst>
          </c:dPt>
          <c:dPt>
            <c:idx val="11"/>
            <c:bubble3D val="0"/>
            <c:spPr>
              <a:solidFill>
                <a:schemeClr val="accent4">
                  <a:lumMod val="8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17-AD4C-A04C-B806-7643A09F0D59}"/>
              </c:ext>
            </c:extLst>
          </c:dPt>
          <c:dPt>
            <c:idx val="12"/>
            <c:bubble3D val="0"/>
            <c:spPr>
              <a:solidFill>
                <a:schemeClr val="accent6">
                  <a:lumMod val="60000"/>
                  <a:lumOff val="40000"/>
                </a:schemeClr>
              </a:solidFill>
              <a:ln w="25400">
                <a:solidFill>
                  <a:schemeClr val="bg1"/>
                </a:solidFill>
              </a:ln>
              <a:effectLst>
                <a:outerShdw blurRad="254000" sx="102000" sy="102000" algn="ctr" rotWithShape="0">
                  <a:prstClr val="black">
                    <a:alpha val="20000"/>
                  </a:prstClr>
                </a:outerShdw>
              </a:effectLst>
              <a:sp3d contourW="25400">
                <a:contourClr>
                  <a:schemeClr val="bg1"/>
                </a:contourClr>
              </a:sp3d>
            </c:spPr>
            <c:extLst>
              <c:ext xmlns:c16="http://schemas.microsoft.com/office/drawing/2014/chart" uri="{C3380CC4-5D6E-409C-BE32-E72D297353CC}">
                <c16:uniqueId val="{00000019-AD4C-A04C-B806-7643A09F0D59}"/>
              </c:ext>
            </c:extLst>
          </c:dPt>
          <c:dLbls>
            <c:dLbl>
              <c:idx val="0"/>
              <c:layout>
                <c:manualLayout>
                  <c:x val="-4.192033607530953E-3"/>
                  <c:y val="0.15020739595050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4C-A04C-B806-7643A09F0D59}"/>
                </c:ext>
              </c:extLst>
            </c:dLbl>
            <c:dLbl>
              <c:idx val="1"/>
              <c:layout>
                <c:manualLayout>
                  <c:x val="-3.7254761800026397E-2"/>
                  <c:y val="0.2430645388076490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D4C-A04C-B806-7643A09F0D59}"/>
                </c:ext>
              </c:extLst>
            </c:dLbl>
            <c:dLbl>
              <c:idx val="2"/>
              <c:layout>
                <c:manualLayout>
                  <c:x val="-2.1680706461971684E-2"/>
                  <c:y val="7.20859111361079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4C-A04C-B806-7643A09F0D59}"/>
                </c:ext>
              </c:extLst>
            </c:dLbl>
            <c:dLbl>
              <c:idx val="5"/>
              <c:layout>
                <c:manualLayout>
                  <c:x val="-0.10968888840012317"/>
                  <c:y val="-0.249594488188976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D4C-A04C-B806-7643A09F0D59}"/>
                </c:ext>
              </c:extLst>
            </c:dLbl>
            <c:dLbl>
              <c:idx val="7"/>
              <c:layout>
                <c:manualLayout>
                  <c:x val="8.4206989838560689E-2"/>
                  <c:y val="-9.57906355455568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AD4C-A04C-B806-7643A09F0D59}"/>
                </c:ext>
              </c:extLst>
            </c:dLbl>
            <c:dLbl>
              <c:idx val="8"/>
              <c:layout>
                <c:manualLayout>
                  <c:x val="0.14824022346368715"/>
                  <c:y val="-8.95160292463442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AD4C-A04C-B806-7643A09F0D59}"/>
                </c:ext>
              </c:extLst>
            </c:dLbl>
            <c:dLbl>
              <c:idx val="9"/>
              <c:layout>
                <c:manualLayout>
                  <c:x val="0.30916849953811637"/>
                  <c:y val="3.03439257592800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AD4C-A04C-B806-7643A09F0D59}"/>
                </c:ext>
              </c:extLst>
            </c:dLbl>
            <c:dLbl>
              <c:idx val="10"/>
              <c:layout>
                <c:manualLayout>
                  <c:x val="0.14004750802797694"/>
                  <c:y val="5.81321709786276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5-AD4C-A04C-B806-7643A09F0D59}"/>
                </c:ext>
              </c:extLst>
            </c:dLbl>
            <c:dLbl>
              <c:idx val="12"/>
              <c:layout>
                <c:manualLayout>
                  <c:x val="5.1432938899396837E-3"/>
                  <c:y val="7.16359673790775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9-AD4C-A04C-B806-7643A09F0D59}"/>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13"/>
              <c:pt idx="0">
                <c:v>Books</c:v>
              </c:pt>
              <c:pt idx="1">
                <c:v>Class Room/Office</c:v>
              </c:pt>
              <c:pt idx="2">
                <c:v>CO</c:v>
              </c:pt>
              <c:pt idx="3">
                <c:v>F</c:v>
              </c:pt>
              <c:pt idx="4">
                <c:v>FO</c:v>
              </c:pt>
              <c:pt idx="5">
                <c:v>Frames</c:v>
              </c:pt>
              <c:pt idx="6">
                <c:v>GC</c:v>
              </c:pt>
              <c:pt idx="7">
                <c:v>Holiday</c:v>
              </c:pt>
              <c:pt idx="8">
                <c:v>J</c:v>
              </c:pt>
              <c:pt idx="9">
                <c:v>Other</c:v>
              </c:pt>
              <c:pt idx="10">
                <c:v>P</c:v>
              </c:pt>
              <c:pt idx="11">
                <c:v>S</c:v>
              </c:pt>
              <c:pt idx="12">
                <c:v>Toys</c:v>
              </c:pt>
            </c:strLit>
          </c:cat>
          <c:val>
            <c:numLit>
              <c:formatCode>General</c:formatCode>
              <c:ptCount val="13"/>
              <c:pt idx="0">
                <c:v>6.3875088715400997E-3</c:v>
              </c:pt>
              <c:pt idx="1">
                <c:v>9.9361249112845992E-3</c:v>
              </c:pt>
              <c:pt idx="2">
                <c:v>3.9034776437189493E-2</c:v>
              </c:pt>
              <c:pt idx="3">
                <c:v>0.32363378282469835</c:v>
              </c:pt>
              <c:pt idx="4">
                <c:v>2.9808374733853796E-2</c:v>
              </c:pt>
              <c:pt idx="5">
                <c:v>2.1291696238466998E-2</c:v>
              </c:pt>
              <c:pt idx="6">
                <c:v>0.29027679205110007</c:v>
              </c:pt>
              <c:pt idx="7">
                <c:v>2.1291696238466998E-3</c:v>
              </c:pt>
              <c:pt idx="8">
                <c:v>3.33569907735983E-2</c:v>
              </c:pt>
              <c:pt idx="9">
                <c:v>2.5550035486160399E-2</c:v>
              </c:pt>
              <c:pt idx="10">
                <c:v>6.5294535131298792E-2</c:v>
              </c:pt>
              <c:pt idx="11">
                <c:v>0.14265436479772889</c:v>
              </c:pt>
              <c:pt idx="12">
                <c:v>1.0645848119233499E-2</c:v>
              </c:pt>
            </c:numLit>
          </c:val>
          <c:extLst>
            <c:ext xmlns:c16="http://schemas.microsoft.com/office/drawing/2014/chart" uri="{C3380CC4-5D6E-409C-BE32-E72D297353CC}">
              <c16:uniqueId val="{0000001A-AD4C-A04C-B806-7643A09F0D59}"/>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[Scraplanta Data Wrangling and Visulaization.xlsx]Items Sold by Category!PivotTable2</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Net Sales By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s>
    <c:plotArea>
      <c:layout/>
      <c:ofPieChart>
        <c:ofPieType val="bar"/>
        <c:varyColors val="1"/>
        <c:ser>
          <c:idx val="0"/>
          <c:order val="0"/>
          <c:tx>
            <c:strRef>
              <c:f>'Items Sold by Category'!$K$1</c:f>
              <c:strCache>
                <c:ptCount val="1"/>
                <c:pt idx="0">
                  <c:v>Sum of Net Sales</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FCC-F647-9B6E-71542187D10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FCC-F647-9B6E-71542187D10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FCC-F647-9B6E-71542187D107}"/>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FCC-F647-9B6E-71542187D107}"/>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2FCC-F647-9B6E-71542187D107}"/>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2FCC-F647-9B6E-71542187D107}"/>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2FCC-F647-9B6E-71542187D107}"/>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2FCC-F647-9B6E-71542187D107}"/>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2FCC-F647-9B6E-71542187D107}"/>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2FCC-F647-9B6E-71542187D107}"/>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2FCC-F647-9B6E-71542187D107}"/>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2FCC-F647-9B6E-71542187D107}"/>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2FCC-F647-9B6E-71542187D107}"/>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2FCC-F647-9B6E-71542187D107}"/>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2FCC-F647-9B6E-71542187D107}"/>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2FCC-F647-9B6E-71542187D107}"/>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2FCC-F647-9B6E-71542187D107}"/>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2FCC-F647-9B6E-71542187D107}"/>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2FCC-F647-9B6E-71542187D107}"/>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2FCC-F647-9B6E-71542187D107}"/>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2FCC-F647-9B6E-71542187D107}"/>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2FCC-F647-9B6E-71542187D107}"/>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2FCC-F647-9B6E-71542187D107}"/>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2FCC-F647-9B6E-71542187D107}"/>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2FCC-F647-9B6E-71542187D107}"/>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3-2FCC-F647-9B6E-71542187D107}"/>
              </c:ext>
            </c:extLst>
          </c:dPt>
          <c:dPt>
            <c:idx val="26"/>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35-2FCC-F647-9B6E-71542187D107}"/>
              </c:ext>
            </c:extLst>
          </c:dPt>
          <c:cat>
            <c:strRef>
              <c:f>'Items Sold by Category'!$J$2:$J$28</c:f>
              <c:strCache>
                <c:ptCount val="26"/>
                <c:pt idx="0">
                  <c:v>Bulk Items</c:v>
                </c:pt>
                <c:pt idx="1">
                  <c:v>Chistmas</c:v>
                </c:pt>
                <c:pt idx="2">
                  <c:v>Christmas</c:v>
                </c:pt>
                <c:pt idx="3">
                  <c:v>Classroom/Office</c:v>
                </c:pt>
                <c:pt idx="4">
                  <c:v>Containers</c:v>
                </c:pt>
                <c:pt idx="5">
                  <c:v>contributions 20</c:v>
                </c:pt>
                <c:pt idx="6">
                  <c:v>Creative Reuse</c:v>
                </c:pt>
                <c:pt idx="7">
                  <c:v>Creative Reuse Merchandise/ Education Program</c:v>
                </c:pt>
                <c:pt idx="8">
                  <c:v>Donations</c:v>
                </c:pt>
                <c:pt idx="9">
                  <c:v>Fiber Arts</c:v>
                </c:pt>
                <c:pt idx="10">
                  <c:v>Fine Arts</c:v>
                </c:pt>
                <c:pt idx="11">
                  <c:v>Floral/ Garden</c:v>
                </c:pt>
                <c:pt idx="12">
                  <c:v>Found Objects</c:v>
                </c:pt>
                <c:pt idx="13">
                  <c:v>General Craft Supplies</c:v>
                </c:pt>
                <c:pt idx="14">
                  <c:v>Glass</c:v>
                </c:pt>
                <c:pt idx="15">
                  <c:v>Jewelry</c:v>
                </c:pt>
                <c:pt idx="16">
                  <c:v>Paint</c:v>
                </c:pt>
                <c:pt idx="17">
                  <c:v>Papercraft</c:v>
                </c:pt>
                <c:pt idx="18">
                  <c:v>Party</c:v>
                </c:pt>
                <c:pt idx="19">
                  <c:v>Photography</c:v>
                </c:pt>
                <c:pt idx="20">
                  <c:v>Screen &amp; Block Printing</c:v>
                </c:pt>
                <c:pt idx="21">
                  <c:v>Sculpture</c:v>
                </c:pt>
                <c:pt idx="22">
                  <c:v>Soap/Candle Making</c:v>
                </c:pt>
                <c:pt idx="23">
                  <c:v>Toys</c:v>
                </c:pt>
                <c:pt idx="24">
                  <c:v>Uncategorized</c:v>
                </c:pt>
                <c:pt idx="25">
                  <c:v>Wood</c:v>
                </c:pt>
              </c:strCache>
            </c:strRef>
          </c:cat>
          <c:val>
            <c:numRef>
              <c:f>'Items Sold by Category'!$K$2:$K$28</c:f>
              <c:numCache>
                <c:formatCode>0.00%</c:formatCode>
                <c:ptCount val="26"/>
                <c:pt idx="0">
                  <c:v>2.7797155483722758E-5</c:v>
                </c:pt>
                <c:pt idx="1">
                  <c:v>1.0356108247015749E-2</c:v>
                </c:pt>
                <c:pt idx="2">
                  <c:v>1.253762900937831E-2</c:v>
                </c:pt>
                <c:pt idx="3">
                  <c:v>3.5982417076081692E-2</c:v>
                </c:pt>
                <c:pt idx="4">
                  <c:v>1.3827639401066917E-2</c:v>
                </c:pt>
                <c:pt idx="5">
                  <c:v>4.3941743388668938E-4</c:v>
                </c:pt>
                <c:pt idx="6">
                  <c:v>2.2237724386978206E-4</c:v>
                </c:pt>
                <c:pt idx="7">
                  <c:v>2.2849261807620105E-2</c:v>
                </c:pt>
                <c:pt idx="8">
                  <c:v>3.9762607844624119E-2</c:v>
                </c:pt>
                <c:pt idx="9">
                  <c:v>0.18201132656253921</c:v>
                </c:pt>
                <c:pt idx="10">
                  <c:v>7.9437599055163545E-3</c:v>
                </c:pt>
                <c:pt idx="11">
                  <c:v>6.8376554945080593E-3</c:v>
                </c:pt>
                <c:pt idx="12">
                  <c:v>6.9846468527059837E-3</c:v>
                </c:pt>
                <c:pt idx="13">
                  <c:v>0.31044997368165311</c:v>
                </c:pt>
                <c:pt idx="14">
                  <c:v>3.156644976731556E-3</c:v>
                </c:pt>
                <c:pt idx="15">
                  <c:v>3.234766102503011E-2</c:v>
                </c:pt>
                <c:pt idx="16">
                  <c:v>4.212025138413155E-2</c:v>
                </c:pt>
                <c:pt idx="17">
                  <c:v>0.10191615799725272</c:v>
                </c:pt>
                <c:pt idx="18">
                  <c:v>2.7379086265247568E-3</c:v>
                </c:pt>
                <c:pt idx="19">
                  <c:v>4.7888939467357564E-3</c:v>
                </c:pt>
                <c:pt idx="20">
                  <c:v>2.4461496825676024E-4</c:v>
                </c:pt>
                <c:pt idx="21">
                  <c:v>9.8424168136765546E-3</c:v>
                </c:pt>
                <c:pt idx="22">
                  <c:v>9.4630412356347064E-3</c:v>
                </c:pt>
                <c:pt idx="23">
                  <c:v>9.6967597189418463E-3</c:v>
                </c:pt>
                <c:pt idx="24">
                  <c:v>0.12151848966713015</c:v>
                </c:pt>
                <c:pt idx="25">
                  <c:v>1.1934541924003462E-2</c:v>
                </c:pt>
              </c:numCache>
            </c:numRef>
          </c:val>
          <c:extLst>
            <c:ext xmlns:c16="http://schemas.microsoft.com/office/drawing/2014/chart" uri="{C3380CC4-5D6E-409C-BE32-E72D297353CC}">
              <c16:uniqueId val="{00000000-5EDF-6147-8CD0-C0BFDCE3D1EC}"/>
            </c:ext>
          </c:extLst>
        </c:ser>
        <c:ser>
          <c:idx val="1"/>
          <c:order val="1"/>
          <c:tx>
            <c:strRef>
              <c:f>'Items Sold by Category'!$L$1</c:f>
              <c:strCache>
                <c:ptCount val="1"/>
                <c:pt idx="0">
                  <c:v>Sum of Items Refunded</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37-2FCC-F647-9B6E-71542187D10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39-2FCC-F647-9B6E-71542187D10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3B-2FCC-F647-9B6E-71542187D107}"/>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D-2FCC-F647-9B6E-71542187D107}"/>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F-2FCC-F647-9B6E-71542187D107}"/>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1-2FCC-F647-9B6E-71542187D107}"/>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3-2FCC-F647-9B6E-71542187D107}"/>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5-2FCC-F647-9B6E-71542187D107}"/>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7-2FCC-F647-9B6E-71542187D107}"/>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49-2FCC-F647-9B6E-71542187D107}"/>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B-2FCC-F647-9B6E-71542187D107}"/>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4D-2FCC-F647-9B6E-71542187D107}"/>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4F-2FCC-F647-9B6E-71542187D107}"/>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1-2FCC-F647-9B6E-71542187D107}"/>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53-2FCC-F647-9B6E-71542187D107}"/>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55-2FCC-F647-9B6E-71542187D107}"/>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7-2FCC-F647-9B6E-71542187D107}"/>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59-2FCC-F647-9B6E-71542187D107}"/>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B-2FCC-F647-9B6E-71542187D107}"/>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D-2FCC-F647-9B6E-71542187D107}"/>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5F-2FCC-F647-9B6E-71542187D107}"/>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61-2FCC-F647-9B6E-71542187D107}"/>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3-2FCC-F647-9B6E-71542187D107}"/>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65-2FCC-F647-9B6E-71542187D107}"/>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7-2FCC-F647-9B6E-71542187D107}"/>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2FCC-F647-9B6E-71542187D107}"/>
              </c:ext>
            </c:extLst>
          </c:dPt>
          <c:dPt>
            <c:idx val="26"/>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B-2FCC-F647-9B6E-71542187D107}"/>
              </c:ext>
            </c:extLst>
          </c:dPt>
          <c:cat>
            <c:strRef>
              <c:f>'Items Sold by Category'!$J$2:$J$28</c:f>
              <c:strCache>
                <c:ptCount val="26"/>
                <c:pt idx="0">
                  <c:v>Bulk Items</c:v>
                </c:pt>
                <c:pt idx="1">
                  <c:v>Chistmas</c:v>
                </c:pt>
                <c:pt idx="2">
                  <c:v>Christmas</c:v>
                </c:pt>
                <c:pt idx="3">
                  <c:v>Classroom/Office</c:v>
                </c:pt>
                <c:pt idx="4">
                  <c:v>Containers</c:v>
                </c:pt>
                <c:pt idx="5">
                  <c:v>contributions 20</c:v>
                </c:pt>
                <c:pt idx="6">
                  <c:v>Creative Reuse</c:v>
                </c:pt>
                <c:pt idx="7">
                  <c:v>Creative Reuse Merchandise/ Education Program</c:v>
                </c:pt>
                <c:pt idx="8">
                  <c:v>Donations</c:v>
                </c:pt>
                <c:pt idx="9">
                  <c:v>Fiber Arts</c:v>
                </c:pt>
                <c:pt idx="10">
                  <c:v>Fine Arts</c:v>
                </c:pt>
                <c:pt idx="11">
                  <c:v>Floral/ Garden</c:v>
                </c:pt>
                <c:pt idx="12">
                  <c:v>Found Objects</c:v>
                </c:pt>
                <c:pt idx="13">
                  <c:v>General Craft Supplies</c:v>
                </c:pt>
                <c:pt idx="14">
                  <c:v>Glass</c:v>
                </c:pt>
                <c:pt idx="15">
                  <c:v>Jewelry</c:v>
                </c:pt>
                <c:pt idx="16">
                  <c:v>Paint</c:v>
                </c:pt>
                <c:pt idx="17">
                  <c:v>Papercraft</c:v>
                </c:pt>
                <c:pt idx="18">
                  <c:v>Party</c:v>
                </c:pt>
                <c:pt idx="19">
                  <c:v>Photography</c:v>
                </c:pt>
                <c:pt idx="20">
                  <c:v>Screen &amp; Block Printing</c:v>
                </c:pt>
                <c:pt idx="21">
                  <c:v>Sculpture</c:v>
                </c:pt>
                <c:pt idx="22">
                  <c:v>Soap/Candle Making</c:v>
                </c:pt>
                <c:pt idx="23">
                  <c:v>Toys</c:v>
                </c:pt>
                <c:pt idx="24">
                  <c:v>Uncategorized</c:v>
                </c:pt>
                <c:pt idx="25">
                  <c:v>Wood</c:v>
                </c:pt>
              </c:strCache>
            </c:strRef>
          </c:cat>
          <c:val>
            <c:numRef>
              <c:f>'Items Sold by Category'!$L$2:$L$28</c:f>
              <c:numCache>
                <c:formatCode>0.00%</c:formatCode>
                <c:ptCount val="26"/>
                <c:pt idx="0">
                  <c:v>0</c:v>
                </c:pt>
                <c:pt idx="1">
                  <c:v>0</c:v>
                </c:pt>
                <c:pt idx="2">
                  <c:v>2.7522935779816515E-2</c:v>
                </c:pt>
                <c:pt idx="3">
                  <c:v>4.5871559633027525E-2</c:v>
                </c:pt>
                <c:pt idx="4">
                  <c:v>0</c:v>
                </c:pt>
                <c:pt idx="5">
                  <c:v>0</c:v>
                </c:pt>
                <c:pt idx="6">
                  <c:v>0</c:v>
                </c:pt>
                <c:pt idx="7">
                  <c:v>0</c:v>
                </c:pt>
                <c:pt idx="8">
                  <c:v>0</c:v>
                </c:pt>
                <c:pt idx="9">
                  <c:v>0.10550458715596331</c:v>
                </c:pt>
                <c:pt idx="10">
                  <c:v>0</c:v>
                </c:pt>
                <c:pt idx="11">
                  <c:v>2.2935779816513763E-2</c:v>
                </c:pt>
                <c:pt idx="12">
                  <c:v>0</c:v>
                </c:pt>
                <c:pt idx="13">
                  <c:v>0.14220183486238533</c:v>
                </c:pt>
                <c:pt idx="14">
                  <c:v>0</c:v>
                </c:pt>
                <c:pt idx="15">
                  <c:v>4.5871559633027525E-3</c:v>
                </c:pt>
                <c:pt idx="16">
                  <c:v>9.1743119266055051E-2</c:v>
                </c:pt>
                <c:pt idx="17">
                  <c:v>0.3669724770642202</c:v>
                </c:pt>
                <c:pt idx="18">
                  <c:v>4.5871559633027525E-3</c:v>
                </c:pt>
                <c:pt idx="19">
                  <c:v>0</c:v>
                </c:pt>
                <c:pt idx="20">
                  <c:v>0</c:v>
                </c:pt>
                <c:pt idx="21">
                  <c:v>9.6330275229357804E-2</c:v>
                </c:pt>
                <c:pt idx="22">
                  <c:v>2.7522935779816515E-2</c:v>
                </c:pt>
                <c:pt idx="23">
                  <c:v>0</c:v>
                </c:pt>
                <c:pt idx="24">
                  <c:v>4.5871559633027525E-2</c:v>
                </c:pt>
                <c:pt idx="25">
                  <c:v>1.834862385321101E-2</c:v>
                </c:pt>
              </c:numCache>
            </c:numRef>
          </c:val>
          <c:extLst>
            <c:ext xmlns:c16="http://schemas.microsoft.com/office/drawing/2014/chart" uri="{C3380CC4-5D6E-409C-BE32-E72D297353CC}">
              <c16:uniqueId val="{00000001-5EDF-6147-8CD0-C0BFDCE3D1EC}"/>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Items Refunded</a:t>
            </a:r>
            <a:r>
              <a:rPr lang="en-US" baseline="0"/>
              <a:t> By Category</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
        <c:idx val="54"/>
        <c:spPr>
          <a:solidFill>
            <a:schemeClr val="accent6"/>
          </a:solidFill>
          <a:ln w="19050">
            <a:solidFill>
              <a:schemeClr val="lt1"/>
            </a:solidFill>
          </a:ln>
          <a:effectLst/>
        </c:spPr>
      </c:pivotFmt>
    </c:pivotFmts>
    <c:plotArea>
      <c:layout/>
      <c:ofPieChart>
        <c:ofPieType val="bar"/>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E85E-B943-BBEC-DE54278B7F5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E85E-B943-BBEC-DE54278B7F5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E85E-B943-BBEC-DE54278B7F54}"/>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E85E-B943-BBEC-DE54278B7F54}"/>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E85E-B943-BBEC-DE54278B7F54}"/>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E85E-B943-BBEC-DE54278B7F54}"/>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E85E-B943-BBEC-DE54278B7F54}"/>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E85E-B943-BBEC-DE54278B7F54}"/>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E85E-B943-BBEC-DE54278B7F54}"/>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E85E-B943-BBEC-DE54278B7F54}"/>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E85E-B943-BBEC-DE54278B7F54}"/>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E85E-B943-BBEC-DE54278B7F54}"/>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E85E-B943-BBEC-DE54278B7F54}"/>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E85E-B943-BBEC-DE54278B7F54}"/>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E85E-B943-BBEC-DE54278B7F54}"/>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E85E-B943-BBEC-DE54278B7F54}"/>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E85E-B943-BBEC-DE54278B7F54}"/>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E85E-B943-BBEC-DE54278B7F54}"/>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E85E-B943-BBEC-DE54278B7F54}"/>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E85E-B943-BBEC-DE54278B7F54}"/>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E85E-B943-BBEC-DE54278B7F54}"/>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E85E-B943-BBEC-DE54278B7F54}"/>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E85E-B943-BBEC-DE54278B7F54}"/>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E85E-B943-BBEC-DE54278B7F54}"/>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E85E-B943-BBEC-DE54278B7F54}"/>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3-E85E-B943-BBEC-DE54278B7F54}"/>
              </c:ext>
            </c:extLst>
          </c:dPt>
          <c:dPt>
            <c:idx val="26"/>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35-E85E-B943-BBEC-DE54278B7F54}"/>
              </c:ext>
            </c:extLst>
          </c:dPt>
          <c:dPt>
            <c:idx val="27"/>
            <c:bubble3D val="0"/>
            <c:spPr>
              <a:solidFill>
                <a:schemeClr val="accent6"/>
              </a:solidFill>
              <a:ln w="19050">
                <a:solidFill>
                  <a:schemeClr val="lt1"/>
                </a:solidFill>
              </a:ln>
              <a:effectLst/>
            </c:spPr>
            <c:extLst>
              <c:ext xmlns:c16="http://schemas.microsoft.com/office/drawing/2014/chart" uri="{C3380CC4-5D6E-409C-BE32-E72D297353CC}">
                <c16:uniqueId val="{00000037-76AD-8B44-BA14-8D2A3BB38BE8}"/>
              </c:ext>
            </c:extLst>
          </c:dPt>
          <c:cat>
            <c:strLit>
              <c:ptCount val="28"/>
              <c:pt idx="0">
                <c:v>Bulk Items</c:v>
              </c:pt>
              <c:pt idx="1">
                <c:v>Chistmas</c:v>
              </c:pt>
              <c:pt idx="2">
                <c:v>Christmas</c:v>
              </c:pt>
              <c:pt idx="3">
                <c:v>Classroom/Office</c:v>
              </c:pt>
              <c:pt idx="4">
                <c:v>Containers</c:v>
              </c:pt>
              <c:pt idx="5">
                <c:v>contributions 20</c:v>
              </c:pt>
              <c:pt idx="6">
                <c:v>Creative Reuse</c:v>
              </c:pt>
              <c:pt idx="7">
                <c:v>Creative Reuse Merchandise/ Education Program</c:v>
              </c:pt>
              <c:pt idx="8">
                <c:v>Donations</c:v>
              </c:pt>
              <c:pt idx="9">
                <c:v>Fiber Arts</c:v>
              </c:pt>
              <c:pt idx="10">
                <c:v>Fine Arts</c:v>
              </c:pt>
              <c:pt idx="11">
                <c:v>Floral/ Garden</c:v>
              </c:pt>
              <c:pt idx="12">
                <c:v>Found Objects</c:v>
              </c:pt>
              <c:pt idx="13">
                <c:v>General Craft Supplies</c:v>
              </c:pt>
              <c:pt idx="14">
                <c:v>Glass</c:v>
              </c:pt>
              <c:pt idx="15">
                <c:v>Jewelry</c:v>
              </c:pt>
              <c:pt idx="16">
                <c:v>Paint</c:v>
              </c:pt>
              <c:pt idx="17">
                <c:v>Papercraft</c:v>
              </c:pt>
              <c:pt idx="18">
                <c:v>Party</c:v>
              </c:pt>
              <c:pt idx="19">
                <c:v>Photography</c:v>
              </c:pt>
              <c:pt idx="20">
                <c:v>Screen &amp; Block Printing</c:v>
              </c:pt>
              <c:pt idx="21">
                <c:v>Sculpture</c:v>
              </c:pt>
              <c:pt idx="22">
                <c:v>Soap/Candle Making</c:v>
              </c:pt>
              <c:pt idx="23">
                <c:v>Toys</c:v>
              </c:pt>
              <c:pt idx="24">
                <c:v>Uncategorized</c:v>
              </c:pt>
              <c:pt idx="25">
                <c:v>Wood</c:v>
              </c:pt>
            </c:strLit>
          </c:cat>
          <c:val>
            <c:numLit>
              <c:formatCode>General</c:formatCode>
              <c:ptCount val="27"/>
              <c:pt idx="0">
                <c:v>0</c:v>
              </c:pt>
              <c:pt idx="1">
                <c:v>0</c:v>
              </c:pt>
              <c:pt idx="2">
                <c:v>2.7522935779816515E-2</c:v>
              </c:pt>
              <c:pt idx="3">
                <c:v>4.5871559633027525E-2</c:v>
              </c:pt>
              <c:pt idx="4">
                <c:v>0</c:v>
              </c:pt>
              <c:pt idx="5">
                <c:v>0</c:v>
              </c:pt>
              <c:pt idx="6">
                <c:v>0</c:v>
              </c:pt>
              <c:pt idx="7">
                <c:v>0</c:v>
              </c:pt>
              <c:pt idx="8">
                <c:v>0</c:v>
              </c:pt>
              <c:pt idx="9">
                <c:v>0.10550458715596331</c:v>
              </c:pt>
              <c:pt idx="10">
                <c:v>0</c:v>
              </c:pt>
              <c:pt idx="11">
                <c:v>2.2935779816513763E-2</c:v>
              </c:pt>
              <c:pt idx="12">
                <c:v>0</c:v>
              </c:pt>
              <c:pt idx="13">
                <c:v>0.14220183486238533</c:v>
              </c:pt>
              <c:pt idx="14">
                <c:v>0</c:v>
              </c:pt>
              <c:pt idx="15">
                <c:v>4.5871559633027525E-3</c:v>
              </c:pt>
              <c:pt idx="16">
                <c:v>9.1743119266055051E-2</c:v>
              </c:pt>
              <c:pt idx="17">
                <c:v>0.3669724770642202</c:v>
              </c:pt>
              <c:pt idx="18">
                <c:v>4.5871559633027525E-3</c:v>
              </c:pt>
              <c:pt idx="19">
                <c:v>0</c:v>
              </c:pt>
              <c:pt idx="20">
                <c:v>0</c:v>
              </c:pt>
              <c:pt idx="21">
                <c:v>9.6330275229357804E-2</c:v>
              </c:pt>
              <c:pt idx="22">
                <c:v>2.7522935779816515E-2</c:v>
              </c:pt>
              <c:pt idx="23">
                <c:v>0</c:v>
              </c:pt>
              <c:pt idx="24">
                <c:v>4.5871559633027525E-2</c:v>
              </c:pt>
              <c:pt idx="25">
                <c:v>1.834862385321101E-2</c:v>
              </c:pt>
              <c:pt idx="26">
                <c:v>0.55963302752293576</c:v>
              </c:pt>
            </c:numLit>
          </c:val>
          <c:extLst>
            <c:ext xmlns:c16="http://schemas.microsoft.com/office/drawing/2014/chart" uri="{C3380CC4-5D6E-409C-BE32-E72D297353CC}">
              <c16:uniqueId val="{00000036-E85E-B943-BBEC-DE54278B7F54}"/>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bg2">
                    <a:lumMod val="50000"/>
                  </a:schemeClr>
                </a:solidFill>
                <a:latin typeface="+mn-lt"/>
                <a:ea typeface="+mn-ea"/>
                <a:cs typeface="+mn-cs"/>
              </a:defRPr>
            </a:pPr>
            <a:r>
              <a:rPr lang="en-US">
                <a:solidFill>
                  <a:schemeClr val="bg2">
                    <a:lumMod val="50000"/>
                  </a:schemeClr>
                </a:solidFill>
              </a:rPr>
              <a:t>Voulenteer Time By Generation</a:t>
            </a:r>
          </a:p>
        </c:rich>
      </c:tx>
      <c:layout>
        <c:manualLayout>
          <c:xMode val="edge"/>
          <c:yMode val="edge"/>
          <c:x val="0.25766825443115909"/>
          <c:y val="2.880855802115644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2">
                  <a:lumMod val="50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84482427501437E-2"/>
          <c:y val="0.14318032786885246"/>
          <c:w val="0.93516612252736697"/>
          <c:h val="0.85354098360655739"/>
        </c:manualLayout>
      </c:layout>
      <c:pie3DChart>
        <c:varyColors val="1"/>
        <c:ser>
          <c:idx val="0"/>
          <c:order val="0"/>
          <c:dPt>
            <c:idx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a:noFill/>
              </a:ln>
              <a:effectLst/>
              <a:sp3d/>
            </c:spPr>
            <c:extLst>
              <c:ext xmlns:c16="http://schemas.microsoft.com/office/drawing/2014/chart" uri="{C3380CC4-5D6E-409C-BE32-E72D297353CC}">
                <c16:uniqueId val="{00000001-5CEC-2641-AF62-A2DF513172D6}"/>
              </c:ext>
            </c:extLst>
          </c:dPt>
          <c:dPt>
            <c:idx val="1"/>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a:noFill/>
              </a:ln>
              <a:effectLst/>
              <a:sp3d/>
            </c:spPr>
            <c:extLst>
              <c:ext xmlns:c16="http://schemas.microsoft.com/office/drawing/2014/chart" uri="{C3380CC4-5D6E-409C-BE32-E72D297353CC}">
                <c16:uniqueId val="{00000003-5CEC-2641-AF62-A2DF513172D6}"/>
              </c:ext>
            </c:extLst>
          </c:dPt>
          <c:dPt>
            <c:idx val="2"/>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a:noFill/>
              </a:ln>
              <a:effectLst/>
              <a:sp3d/>
            </c:spPr>
            <c:extLst>
              <c:ext xmlns:c16="http://schemas.microsoft.com/office/drawing/2014/chart" uri="{C3380CC4-5D6E-409C-BE32-E72D297353CC}">
                <c16:uniqueId val="{00000005-5CEC-2641-AF62-A2DF513172D6}"/>
              </c:ext>
            </c:extLst>
          </c:dPt>
          <c:dPt>
            <c:idx val="3"/>
            <c:bubble3D val="0"/>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a:noFill/>
              </a:ln>
              <a:effectLst/>
              <a:sp3d/>
            </c:spPr>
            <c:extLst>
              <c:ext xmlns:c16="http://schemas.microsoft.com/office/drawing/2014/chart" uri="{C3380CC4-5D6E-409C-BE32-E72D297353CC}">
                <c16:uniqueId val="{00000007-5CEC-2641-AF62-A2DF513172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'Voulenteer Time By Generation'!$G$2:$G$5</c:f>
              <c:strCache>
                <c:ptCount val="4"/>
                <c:pt idx="0">
                  <c:v>Gen X</c:v>
                </c:pt>
                <c:pt idx="1">
                  <c:v>Gen Z</c:v>
                </c:pt>
                <c:pt idx="2">
                  <c:v>Millennials</c:v>
                </c:pt>
                <c:pt idx="3">
                  <c:v>Baby Boomers</c:v>
                </c:pt>
              </c:strCache>
            </c:strRef>
          </c:cat>
          <c:val>
            <c:numRef>
              <c:f>'Voulenteer Time By Generation'!$H$2:$H$5</c:f>
              <c:numCache>
                <c:formatCode>General</c:formatCode>
                <c:ptCount val="4"/>
                <c:pt idx="0">
                  <c:v>47</c:v>
                </c:pt>
                <c:pt idx="1">
                  <c:v>162</c:v>
                </c:pt>
                <c:pt idx="2">
                  <c:v>193</c:v>
                </c:pt>
                <c:pt idx="3">
                  <c:v>396</c:v>
                </c:pt>
              </c:numCache>
            </c:numRef>
          </c:val>
          <c:extLst>
            <c:ext xmlns:c16="http://schemas.microsoft.com/office/drawing/2014/chart" uri="{C3380CC4-5D6E-409C-BE32-E72D297353CC}">
              <c16:uniqueId val="{00000008-5CEC-2641-AF62-A2DF513172D6}"/>
            </c:ext>
          </c:extLst>
        </c:ser>
        <c:ser>
          <c:idx val="1"/>
          <c:order val="1"/>
          <c:dPt>
            <c:idx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a:noFill/>
              </a:ln>
              <a:effectLst/>
              <a:sp3d/>
            </c:spPr>
            <c:extLst>
              <c:ext xmlns:c16="http://schemas.microsoft.com/office/drawing/2014/chart" uri="{C3380CC4-5D6E-409C-BE32-E72D297353CC}">
                <c16:uniqueId val="{0000000A-5CEC-2641-AF62-A2DF513172D6}"/>
              </c:ext>
            </c:extLst>
          </c:dPt>
          <c:dPt>
            <c:idx val="1"/>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a:noFill/>
              </a:ln>
              <a:effectLst/>
              <a:sp3d/>
            </c:spPr>
            <c:extLst>
              <c:ext xmlns:c16="http://schemas.microsoft.com/office/drawing/2014/chart" uri="{C3380CC4-5D6E-409C-BE32-E72D297353CC}">
                <c16:uniqueId val="{0000000C-5CEC-2641-AF62-A2DF513172D6}"/>
              </c:ext>
            </c:extLst>
          </c:dPt>
          <c:dPt>
            <c:idx val="2"/>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a:noFill/>
              </a:ln>
              <a:effectLst/>
              <a:sp3d/>
            </c:spPr>
            <c:extLst>
              <c:ext xmlns:c16="http://schemas.microsoft.com/office/drawing/2014/chart" uri="{C3380CC4-5D6E-409C-BE32-E72D297353CC}">
                <c16:uniqueId val="{0000000E-5CEC-2641-AF62-A2DF513172D6}"/>
              </c:ext>
            </c:extLst>
          </c:dPt>
          <c:dPt>
            <c:idx val="3"/>
            <c:bubble3D val="0"/>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a:noFill/>
              </a:ln>
              <a:effectLst/>
              <a:sp3d/>
            </c:spPr>
            <c:extLst>
              <c:ext xmlns:c16="http://schemas.microsoft.com/office/drawing/2014/chart" uri="{C3380CC4-5D6E-409C-BE32-E72D297353CC}">
                <c16:uniqueId val="{00000010-5CEC-2641-AF62-A2DF513172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'Voulenteer Time By Generation'!$G$2:$G$5</c:f>
              <c:strCache>
                <c:ptCount val="4"/>
                <c:pt idx="0">
                  <c:v>Gen X</c:v>
                </c:pt>
                <c:pt idx="1">
                  <c:v>Gen Z</c:v>
                </c:pt>
                <c:pt idx="2">
                  <c:v>Millennials</c:v>
                </c:pt>
                <c:pt idx="3">
                  <c:v>Baby Boomers</c:v>
                </c:pt>
              </c:strCache>
            </c:strRef>
          </c:cat>
          <c:val>
            <c:numRef>
              <c:f>'Voulenteer Time By Generation'!$I$2:$I$5</c:f>
              <c:numCache>
                <c:formatCode>0.00%</c:formatCode>
                <c:ptCount val="4"/>
                <c:pt idx="0">
                  <c:v>5.889724310776942E-2</c:v>
                </c:pt>
                <c:pt idx="1">
                  <c:v>0.20300751879699247</c:v>
                </c:pt>
                <c:pt idx="2">
                  <c:v>0.24185463659147868</c:v>
                </c:pt>
                <c:pt idx="3">
                  <c:v>0.49624060150375937</c:v>
                </c:pt>
              </c:numCache>
            </c:numRef>
          </c:val>
          <c:extLst>
            <c:ext xmlns:c16="http://schemas.microsoft.com/office/drawing/2014/chart" uri="{C3380CC4-5D6E-409C-BE32-E72D297353CC}">
              <c16:uniqueId val="{00000011-5CEC-2641-AF62-A2DF513172D6}"/>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[Scraplanta Data Wrangling and Visulaization.xlsx]Items Sold by Category!PivotTable2</c:name>
    <c:fmtId val="6"/>
  </c:pivotSource>
  <c:chart>
    <c:title>
      <c:tx>
        <c:rich>
          <a:bodyPr rot="0" spcFirstLastPara="1" vertOverflow="ellipsis" vert="horz" wrap="square" anchor="ctr" anchorCtr="1"/>
          <a:lstStyle/>
          <a:p>
            <a:pPr>
              <a:defRPr sz="1440" b="0" i="0" u="none" strike="noStrike" kern="1200" spc="0" baseline="0">
                <a:solidFill>
                  <a:schemeClr val="bg2">
                    <a:lumMod val="50000"/>
                  </a:schemeClr>
                </a:solidFill>
                <a:latin typeface="+mn-lt"/>
                <a:ea typeface="+mn-ea"/>
                <a:cs typeface="+mn-cs"/>
              </a:defRPr>
            </a:pPr>
            <a:r>
              <a:rPr lang="en-US">
                <a:solidFill>
                  <a:schemeClr val="bg2">
                    <a:lumMod val="50000"/>
                  </a:schemeClr>
                </a:solidFill>
              </a:rPr>
              <a:t>Net Sales By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
        <c:idx val="5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w="19050">
            <a:solidFill>
              <a:schemeClr val="lt1"/>
            </a:solidFill>
          </a:ln>
          <a:effectLst/>
        </c:spPr>
      </c:pivotFmt>
      <c:pivotFmt>
        <c:idx val="56"/>
        <c:spPr>
          <a:solidFill>
            <a:schemeClr val="accent6"/>
          </a:solidFill>
          <a:ln w="19050">
            <a:solidFill>
              <a:schemeClr val="lt1"/>
            </a:solidFill>
          </a:ln>
          <a:effectLst/>
        </c:spPr>
      </c:pivotFmt>
      <c:pivotFmt>
        <c:idx val="57"/>
        <c:spPr>
          <a:solidFill>
            <a:schemeClr val="accent6"/>
          </a:solidFill>
          <a:ln w="19050">
            <a:solidFill>
              <a:schemeClr val="lt1"/>
            </a:solidFill>
          </a:ln>
          <a:effectLst/>
        </c:spPr>
      </c:pivotFmt>
      <c:pivotFmt>
        <c:idx val="58"/>
        <c:spPr>
          <a:solidFill>
            <a:schemeClr val="accent6"/>
          </a:solidFill>
          <a:ln w="19050">
            <a:solidFill>
              <a:schemeClr val="lt1"/>
            </a:solidFill>
          </a:ln>
          <a:effectLst/>
        </c:spPr>
      </c:pivotFmt>
      <c:pivotFmt>
        <c:idx val="59"/>
        <c:spPr>
          <a:solidFill>
            <a:schemeClr val="accent6"/>
          </a:solidFill>
          <a:ln w="19050">
            <a:solidFill>
              <a:schemeClr val="lt1"/>
            </a:solidFill>
          </a:ln>
          <a:effectLst/>
        </c:spPr>
      </c:pivotFmt>
      <c:pivotFmt>
        <c:idx val="60"/>
        <c:spPr>
          <a:solidFill>
            <a:schemeClr val="accent6"/>
          </a:solidFill>
          <a:ln w="19050">
            <a:solidFill>
              <a:schemeClr val="lt1"/>
            </a:solidFill>
          </a:ln>
          <a:effectLst/>
        </c:spPr>
      </c:pivotFmt>
      <c:pivotFmt>
        <c:idx val="61"/>
        <c:spPr>
          <a:solidFill>
            <a:schemeClr val="accent6"/>
          </a:solidFill>
          <a:ln w="19050">
            <a:solidFill>
              <a:schemeClr val="lt1"/>
            </a:solidFill>
          </a:ln>
          <a:effectLst/>
        </c:spPr>
      </c:pivotFmt>
      <c:pivotFmt>
        <c:idx val="62"/>
        <c:spPr>
          <a:solidFill>
            <a:schemeClr val="accent6"/>
          </a:solidFill>
          <a:ln w="19050">
            <a:solidFill>
              <a:schemeClr val="lt1"/>
            </a:solidFill>
          </a:ln>
          <a:effectLst/>
        </c:spPr>
      </c:pivotFmt>
      <c:pivotFmt>
        <c:idx val="63"/>
        <c:spPr>
          <a:solidFill>
            <a:schemeClr val="accent6"/>
          </a:solidFill>
          <a:ln w="19050">
            <a:solidFill>
              <a:schemeClr val="lt1"/>
            </a:solidFill>
          </a:ln>
          <a:effectLst/>
        </c:spPr>
      </c:pivotFmt>
      <c:pivotFmt>
        <c:idx val="64"/>
        <c:spPr>
          <a:solidFill>
            <a:schemeClr val="accent6"/>
          </a:solidFill>
          <a:ln w="19050">
            <a:solidFill>
              <a:schemeClr val="lt1"/>
            </a:solidFill>
          </a:ln>
          <a:effectLst/>
        </c:spPr>
      </c:pivotFmt>
      <c:pivotFmt>
        <c:idx val="65"/>
        <c:spPr>
          <a:solidFill>
            <a:schemeClr val="accent6"/>
          </a:solidFill>
          <a:ln w="19050">
            <a:solidFill>
              <a:schemeClr val="lt1"/>
            </a:solidFill>
          </a:ln>
          <a:effectLst/>
        </c:spPr>
      </c:pivotFmt>
      <c:pivotFmt>
        <c:idx val="66"/>
        <c:spPr>
          <a:solidFill>
            <a:schemeClr val="accent6"/>
          </a:solidFill>
          <a:ln w="19050">
            <a:solidFill>
              <a:schemeClr val="lt1"/>
            </a:solidFill>
          </a:ln>
          <a:effectLst/>
        </c:spPr>
      </c:pivotFmt>
      <c:pivotFmt>
        <c:idx val="67"/>
        <c:spPr>
          <a:solidFill>
            <a:schemeClr val="accent6"/>
          </a:solidFill>
          <a:ln w="19050">
            <a:solidFill>
              <a:schemeClr val="lt1"/>
            </a:solidFill>
          </a:ln>
          <a:effectLst/>
        </c:spPr>
      </c:pivotFmt>
      <c:pivotFmt>
        <c:idx val="68"/>
        <c:spPr>
          <a:solidFill>
            <a:schemeClr val="accent6"/>
          </a:solidFill>
          <a:ln w="19050">
            <a:solidFill>
              <a:schemeClr val="lt1"/>
            </a:solidFill>
          </a:ln>
          <a:effectLst/>
        </c:spPr>
      </c:pivotFmt>
      <c:pivotFmt>
        <c:idx val="69"/>
        <c:spPr>
          <a:solidFill>
            <a:schemeClr val="accent6"/>
          </a:solidFill>
          <a:ln w="19050">
            <a:solidFill>
              <a:schemeClr val="lt1"/>
            </a:solidFill>
          </a:ln>
          <a:effectLst/>
        </c:spPr>
      </c:pivotFmt>
      <c:pivotFmt>
        <c:idx val="70"/>
        <c:spPr>
          <a:solidFill>
            <a:schemeClr val="accent6"/>
          </a:solidFill>
          <a:ln w="19050">
            <a:solidFill>
              <a:schemeClr val="lt1"/>
            </a:solidFill>
          </a:ln>
          <a:effectLst/>
        </c:spPr>
      </c:pivotFmt>
      <c:pivotFmt>
        <c:idx val="71"/>
        <c:spPr>
          <a:solidFill>
            <a:schemeClr val="accent6"/>
          </a:solidFill>
          <a:ln w="19050">
            <a:solidFill>
              <a:schemeClr val="lt1"/>
            </a:solidFill>
          </a:ln>
          <a:effectLst/>
        </c:spPr>
      </c:pivotFmt>
      <c:pivotFmt>
        <c:idx val="72"/>
        <c:spPr>
          <a:solidFill>
            <a:schemeClr val="accent6"/>
          </a:solidFill>
          <a:ln w="19050">
            <a:solidFill>
              <a:schemeClr val="lt1"/>
            </a:solidFill>
          </a:ln>
          <a:effectLst/>
        </c:spPr>
      </c:pivotFmt>
      <c:pivotFmt>
        <c:idx val="73"/>
        <c:spPr>
          <a:solidFill>
            <a:schemeClr val="accent6"/>
          </a:solidFill>
          <a:ln w="19050">
            <a:solidFill>
              <a:schemeClr val="lt1"/>
            </a:solidFill>
          </a:ln>
          <a:effectLst/>
        </c:spPr>
      </c:pivotFmt>
      <c:pivotFmt>
        <c:idx val="74"/>
        <c:spPr>
          <a:solidFill>
            <a:schemeClr val="accent6"/>
          </a:solidFill>
          <a:ln w="19050">
            <a:solidFill>
              <a:schemeClr val="lt1"/>
            </a:solidFill>
          </a:ln>
          <a:effectLst/>
        </c:spPr>
      </c:pivotFmt>
      <c:pivotFmt>
        <c:idx val="75"/>
        <c:spPr>
          <a:solidFill>
            <a:schemeClr val="accent6"/>
          </a:solidFill>
          <a:ln w="19050">
            <a:solidFill>
              <a:schemeClr val="lt1"/>
            </a:solidFill>
          </a:ln>
          <a:effectLst/>
        </c:spPr>
      </c:pivotFmt>
      <c:pivotFmt>
        <c:idx val="76"/>
        <c:spPr>
          <a:solidFill>
            <a:schemeClr val="accent6"/>
          </a:solidFill>
          <a:ln w="19050">
            <a:solidFill>
              <a:schemeClr val="lt1"/>
            </a:solidFill>
          </a:ln>
          <a:effectLst/>
        </c:spPr>
      </c:pivotFmt>
      <c:pivotFmt>
        <c:idx val="77"/>
        <c:spPr>
          <a:solidFill>
            <a:schemeClr val="accent6"/>
          </a:solidFill>
          <a:ln w="19050">
            <a:solidFill>
              <a:schemeClr val="lt1"/>
            </a:solidFill>
          </a:ln>
          <a:effectLst/>
        </c:spPr>
      </c:pivotFmt>
      <c:pivotFmt>
        <c:idx val="78"/>
        <c:spPr>
          <a:solidFill>
            <a:schemeClr val="accent6"/>
          </a:solidFill>
          <a:ln w="19050">
            <a:solidFill>
              <a:schemeClr val="lt1"/>
            </a:solidFill>
          </a:ln>
          <a:effectLst/>
        </c:spPr>
      </c:pivotFmt>
      <c:pivotFmt>
        <c:idx val="79"/>
        <c:spPr>
          <a:solidFill>
            <a:schemeClr val="accent6"/>
          </a:solidFill>
          <a:ln w="19050">
            <a:solidFill>
              <a:schemeClr val="lt1"/>
            </a:solidFill>
          </a:ln>
          <a:effectLst/>
        </c:spPr>
      </c:pivotFmt>
      <c:pivotFmt>
        <c:idx val="80"/>
        <c:spPr>
          <a:solidFill>
            <a:schemeClr val="accent6"/>
          </a:solidFill>
          <a:ln w="19050">
            <a:solidFill>
              <a:schemeClr val="lt1"/>
            </a:solidFill>
          </a:ln>
          <a:effectLst/>
        </c:spPr>
      </c:pivotFmt>
      <c:pivotFmt>
        <c:idx val="8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w="19050">
            <a:solidFill>
              <a:schemeClr val="lt1"/>
            </a:solidFill>
          </a:ln>
          <a:effectLst/>
        </c:spPr>
      </c:pivotFmt>
      <c:pivotFmt>
        <c:idx val="83"/>
        <c:spPr>
          <a:solidFill>
            <a:schemeClr val="accent6"/>
          </a:solidFill>
          <a:ln w="19050">
            <a:solidFill>
              <a:schemeClr val="lt1"/>
            </a:solidFill>
          </a:ln>
          <a:effectLst/>
        </c:spPr>
      </c:pivotFmt>
      <c:pivotFmt>
        <c:idx val="84"/>
        <c:spPr>
          <a:solidFill>
            <a:schemeClr val="accent6"/>
          </a:solidFill>
          <a:ln w="19050">
            <a:solidFill>
              <a:schemeClr val="lt1"/>
            </a:solidFill>
          </a:ln>
          <a:effectLst/>
        </c:spPr>
      </c:pivotFmt>
      <c:pivotFmt>
        <c:idx val="85"/>
        <c:spPr>
          <a:solidFill>
            <a:schemeClr val="accent6"/>
          </a:solidFill>
          <a:ln w="19050">
            <a:solidFill>
              <a:schemeClr val="lt1"/>
            </a:solidFill>
          </a:ln>
          <a:effectLst/>
        </c:spPr>
      </c:pivotFmt>
      <c:pivotFmt>
        <c:idx val="86"/>
        <c:spPr>
          <a:solidFill>
            <a:schemeClr val="accent6"/>
          </a:solidFill>
          <a:ln w="19050">
            <a:solidFill>
              <a:schemeClr val="lt1"/>
            </a:solidFill>
          </a:ln>
          <a:effectLst/>
        </c:spPr>
      </c:pivotFmt>
      <c:pivotFmt>
        <c:idx val="87"/>
        <c:spPr>
          <a:solidFill>
            <a:schemeClr val="accent6"/>
          </a:solidFill>
          <a:ln w="19050">
            <a:solidFill>
              <a:schemeClr val="lt1"/>
            </a:solidFill>
          </a:ln>
          <a:effectLst/>
        </c:spPr>
      </c:pivotFmt>
      <c:pivotFmt>
        <c:idx val="88"/>
        <c:spPr>
          <a:solidFill>
            <a:schemeClr val="accent6"/>
          </a:solidFill>
          <a:ln w="19050">
            <a:solidFill>
              <a:schemeClr val="lt1"/>
            </a:solidFill>
          </a:ln>
          <a:effectLst/>
        </c:spPr>
      </c:pivotFmt>
      <c:pivotFmt>
        <c:idx val="89"/>
        <c:spPr>
          <a:solidFill>
            <a:schemeClr val="accent6"/>
          </a:solidFill>
          <a:ln w="19050">
            <a:solidFill>
              <a:schemeClr val="lt1"/>
            </a:solidFill>
          </a:ln>
          <a:effectLst/>
        </c:spPr>
      </c:pivotFmt>
      <c:pivotFmt>
        <c:idx val="90"/>
        <c:spPr>
          <a:solidFill>
            <a:schemeClr val="accent6"/>
          </a:solidFill>
          <a:ln w="19050">
            <a:solidFill>
              <a:schemeClr val="lt1"/>
            </a:solidFill>
          </a:ln>
          <a:effectLst/>
        </c:spPr>
      </c:pivotFmt>
      <c:pivotFmt>
        <c:idx val="91"/>
        <c:spPr>
          <a:solidFill>
            <a:schemeClr val="accent6"/>
          </a:solidFill>
          <a:ln w="19050">
            <a:solidFill>
              <a:schemeClr val="lt1"/>
            </a:solidFill>
          </a:ln>
          <a:effectLst/>
        </c:spPr>
      </c:pivotFmt>
      <c:pivotFmt>
        <c:idx val="92"/>
        <c:spPr>
          <a:solidFill>
            <a:schemeClr val="accent6"/>
          </a:solidFill>
          <a:ln w="19050">
            <a:solidFill>
              <a:schemeClr val="lt1"/>
            </a:solidFill>
          </a:ln>
          <a:effectLst/>
        </c:spPr>
      </c:pivotFmt>
      <c:pivotFmt>
        <c:idx val="93"/>
        <c:spPr>
          <a:solidFill>
            <a:schemeClr val="accent6"/>
          </a:solidFill>
          <a:ln w="19050">
            <a:solidFill>
              <a:schemeClr val="lt1"/>
            </a:solidFill>
          </a:ln>
          <a:effectLst/>
        </c:spPr>
      </c:pivotFmt>
      <c:pivotFmt>
        <c:idx val="94"/>
        <c:spPr>
          <a:solidFill>
            <a:schemeClr val="accent6"/>
          </a:solidFill>
          <a:ln w="19050">
            <a:solidFill>
              <a:schemeClr val="lt1"/>
            </a:solidFill>
          </a:ln>
          <a:effectLst/>
        </c:spPr>
      </c:pivotFmt>
      <c:pivotFmt>
        <c:idx val="95"/>
        <c:spPr>
          <a:solidFill>
            <a:schemeClr val="accent6"/>
          </a:solidFill>
          <a:ln w="19050">
            <a:solidFill>
              <a:schemeClr val="lt1"/>
            </a:solidFill>
          </a:ln>
          <a:effectLst/>
        </c:spPr>
      </c:pivotFmt>
      <c:pivotFmt>
        <c:idx val="96"/>
        <c:spPr>
          <a:solidFill>
            <a:schemeClr val="accent6"/>
          </a:solidFill>
          <a:ln w="19050">
            <a:solidFill>
              <a:schemeClr val="lt1"/>
            </a:solidFill>
          </a:ln>
          <a:effectLst/>
        </c:spPr>
      </c:pivotFmt>
      <c:pivotFmt>
        <c:idx val="97"/>
        <c:spPr>
          <a:solidFill>
            <a:schemeClr val="accent6"/>
          </a:solidFill>
          <a:ln w="19050">
            <a:solidFill>
              <a:schemeClr val="lt1"/>
            </a:solidFill>
          </a:ln>
          <a:effectLst/>
        </c:spPr>
      </c:pivotFmt>
      <c:pivotFmt>
        <c:idx val="98"/>
        <c:spPr>
          <a:solidFill>
            <a:schemeClr val="accent6"/>
          </a:solidFill>
          <a:ln w="19050">
            <a:solidFill>
              <a:schemeClr val="lt1"/>
            </a:solidFill>
          </a:ln>
          <a:effectLst/>
        </c:spPr>
      </c:pivotFmt>
      <c:pivotFmt>
        <c:idx val="99"/>
        <c:spPr>
          <a:solidFill>
            <a:schemeClr val="accent6"/>
          </a:solidFill>
          <a:ln w="19050">
            <a:solidFill>
              <a:schemeClr val="lt1"/>
            </a:solidFill>
          </a:ln>
          <a:effectLst/>
        </c:spPr>
      </c:pivotFmt>
      <c:pivotFmt>
        <c:idx val="100"/>
        <c:spPr>
          <a:solidFill>
            <a:schemeClr val="accent6"/>
          </a:solidFill>
          <a:ln w="19050">
            <a:solidFill>
              <a:schemeClr val="lt1"/>
            </a:solidFill>
          </a:ln>
          <a:effectLst/>
        </c:spPr>
      </c:pivotFmt>
      <c:pivotFmt>
        <c:idx val="101"/>
        <c:spPr>
          <a:solidFill>
            <a:schemeClr val="accent6"/>
          </a:solidFill>
          <a:ln w="19050">
            <a:solidFill>
              <a:schemeClr val="lt1"/>
            </a:solidFill>
          </a:ln>
          <a:effectLst/>
        </c:spPr>
      </c:pivotFmt>
      <c:pivotFmt>
        <c:idx val="102"/>
        <c:spPr>
          <a:solidFill>
            <a:schemeClr val="accent6"/>
          </a:solidFill>
          <a:ln w="19050">
            <a:solidFill>
              <a:schemeClr val="lt1"/>
            </a:solidFill>
          </a:ln>
          <a:effectLst/>
        </c:spPr>
      </c:pivotFmt>
      <c:pivotFmt>
        <c:idx val="103"/>
        <c:spPr>
          <a:solidFill>
            <a:schemeClr val="accent6"/>
          </a:solidFill>
          <a:ln w="19050">
            <a:solidFill>
              <a:schemeClr val="lt1"/>
            </a:solidFill>
          </a:ln>
          <a:effectLst/>
        </c:spPr>
      </c:pivotFmt>
      <c:pivotFmt>
        <c:idx val="104"/>
        <c:spPr>
          <a:solidFill>
            <a:schemeClr val="accent6"/>
          </a:solidFill>
          <a:ln w="19050">
            <a:solidFill>
              <a:schemeClr val="lt1"/>
            </a:solidFill>
          </a:ln>
          <a:effectLst/>
        </c:spPr>
      </c:pivotFmt>
      <c:pivotFmt>
        <c:idx val="105"/>
        <c:spPr>
          <a:solidFill>
            <a:schemeClr val="accent6"/>
          </a:solidFill>
          <a:ln w="19050">
            <a:solidFill>
              <a:schemeClr val="lt1"/>
            </a:solidFill>
          </a:ln>
          <a:effectLst/>
        </c:spPr>
      </c:pivotFmt>
      <c:pivotFmt>
        <c:idx val="106"/>
        <c:spPr>
          <a:solidFill>
            <a:schemeClr val="accent6"/>
          </a:solidFill>
          <a:ln w="19050">
            <a:solidFill>
              <a:schemeClr val="lt1"/>
            </a:solidFill>
          </a:ln>
          <a:effectLst/>
        </c:spPr>
      </c:pivotFmt>
      <c:pivotFmt>
        <c:idx val="107"/>
        <c:spPr>
          <a:solidFill>
            <a:schemeClr val="accent6"/>
          </a:solidFill>
          <a:ln w="19050">
            <a:solidFill>
              <a:schemeClr val="lt1"/>
            </a:solidFill>
          </a:ln>
          <a:effectLst/>
        </c:spPr>
      </c:pivotFmt>
      <c:pivotFmt>
        <c:idx val="10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w="19050">
            <a:solidFill>
              <a:schemeClr val="lt1"/>
            </a:solidFill>
          </a:ln>
          <a:effectLst/>
        </c:spPr>
      </c:pivotFmt>
      <c:pivotFmt>
        <c:idx val="110"/>
        <c:spPr>
          <a:solidFill>
            <a:schemeClr val="accent6"/>
          </a:solidFill>
          <a:ln w="19050">
            <a:solidFill>
              <a:schemeClr val="lt1"/>
            </a:solidFill>
          </a:ln>
          <a:effectLst/>
        </c:spPr>
      </c:pivotFmt>
      <c:pivotFmt>
        <c:idx val="111"/>
        <c:spPr>
          <a:solidFill>
            <a:schemeClr val="accent6"/>
          </a:solidFill>
          <a:ln w="19050">
            <a:solidFill>
              <a:schemeClr val="lt1"/>
            </a:solidFill>
          </a:ln>
          <a:effectLst/>
        </c:spPr>
      </c:pivotFmt>
      <c:pivotFmt>
        <c:idx val="112"/>
        <c:spPr>
          <a:solidFill>
            <a:schemeClr val="accent6"/>
          </a:solidFill>
          <a:ln w="19050">
            <a:solidFill>
              <a:schemeClr val="lt1"/>
            </a:solidFill>
          </a:ln>
          <a:effectLst/>
        </c:spPr>
      </c:pivotFmt>
      <c:pivotFmt>
        <c:idx val="113"/>
        <c:spPr>
          <a:solidFill>
            <a:schemeClr val="accent6"/>
          </a:solidFill>
          <a:ln w="19050">
            <a:solidFill>
              <a:schemeClr val="lt1"/>
            </a:solidFill>
          </a:ln>
          <a:effectLst/>
        </c:spPr>
      </c:pivotFmt>
      <c:pivotFmt>
        <c:idx val="114"/>
        <c:spPr>
          <a:solidFill>
            <a:schemeClr val="accent6"/>
          </a:solidFill>
          <a:ln w="19050">
            <a:solidFill>
              <a:schemeClr val="lt1"/>
            </a:solidFill>
          </a:ln>
          <a:effectLst/>
        </c:spPr>
      </c:pivotFmt>
      <c:pivotFmt>
        <c:idx val="115"/>
        <c:spPr>
          <a:solidFill>
            <a:schemeClr val="accent6"/>
          </a:solidFill>
          <a:ln w="19050">
            <a:solidFill>
              <a:schemeClr val="lt1"/>
            </a:solidFill>
          </a:ln>
          <a:effectLst/>
        </c:spPr>
      </c:pivotFmt>
      <c:pivotFmt>
        <c:idx val="116"/>
        <c:spPr>
          <a:solidFill>
            <a:schemeClr val="accent6"/>
          </a:solidFill>
          <a:ln w="19050">
            <a:solidFill>
              <a:schemeClr val="lt1"/>
            </a:solidFill>
          </a:ln>
          <a:effectLst/>
        </c:spPr>
      </c:pivotFmt>
      <c:pivotFmt>
        <c:idx val="117"/>
        <c:spPr>
          <a:solidFill>
            <a:schemeClr val="accent6"/>
          </a:solidFill>
          <a:ln w="19050">
            <a:solidFill>
              <a:schemeClr val="lt1"/>
            </a:solidFill>
          </a:ln>
          <a:effectLst/>
        </c:spPr>
      </c:pivotFmt>
      <c:pivotFmt>
        <c:idx val="118"/>
        <c:spPr>
          <a:solidFill>
            <a:schemeClr val="accent6"/>
          </a:solidFill>
          <a:ln w="19050">
            <a:solidFill>
              <a:schemeClr val="lt1"/>
            </a:solidFill>
          </a:ln>
          <a:effectLst/>
        </c:spPr>
      </c:pivotFmt>
      <c:pivotFmt>
        <c:idx val="119"/>
        <c:spPr>
          <a:solidFill>
            <a:schemeClr val="accent6"/>
          </a:solidFill>
          <a:ln w="19050">
            <a:solidFill>
              <a:schemeClr val="lt1"/>
            </a:solidFill>
          </a:ln>
          <a:effectLst/>
        </c:spPr>
      </c:pivotFmt>
      <c:pivotFmt>
        <c:idx val="120"/>
        <c:spPr>
          <a:solidFill>
            <a:schemeClr val="accent6"/>
          </a:solidFill>
          <a:ln w="19050">
            <a:solidFill>
              <a:schemeClr val="lt1"/>
            </a:solidFill>
          </a:ln>
          <a:effectLst/>
        </c:spPr>
      </c:pivotFmt>
      <c:pivotFmt>
        <c:idx val="121"/>
        <c:spPr>
          <a:solidFill>
            <a:schemeClr val="accent6"/>
          </a:solidFill>
          <a:ln w="19050">
            <a:solidFill>
              <a:schemeClr val="lt1"/>
            </a:solidFill>
          </a:ln>
          <a:effectLst/>
        </c:spPr>
      </c:pivotFmt>
      <c:pivotFmt>
        <c:idx val="122"/>
        <c:spPr>
          <a:solidFill>
            <a:schemeClr val="accent6"/>
          </a:solidFill>
          <a:ln w="19050">
            <a:solidFill>
              <a:schemeClr val="lt1"/>
            </a:solidFill>
          </a:ln>
          <a:effectLst/>
        </c:spPr>
      </c:pivotFmt>
      <c:pivotFmt>
        <c:idx val="123"/>
        <c:spPr>
          <a:solidFill>
            <a:schemeClr val="accent6"/>
          </a:solidFill>
          <a:ln w="19050">
            <a:solidFill>
              <a:schemeClr val="lt1"/>
            </a:solidFill>
          </a:ln>
          <a:effectLst/>
        </c:spPr>
      </c:pivotFmt>
      <c:pivotFmt>
        <c:idx val="124"/>
        <c:spPr>
          <a:solidFill>
            <a:schemeClr val="accent6"/>
          </a:solidFill>
          <a:ln w="19050">
            <a:solidFill>
              <a:schemeClr val="lt1"/>
            </a:solidFill>
          </a:ln>
          <a:effectLst/>
        </c:spPr>
      </c:pivotFmt>
      <c:pivotFmt>
        <c:idx val="125"/>
        <c:spPr>
          <a:solidFill>
            <a:schemeClr val="accent6"/>
          </a:solidFill>
          <a:ln w="19050">
            <a:solidFill>
              <a:schemeClr val="lt1"/>
            </a:solidFill>
          </a:ln>
          <a:effectLst/>
        </c:spPr>
      </c:pivotFmt>
      <c:pivotFmt>
        <c:idx val="126"/>
        <c:spPr>
          <a:solidFill>
            <a:schemeClr val="accent6"/>
          </a:solidFill>
          <a:ln w="19050">
            <a:solidFill>
              <a:schemeClr val="lt1"/>
            </a:solidFill>
          </a:ln>
          <a:effectLst/>
        </c:spPr>
      </c:pivotFmt>
      <c:pivotFmt>
        <c:idx val="127"/>
        <c:spPr>
          <a:solidFill>
            <a:schemeClr val="accent6"/>
          </a:solidFill>
          <a:ln w="19050">
            <a:solidFill>
              <a:schemeClr val="lt1"/>
            </a:solidFill>
          </a:ln>
          <a:effectLst/>
        </c:spPr>
      </c:pivotFmt>
      <c:pivotFmt>
        <c:idx val="128"/>
        <c:spPr>
          <a:solidFill>
            <a:schemeClr val="accent6"/>
          </a:solidFill>
          <a:ln w="19050">
            <a:solidFill>
              <a:schemeClr val="lt1"/>
            </a:solidFill>
          </a:ln>
          <a:effectLst/>
        </c:spPr>
      </c:pivotFmt>
      <c:pivotFmt>
        <c:idx val="129"/>
        <c:spPr>
          <a:solidFill>
            <a:schemeClr val="accent6"/>
          </a:solidFill>
          <a:ln w="19050">
            <a:solidFill>
              <a:schemeClr val="lt1"/>
            </a:solidFill>
          </a:ln>
          <a:effectLst/>
        </c:spPr>
      </c:pivotFmt>
      <c:pivotFmt>
        <c:idx val="130"/>
        <c:spPr>
          <a:solidFill>
            <a:schemeClr val="accent6"/>
          </a:solidFill>
          <a:ln w="19050">
            <a:solidFill>
              <a:schemeClr val="lt1"/>
            </a:solidFill>
          </a:ln>
          <a:effectLst/>
        </c:spPr>
      </c:pivotFmt>
      <c:pivotFmt>
        <c:idx val="131"/>
        <c:spPr>
          <a:solidFill>
            <a:schemeClr val="accent6"/>
          </a:solidFill>
          <a:ln w="19050">
            <a:solidFill>
              <a:schemeClr val="lt1"/>
            </a:solidFill>
          </a:ln>
          <a:effectLst/>
        </c:spPr>
      </c:pivotFmt>
      <c:pivotFmt>
        <c:idx val="132"/>
        <c:spPr>
          <a:solidFill>
            <a:schemeClr val="accent6"/>
          </a:solidFill>
          <a:ln w="19050">
            <a:solidFill>
              <a:schemeClr val="lt1"/>
            </a:solidFill>
          </a:ln>
          <a:effectLst/>
        </c:spPr>
      </c:pivotFmt>
      <c:pivotFmt>
        <c:idx val="133"/>
        <c:spPr>
          <a:solidFill>
            <a:schemeClr val="accent6"/>
          </a:solidFill>
          <a:ln w="19050">
            <a:solidFill>
              <a:schemeClr val="lt1"/>
            </a:solidFill>
          </a:ln>
          <a:effectLst/>
        </c:spPr>
      </c:pivotFmt>
      <c:pivotFmt>
        <c:idx val="134"/>
        <c:spPr>
          <a:solidFill>
            <a:schemeClr val="accent6"/>
          </a:solidFill>
          <a:ln w="19050">
            <a:solidFill>
              <a:schemeClr val="lt1"/>
            </a:solidFill>
          </a:ln>
          <a:effectLst/>
        </c:spPr>
      </c:pivotFmt>
      <c:pivotFmt>
        <c:idx val="13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w="19050">
            <a:solidFill>
              <a:schemeClr val="lt1"/>
            </a:solidFill>
          </a:ln>
          <a:effectLst/>
        </c:spPr>
      </c:pivotFmt>
      <c:pivotFmt>
        <c:idx val="137"/>
        <c:spPr>
          <a:solidFill>
            <a:schemeClr val="accent6"/>
          </a:solidFill>
          <a:ln w="19050">
            <a:solidFill>
              <a:schemeClr val="lt1"/>
            </a:solidFill>
          </a:ln>
          <a:effectLst/>
        </c:spPr>
      </c:pivotFmt>
      <c:pivotFmt>
        <c:idx val="138"/>
        <c:spPr>
          <a:solidFill>
            <a:schemeClr val="accent6"/>
          </a:solidFill>
          <a:ln w="19050">
            <a:solidFill>
              <a:schemeClr val="lt1"/>
            </a:solidFill>
          </a:ln>
          <a:effectLst/>
        </c:spPr>
      </c:pivotFmt>
      <c:pivotFmt>
        <c:idx val="139"/>
        <c:spPr>
          <a:solidFill>
            <a:schemeClr val="accent6"/>
          </a:solidFill>
          <a:ln w="19050">
            <a:solidFill>
              <a:schemeClr val="lt1"/>
            </a:solidFill>
          </a:ln>
          <a:effectLst/>
        </c:spPr>
      </c:pivotFmt>
      <c:pivotFmt>
        <c:idx val="140"/>
        <c:spPr>
          <a:solidFill>
            <a:schemeClr val="accent6"/>
          </a:solidFill>
          <a:ln w="19050">
            <a:solidFill>
              <a:schemeClr val="lt1"/>
            </a:solidFill>
          </a:ln>
          <a:effectLst/>
        </c:spPr>
      </c:pivotFmt>
      <c:pivotFmt>
        <c:idx val="141"/>
        <c:spPr>
          <a:solidFill>
            <a:schemeClr val="accent6"/>
          </a:solidFill>
          <a:ln w="19050">
            <a:solidFill>
              <a:schemeClr val="lt1"/>
            </a:solidFill>
          </a:ln>
          <a:effectLst/>
        </c:spPr>
      </c:pivotFmt>
      <c:pivotFmt>
        <c:idx val="142"/>
        <c:spPr>
          <a:solidFill>
            <a:schemeClr val="accent6"/>
          </a:solidFill>
          <a:ln w="19050">
            <a:solidFill>
              <a:schemeClr val="lt1"/>
            </a:solidFill>
          </a:ln>
          <a:effectLst/>
        </c:spPr>
      </c:pivotFmt>
      <c:pivotFmt>
        <c:idx val="143"/>
        <c:spPr>
          <a:solidFill>
            <a:schemeClr val="accent6"/>
          </a:solidFill>
          <a:ln w="19050">
            <a:solidFill>
              <a:schemeClr val="lt1"/>
            </a:solidFill>
          </a:ln>
          <a:effectLst/>
        </c:spPr>
      </c:pivotFmt>
      <c:pivotFmt>
        <c:idx val="144"/>
        <c:spPr>
          <a:solidFill>
            <a:schemeClr val="accent6"/>
          </a:solidFill>
          <a:ln w="19050">
            <a:solidFill>
              <a:schemeClr val="lt1"/>
            </a:solidFill>
          </a:ln>
          <a:effectLst/>
        </c:spPr>
      </c:pivotFmt>
      <c:pivotFmt>
        <c:idx val="145"/>
        <c:spPr>
          <a:solidFill>
            <a:schemeClr val="accent6"/>
          </a:solidFill>
          <a:ln w="19050">
            <a:solidFill>
              <a:schemeClr val="lt1"/>
            </a:solidFill>
          </a:ln>
          <a:effectLst/>
        </c:spPr>
      </c:pivotFmt>
      <c:pivotFmt>
        <c:idx val="146"/>
        <c:spPr>
          <a:solidFill>
            <a:schemeClr val="accent6"/>
          </a:solidFill>
          <a:ln w="19050">
            <a:solidFill>
              <a:schemeClr val="lt1"/>
            </a:solidFill>
          </a:ln>
          <a:effectLst/>
        </c:spPr>
      </c:pivotFmt>
      <c:pivotFmt>
        <c:idx val="147"/>
        <c:spPr>
          <a:solidFill>
            <a:schemeClr val="accent6"/>
          </a:solidFill>
          <a:ln w="19050">
            <a:solidFill>
              <a:schemeClr val="lt1"/>
            </a:solidFill>
          </a:ln>
          <a:effectLst/>
        </c:spPr>
      </c:pivotFmt>
      <c:pivotFmt>
        <c:idx val="148"/>
        <c:spPr>
          <a:solidFill>
            <a:schemeClr val="accent6"/>
          </a:solidFill>
          <a:ln w="19050">
            <a:solidFill>
              <a:schemeClr val="lt1"/>
            </a:solidFill>
          </a:ln>
          <a:effectLst/>
        </c:spPr>
      </c:pivotFmt>
      <c:pivotFmt>
        <c:idx val="149"/>
        <c:spPr>
          <a:solidFill>
            <a:schemeClr val="accent6"/>
          </a:solidFill>
          <a:ln w="19050">
            <a:solidFill>
              <a:schemeClr val="lt1"/>
            </a:solidFill>
          </a:ln>
          <a:effectLst/>
        </c:spPr>
      </c:pivotFmt>
      <c:pivotFmt>
        <c:idx val="150"/>
        <c:spPr>
          <a:solidFill>
            <a:schemeClr val="accent6"/>
          </a:solidFill>
          <a:ln w="19050">
            <a:solidFill>
              <a:schemeClr val="lt1"/>
            </a:solidFill>
          </a:ln>
          <a:effectLst/>
        </c:spPr>
      </c:pivotFmt>
      <c:pivotFmt>
        <c:idx val="151"/>
        <c:spPr>
          <a:solidFill>
            <a:schemeClr val="accent6"/>
          </a:solidFill>
          <a:ln w="19050">
            <a:solidFill>
              <a:schemeClr val="lt1"/>
            </a:solidFill>
          </a:ln>
          <a:effectLst/>
        </c:spPr>
      </c:pivotFmt>
      <c:pivotFmt>
        <c:idx val="152"/>
        <c:spPr>
          <a:solidFill>
            <a:schemeClr val="accent6"/>
          </a:solidFill>
          <a:ln w="19050">
            <a:solidFill>
              <a:schemeClr val="lt1"/>
            </a:solidFill>
          </a:ln>
          <a:effectLst/>
        </c:spPr>
      </c:pivotFmt>
      <c:pivotFmt>
        <c:idx val="153"/>
        <c:spPr>
          <a:solidFill>
            <a:schemeClr val="accent6"/>
          </a:solidFill>
          <a:ln w="19050">
            <a:solidFill>
              <a:schemeClr val="lt1"/>
            </a:solidFill>
          </a:ln>
          <a:effectLst/>
        </c:spPr>
      </c:pivotFmt>
      <c:pivotFmt>
        <c:idx val="154"/>
        <c:spPr>
          <a:solidFill>
            <a:schemeClr val="accent6"/>
          </a:solidFill>
          <a:ln w="19050">
            <a:solidFill>
              <a:schemeClr val="lt1"/>
            </a:solidFill>
          </a:ln>
          <a:effectLst/>
        </c:spPr>
      </c:pivotFmt>
      <c:pivotFmt>
        <c:idx val="155"/>
        <c:spPr>
          <a:solidFill>
            <a:schemeClr val="accent6"/>
          </a:solidFill>
          <a:ln w="19050">
            <a:solidFill>
              <a:schemeClr val="lt1"/>
            </a:solidFill>
          </a:ln>
          <a:effectLst/>
        </c:spPr>
      </c:pivotFmt>
      <c:pivotFmt>
        <c:idx val="156"/>
        <c:spPr>
          <a:solidFill>
            <a:schemeClr val="accent6"/>
          </a:solidFill>
          <a:ln w="19050">
            <a:solidFill>
              <a:schemeClr val="lt1"/>
            </a:solidFill>
          </a:ln>
          <a:effectLst/>
        </c:spPr>
      </c:pivotFmt>
      <c:pivotFmt>
        <c:idx val="157"/>
        <c:spPr>
          <a:solidFill>
            <a:schemeClr val="accent6"/>
          </a:solidFill>
          <a:ln w="19050">
            <a:solidFill>
              <a:schemeClr val="lt1"/>
            </a:solidFill>
          </a:ln>
          <a:effectLst/>
        </c:spPr>
      </c:pivotFmt>
      <c:pivotFmt>
        <c:idx val="158"/>
        <c:spPr>
          <a:solidFill>
            <a:schemeClr val="accent6"/>
          </a:solidFill>
          <a:ln w="19050">
            <a:solidFill>
              <a:schemeClr val="lt1"/>
            </a:solidFill>
          </a:ln>
          <a:effectLst/>
        </c:spPr>
      </c:pivotFmt>
      <c:pivotFmt>
        <c:idx val="159"/>
        <c:spPr>
          <a:solidFill>
            <a:schemeClr val="accent6"/>
          </a:solidFill>
          <a:ln w="19050">
            <a:solidFill>
              <a:schemeClr val="lt1"/>
            </a:solidFill>
          </a:ln>
          <a:effectLst/>
        </c:spPr>
      </c:pivotFmt>
      <c:pivotFmt>
        <c:idx val="160"/>
        <c:spPr>
          <a:solidFill>
            <a:schemeClr val="accent6"/>
          </a:solidFill>
          <a:ln w="19050">
            <a:solidFill>
              <a:schemeClr val="lt1"/>
            </a:solidFill>
          </a:ln>
          <a:effectLst/>
        </c:spPr>
      </c:pivotFmt>
      <c:pivotFmt>
        <c:idx val="161"/>
        <c:spPr>
          <a:solidFill>
            <a:schemeClr val="accent6"/>
          </a:solidFill>
          <a:ln w="19050">
            <a:solidFill>
              <a:schemeClr val="lt1"/>
            </a:solidFill>
          </a:ln>
          <a:effectLst/>
        </c:spPr>
      </c:pivotFmt>
    </c:pivotFmts>
    <c:plotArea>
      <c:layout>
        <c:manualLayout>
          <c:layoutTarget val="inner"/>
          <c:xMode val="edge"/>
          <c:yMode val="edge"/>
          <c:x val="0"/>
          <c:y val="0.21398695757743938"/>
          <c:w val="0.58888888888888891"/>
          <c:h val="0.78601304242256065"/>
        </c:manualLayout>
      </c:layout>
      <c:ofPieChart>
        <c:ofPieType val="bar"/>
        <c:varyColors val="1"/>
        <c:ser>
          <c:idx val="0"/>
          <c:order val="0"/>
          <c:tx>
            <c:strRef>
              <c:f>'Items Sold by Category'!$K$1</c:f>
              <c:strCache>
                <c:ptCount val="1"/>
                <c:pt idx="0">
                  <c:v>Sum of Net Sales</c:v>
                </c:pt>
              </c:strCache>
            </c:strRef>
          </c:tx>
          <c:explosion val="1"/>
          <c:dPt>
            <c:idx val="0"/>
            <c:bubble3D val="0"/>
            <c:spPr>
              <a:solidFill>
                <a:schemeClr val="accent6"/>
              </a:solidFill>
              <a:ln w="19050">
                <a:solidFill>
                  <a:schemeClr val="lt1"/>
                </a:solidFill>
              </a:ln>
              <a:effectLst/>
            </c:spPr>
            <c:extLst>
              <c:ext xmlns:c16="http://schemas.microsoft.com/office/drawing/2014/chart" uri="{C3380CC4-5D6E-409C-BE32-E72D297353CC}">
                <c16:uniqueId val="{00000001-8DED-AB44-8D2F-11DD071EA95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DED-AB44-8D2F-11DD071EA95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8DED-AB44-8D2F-11DD071EA952}"/>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8DED-AB44-8D2F-11DD071EA952}"/>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8DED-AB44-8D2F-11DD071EA952}"/>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8DED-AB44-8D2F-11DD071EA952}"/>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8DED-AB44-8D2F-11DD071EA952}"/>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8DED-AB44-8D2F-11DD071EA952}"/>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8DED-AB44-8D2F-11DD071EA952}"/>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8DED-AB44-8D2F-11DD071EA952}"/>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8DED-AB44-8D2F-11DD071EA952}"/>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8DED-AB44-8D2F-11DD071EA952}"/>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8DED-AB44-8D2F-11DD071EA952}"/>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8DED-AB44-8D2F-11DD071EA952}"/>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8DED-AB44-8D2F-11DD071EA952}"/>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8DED-AB44-8D2F-11DD071EA952}"/>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8DED-AB44-8D2F-11DD071EA952}"/>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8DED-AB44-8D2F-11DD071EA952}"/>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8DED-AB44-8D2F-11DD071EA952}"/>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8DED-AB44-8D2F-11DD071EA952}"/>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8DED-AB44-8D2F-11DD071EA952}"/>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8DED-AB44-8D2F-11DD071EA952}"/>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8DED-AB44-8D2F-11DD071EA952}"/>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8DED-AB44-8D2F-11DD071EA952}"/>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8DED-AB44-8D2F-11DD071EA952}"/>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3-8DED-AB44-8D2F-11DD071EA952}"/>
              </c:ext>
            </c:extLst>
          </c:dPt>
          <c:dPt>
            <c:idx val="26"/>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35-8DED-AB44-8D2F-11DD071EA952}"/>
              </c:ext>
            </c:extLst>
          </c:dPt>
          <c:cat>
            <c:strRef>
              <c:f>'Items Sold by Category'!$J$2:$J$28</c:f>
              <c:strCache>
                <c:ptCount val="26"/>
                <c:pt idx="0">
                  <c:v>Bulk Items</c:v>
                </c:pt>
                <c:pt idx="1">
                  <c:v>Chistmas</c:v>
                </c:pt>
                <c:pt idx="2">
                  <c:v>Christmas</c:v>
                </c:pt>
                <c:pt idx="3">
                  <c:v>Classroom/Office</c:v>
                </c:pt>
                <c:pt idx="4">
                  <c:v>Containers</c:v>
                </c:pt>
                <c:pt idx="5">
                  <c:v>contributions 20</c:v>
                </c:pt>
                <c:pt idx="6">
                  <c:v>Creative Reuse</c:v>
                </c:pt>
                <c:pt idx="7">
                  <c:v>Creative Reuse Merchandise/ Education Program</c:v>
                </c:pt>
                <c:pt idx="8">
                  <c:v>Donations</c:v>
                </c:pt>
                <c:pt idx="9">
                  <c:v>Fiber Arts</c:v>
                </c:pt>
                <c:pt idx="10">
                  <c:v>Fine Arts</c:v>
                </c:pt>
                <c:pt idx="11">
                  <c:v>Floral/ Garden</c:v>
                </c:pt>
                <c:pt idx="12">
                  <c:v>Found Objects</c:v>
                </c:pt>
                <c:pt idx="13">
                  <c:v>General Craft Supplies</c:v>
                </c:pt>
                <c:pt idx="14">
                  <c:v>Glass</c:v>
                </c:pt>
                <c:pt idx="15">
                  <c:v>Jewelry</c:v>
                </c:pt>
                <c:pt idx="16">
                  <c:v>Paint</c:v>
                </c:pt>
                <c:pt idx="17">
                  <c:v>Papercraft</c:v>
                </c:pt>
                <c:pt idx="18">
                  <c:v>Party</c:v>
                </c:pt>
                <c:pt idx="19">
                  <c:v>Photography</c:v>
                </c:pt>
                <c:pt idx="20">
                  <c:v>Screen &amp; Block Printing</c:v>
                </c:pt>
                <c:pt idx="21">
                  <c:v>Sculpture</c:v>
                </c:pt>
                <c:pt idx="22">
                  <c:v>Soap/Candle Making</c:v>
                </c:pt>
                <c:pt idx="23">
                  <c:v>Toys</c:v>
                </c:pt>
                <c:pt idx="24">
                  <c:v>Uncategorized</c:v>
                </c:pt>
                <c:pt idx="25">
                  <c:v>Wood</c:v>
                </c:pt>
              </c:strCache>
            </c:strRef>
          </c:cat>
          <c:val>
            <c:numRef>
              <c:f>'Items Sold by Category'!$K$2:$K$28</c:f>
              <c:numCache>
                <c:formatCode>0.00%</c:formatCode>
                <c:ptCount val="26"/>
                <c:pt idx="0">
                  <c:v>2.7797155483722758E-5</c:v>
                </c:pt>
                <c:pt idx="1">
                  <c:v>1.0356108247015749E-2</c:v>
                </c:pt>
                <c:pt idx="2">
                  <c:v>1.253762900937831E-2</c:v>
                </c:pt>
                <c:pt idx="3">
                  <c:v>3.5982417076081692E-2</c:v>
                </c:pt>
                <c:pt idx="4">
                  <c:v>1.3827639401066917E-2</c:v>
                </c:pt>
                <c:pt idx="5">
                  <c:v>4.3941743388668938E-4</c:v>
                </c:pt>
                <c:pt idx="6">
                  <c:v>2.2237724386978206E-4</c:v>
                </c:pt>
                <c:pt idx="7">
                  <c:v>2.2849261807620105E-2</c:v>
                </c:pt>
                <c:pt idx="8">
                  <c:v>3.9762607844624119E-2</c:v>
                </c:pt>
                <c:pt idx="9">
                  <c:v>0.18201132656253921</c:v>
                </c:pt>
                <c:pt idx="10">
                  <c:v>7.9437599055163545E-3</c:v>
                </c:pt>
                <c:pt idx="11">
                  <c:v>6.8376554945080593E-3</c:v>
                </c:pt>
                <c:pt idx="12">
                  <c:v>6.9846468527059837E-3</c:v>
                </c:pt>
                <c:pt idx="13">
                  <c:v>0.31044997368165311</c:v>
                </c:pt>
                <c:pt idx="14">
                  <c:v>3.156644976731556E-3</c:v>
                </c:pt>
                <c:pt idx="15">
                  <c:v>3.234766102503011E-2</c:v>
                </c:pt>
                <c:pt idx="16">
                  <c:v>4.212025138413155E-2</c:v>
                </c:pt>
                <c:pt idx="17">
                  <c:v>0.10191615799725272</c:v>
                </c:pt>
                <c:pt idx="18">
                  <c:v>2.7379086265247568E-3</c:v>
                </c:pt>
                <c:pt idx="19">
                  <c:v>4.7888939467357564E-3</c:v>
                </c:pt>
                <c:pt idx="20">
                  <c:v>2.4461496825676024E-4</c:v>
                </c:pt>
                <c:pt idx="21">
                  <c:v>9.8424168136765546E-3</c:v>
                </c:pt>
                <c:pt idx="22">
                  <c:v>9.4630412356347064E-3</c:v>
                </c:pt>
                <c:pt idx="23">
                  <c:v>9.6967597189418463E-3</c:v>
                </c:pt>
                <c:pt idx="24">
                  <c:v>0.12151848966713015</c:v>
                </c:pt>
                <c:pt idx="25">
                  <c:v>1.1934541924003462E-2</c:v>
                </c:pt>
              </c:numCache>
            </c:numRef>
          </c:val>
          <c:extLst>
            <c:ext xmlns:c16="http://schemas.microsoft.com/office/drawing/2014/chart" uri="{C3380CC4-5D6E-409C-BE32-E72D297353CC}">
              <c16:uniqueId val="{00000036-8DED-AB44-8D2F-11DD071EA952}"/>
            </c:ext>
          </c:extLst>
        </c:ser>
        <c:ser>
          <c:idx val="1"/>
          <c:order val="1"/>
          <c:tx>
            <c:strRef>
              <c:f>'Items Sold by Category'!$L$1</c:f>
              <c:strCache>
                <c:ptCount val="1"/>
                <c:pt idx="0">
                  <c:v>Sum of Items Refunded</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38-8DED-AB44-8D2F-11DD071EA95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3A-8DED-AB44-8D2F-11DD071EA95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3C-8DED-AB44-8D2F-11DD071EA952}"/>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E-8DED-AB44-8D2F-11DD071EA952}"/>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0-8DED-AB44-8D2F-11DD071EA952}"/>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2-8DED-AB44-8D2F-11DD071EA952}"/>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4-8DED-AB44-8D2F-11DD071EA952}"/>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6-8DED-AB44-8D2F-11DD071EA952}"/>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8-8DED-AB44-8D2F-11DD071EA952}"/>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4A-8DED-AB44-8D2F-11DD071EA952}"/>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C-8DED-AB44-8D2F-11DD071EA952}"/>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4E-8DED-AB44-8D2F-11DD071EA952}"/>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50-8DED-AB44-8D2F-11DD071EA952}"/>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2-8DED-AB44-8D2F-11DD071EA952}"/>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54-8DED-AB44-8D2F-11DD071EA952}"/>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56-8DED-AB44-8D2F-11DD071EA952}"/>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8-8DED-AB44-8D2F-11DD071EA952}"/>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5A-8DED-AB44-8D2F-11DD071EA952}"/>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C-8DED-AB44-8D2F-11DD071EA952}"/>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E-8DED-AB44-8D2F-11DD071EA952}"/>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60-8DED-AB44-8D2F-11DD071EA952}"/>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62-8DED-AB44-8D2F-11DD071EA952}"/>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4-8DED-AB44-8D2F-11DD071EA952}"/>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66-8DED-AB44-8D2F-11DD071EA952}"/>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8-8DED-AB44-8D2F-11DD071EA952}"/>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A-8DED-AB44-8D2F-11DD071EA952}"/>
              </c:ext>
            </c:extLst>
          </c:dPt>
          <c:dPt>
            <c:idx val="26"/>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C-8DED-AB44-8D2F-11DD071EA952}"/>
              </c:ext>
            </c:extLst>
          </c:dPt>
          <c:cat>
            <c:strRef>
              <c:f>'Items Sold by Category'!$J$2:$J$28</c:f>
              <c:strCache>
                <c:ptCount val="26"/>
                <c:pt idx="0">
                  <c:v>Bulk Items</c:v>
                </c:pt>
                <c:pt idx="1">
                  <c:v>Chistmas</c:v>
                </c:pt>
                <c:pt idx="2">
                  <c:v>Christmas</c:v>
                </c:pt>
                <c:pt idx="3">
                  <c:v>Classroom/Office</c:v>
                </c:pt>
                <c:pt idx="4">
                  <c:v>Containers</c:v>
                </c:pt>
                <c:pt idx="5">
                  <c:v>contributions 20</c:v>
                </c:pt>
                <c:pt idx="6">
                  <c:v>Creative Reuse</c:v>
                </c:pt>
                <c:pt idx="7">
                  <c:v>Creative Reuse Merchandise/ Education Program</c:v>
                </c:pt>
                <c:pt idx="8">
                  <c:v>Donations</c:v>
                </c:pt>
                <c:pt idx="9">
                  <c:v>Fiber Arts</c:v>
                </c:pt>
                <c:pt idx="10">
                  <c:v>Fine Arts</c:v>
                </c:pt>
                <c:pt idx="11">
                  <c:v>Floral/ Garden</c:v>
                </c:pt>
                <c:pt idx="12">
                  <c:v>Found Objects</c:v>
                </c:pt>
                <c:pt idx="13">
                  <c:v>General Craft Supplies</c:v>
                </c:pt>
                <c:pt idx="14">
                  <c:v>Glass</c:v>
                </c:pt>
                <c:pt idx="15">
                  <c:v>Jewelry</c:v>
                </c:pt>
                <c:pt idx="16">
                  <c:v>Paint</c:v>
                </c:pt>
                <c:pt idx="17">
                  <c:v>Papercraft</c:v>
                </c:pt>
                <c:pt idx="18">
                  <c:v>Party</c:v>
                </c:pt>
                <c:pt idx="19">
                  <c:v>Photography</c:v>
                </c:pt>
                <c:pt idx="20">
                  <c:v>Screen &amp; Block Printing</c:v>
                </c:pt>
                <c:pt idx="21">
                  <c:v>Sculpture</c:v>
                </c:pt>
                <c:pt idx="22">
                  <c:v>Soap/Candle Making</c:v>
                </c:pt>
                <c:pt idx="23">
                  <c:v>Toys</c:v>
                </c:pt>
                <c:pt idx="24">
                  <c:v>Uncategorized</c:v>
                </c:pt>
                <c:pt idx="25">
                  <c:v>Wood</c:v>
                </c:pt>
              </c:strCache>
            </c:strRef>
          </c:cat>
          <c:val>
            <c:numRef>
              <c:f>'Items Sold by Category'!$L$2:$L$28</c:f>
              <c:numCache>
                <c:formatCode>0.00%</c:formatCode>
                <c:ptCount val="26"/>
                <c:pt idx="0">
                  <c:v>0</c:v>
                </c:pt>
                <c:pt idx="1">
                  <c:v>0</c:v>
                </c:pt>
                <c:pt idx="2">
                  <c:v>2.7522935779816515E-2</c:v>
                </c:pt>
                <c:pt idx="3">
                  <c:v>4.5871559633027525E-2</c:v>
                </c:pt>
                <c:pt idx="4">
                  <c:v>0</c:v>
                </c:pt>
                <c:pt idx="5">
                  <c:v>0</c:v>
                </c:pt>
                <c:pt idx="6">
                  <c:v>0</c:v>
                </c:pt>
                <c:pt idx="7">
                  <c:v>0</c:v>
                </c:pt>
                <c:pt idx="8">
                  <c:v>0</c:v>
                </c:pt>
                <c:pt idx="9">
                  <c:v>0.10550458715596331</c:v>
                </c:pt>
                <c:pt idx="10">
                  <c:v>0</c:v>
                </c:pt>
                <c:pt idx="11">
                  <c:v>2.2935779816513763E-2</c:v>
                </c:pt>
                <c:pt idx="12">
                  <c:v>0</c:v>
                </c:pt>
                <c:pt idx="13">
                  <c:v>0.14220183486238533</c:v>
                </c:pt>
                <c:pt idx="14">
                  <c:v>0</c:v>
                </c:pt>
                <c:pt idx="15">
                  <c:v>4.5871559633027525E-3</c:v>
                </c:pt>
                <c:pt idx="16">
                  <c:v>9.1743119266055051E-2</c:v>
                </c:pt>
                <c:pt idx="17">
                  <c:v>0.3669724770642202</c:v>
                </c:pt>
                <c:pt idx="18">
                  <c:v>4.5871559633027525E-3</c:v>
                </c:pt>
                <c:pt idx="19">
                  <c:v>0</c:v>
                </c:pt>
                <c:pt idx="20">
                  <c:v>0</c:v>
                </c:pt>
                <c:pt idx="21">
                  <c:v>9.6330275229357804E-2</c:v>
                </c:pt>
                <c:pt idx="22">
                  <c:v>2.7522935779816515E-2</c:v>
                </c:pt>
                <c:pt idx="23">
                  <c:v>0</c:v>
                </c:pt>
                <c:pt idx="24">
                  <c:v>4.5871559633027525E-2</c:v>
                </c:pt>
                <c:pt idx="25">
                  <c:v>1.834862385321101E-2</c:v>
                </c:pt>
              </c:numCache>
            </c:numRef>
          </c:val>
          <c:extLst>
            <c:ext xmlns:c16="http://schemas.microsoft.com/office/drawing/2014/chart" uri="{C3380CC4-5D6E-409C-BE32-E72D297353CC}">
              <c16:uniqueId val="{0000006D-8DED-AB44-8D2F-11DD071EA952}"/>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bg2">
                    <a:lumMod val="50000"/>
                  </a:schemeClr>
                </a:solidFill>
                <a:latin typeface="+mn-lt"/>
                <a:ea typeface="+mn-ea"/>
                <a:cs typeface="+mn-cs"/>
              </a:defRPr>
            </a:pPr>
            <a:r>
              <a:rPr lang="en-US">
                <a:solidFill>
                  <a:schemeClr val="bg2">
                    <a:lumMod val="50000"/>
                  </a:schemeClr>
                </a:solidFill>
              </a:rPr>
              <a:t>Items Refunded</a:t>
            </a:r>
            <a:r>
              <a:rPr lang="en-US" baseline="0">
                <a:solidFill>
                  <a:schemeClr val="bg2">
                    <a:lumMod val="50000"/>
                  </a:schemeClr>
                </a:solidFill>
              </a:rPr>
              <a:t> By Category</a:t>
            </a:r>
            <a:endParaRPr lang="en-US">
              <a:solidFill>
                <a:schemeClr val="bg2">
                  <a:lumMod val="50000"/>
                </a:schemeClr>
              </a:solidFill>
            </a:endParaRP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
        <c:idx val="39"/>
        <c:spPr>
          <a:solidFill>
            <a:schemeClr val="accent6"/>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6"/>
          </a:solidFill>
          <a:ln w="19050">
            <a:solidFill>
              <a:schemeClr val="lt1"/>
            </a:solidFill>
          </a:ln>
          <a:effectLst/>
        </c:spPr>
      </c:pivotFmt>
      <c:pivotFmt>
        <c:idx val="42"/>
        <c:spPr>
          <a:solidFill>
            <a:schemeClr val="accent6"/>
          </a:solidFill>
          <a:ln w="19050">
            <a:solidFill>
              <a:schemeClr val="lt1"/>
            </a:solidFill>
          </a:ln>
          <a:effectLst/>
        </c:spPr>
      </c:pivotFmt>
      <c:pivotFmt>
        <c:idx val="43"/>
        <c:spPr>
          <a:solidFill>
            <a:schemeClr val="accent6"/>
          </a:solidFill>
          <a:ln w="19050">
            <a:solidFill>
              <a:schemeClr val="lt1"/>
            </a:solidFill>
          </a:ln>
          <a:effectLst/>
        </c:spPr>
      </c:pivotFmt>
      <c:pivotFmt>
        <c:idx val="44"/>
        <c:spPr>
          <a:solidFill>
            <a:schemeClr val="accent6"/>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6"/>
          </a:solidFill>
          <a:ln w="19050">
            <a:solidFill>
              <a:schemeClr val="lt1"/>
            </a:solidFill>
          </a:ln>
          <a:effectLst/>
        </c:spPr>
      </c:pivotFmt>
      <c:pivotFmt>
        <c:idx val="47"/>
        <c:spPr>
          <a:solidFill>
            <a:schemeClr val="accent6"/>
          </a:solidFill>
          <a:ln w="19050">
            <a:solidFill>
              <a:schemeClr val="lt1"/>
            </a:solidFill>
          </a:ln>
          <a:effectLst/>
        </c:spPr>
      </c:pivotFmt>
      <c:pivotFmt>
        <c:idx val="48"/>
        <c:spPr>
          <a:solidFill>
            <a:schemeClr val="accent6"/>
          </a:solidFill>
          <a:ln w="19050">
            <a:solidFill>
              <a:schemeClr val="lt1"/>
            </a:solidFill>
          </a:ln>
          <a:effectLst/>
        </c:spPr>
      </c:pivotFmt>
      <c:pivotFmt>
        <c:idx val="49"/>
        <c:spPr>
          <a:solidFill>
            <a:schemeClr val="accent6"/>
          </a:solidFill>
          <a:ln w="19050">
            <a:solidFill>
              <a:schemeClr val="lt1"/>
            </a:solidFill>
          </a:ln>
          <a:effectLst/>
        </c:spPr>
      </c:pivotFmt>
      <c:pivotFmt>
        <c:idx val="50"/>
        <c:spPr>
          <a:solidFill>
            <a:schemeClr val="accent6"/>
          </a:solidFill>
          <a:ln w="19050">
            <a:solidFill>
              <a:schemeClr val="lt1"/>
            </a:solidFill>
          </a:ln>
          <a:effectLst/>
        </c:spPr>
      </c:pivotFmt>
      <c:pivotFmt>
        <c:idx val="51"/>
        <c:spPr>
          <a:solidFill>
            <a:schemeClr val="accent6"/>
          </a:solidFill>
          <a:ln w="19050">
            <a:solidFill>
              <a:schemeClr val="lt1"/>
            </a:solidFill>
          </a:ln>
          <a:effectLst/>
        </c:spPr>
      </c:pivotFmt>
      <c:pivotFmt>
        <c:idx val="52"/>
        <c:spPr>
          <a:solidFill>
            <a:schemeClr val="accent6"/>
          </a:solidFill>
          <a:ln w="19050">
            <a:solidFill>
              <a:schemeClr val="lt1"/>
            </a:solidFill>
          </a:ln>
          <a:effectLst/>
        </c:spPr>
      </c:pivotFmt>
      <c:pivotFmt>
        <c:idx val="53"/>
        <c:spPr>
          <a:solidFill>
            <a:schemeClr val="accent6"/>
          </a:solidFill>
          <a:ln w="19050">
            <a:solidFill>
              <a:schemeClr val="lt1"/>
            </a:solidFill>
          </a:ln>
          <a:effectLst/>
        </c:spPr>
      </c:pivotFmt>
      <c:pivotFmt>
        <c:idx val="54"/>
        <c:spPr>
          <a:solidFill>
            <a:schemeClr val="accent6"/>
          </a:solidFill>
          <a:ln w="19050">
            <a:solidFill>
              <a:schemeClr val="lt1"/>
            </a:solidFill>
          </a:ln>
          <a:effectLst/>
        </c:spPr>
      </c:pivotFmt>
    </c:pivotFmts>
    <c:plotArea>
      <c:layout/>
      <c:ofPieChart>
        <c:ofPieType val="bar"/>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FF3-434F-95A3-738C85CB325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FF3-434F-95A3-738C85CB325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FF3-434F-95A3-738C85CB3253}"/>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9FF3-434F-95A3-738C85CB3253}"/>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9FF3-434F-95A3-738C85CB3253}"/>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9FF3-434F-95A3-738C85CB3253}"/>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9FF3-434F-95A3-738C85CB3253}"/>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9FF3-434F-95A3-738C85CB3253}"/>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9FF3-434F-95A3-738C85CB3253}"/>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9FF3-434F-95A3-738C85CB3253}"/>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9FF3-434F-95A3-738C85CB3253}"/>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9FF3-434F-95A3-738C85CB3253}"/>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9FF3-434F-95A3-738C85CB3253}"/>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9FF3-434F-95A3-738C85CB3253}"/>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9FF3-434F-95A3-738C85CB3253}"/>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9FF3-434F-95A3-738C85CB3253}"/>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9FF3-434F-95A3-738C85CB3253}"/>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9FF3-434F-95A3-738C85CB3253}"/>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9FF3-434F-95A3-738C85CB3253}"/>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9FF3-434F-95A3-738C85CB3253}"/>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9FF3-434F-95A3-738C85CB3253}"/>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9FF3-434F-95A3-738C85CB3253}"/>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9FF3-434F-95A3-738C85CB3253}"/>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9FF3-434F-95A3-738C85CB3253}"/>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9FF3-434F-95A3-738C85CB3253}"/>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3-9FF3-434F-95A3-738C85CB3253}"/>
              </c:ext>
            </c:extLst>
          </c:dPt>
          <c:dPt>
            <c:idx val="26"/>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35-9FF3-434F-95A3-738C85CB3253}"/>
              </c:ext>
            </c:extLst>
          </c:dPt>
          <c:dPt>
            <c:idx val="27"/>
            <c:bubble3D val="0"/>
            <c:spPr>
              <a:solidFill>
                <a:schemeClr val="accent6"/>
              </a:solidFill>
              <a:ln w="19050">
                <a:solidFill>
                  <a:schemeClr val="lt1"/>
                </a:solidFill>
              </a:ln>
              <a:effectLst/>
            </c:spPr>
            <c:extLst>
              <c:ext xmlns:c16="http://schemas.microsoft.com/office/drawing/2014/chart" uri="{C3380CC4-5D6E-409C-BE32-E72D297353CC}">
                <c16:uniqueId val="{00000037-9FF3-434F-95A3-738C85CB3253}"/>
              </c:ext>
            </c:extLst>
          </c:dPt>
          <c:cat>
            <c:strLit>
              <c:ptCount val="28"/>
              <c:pt idx="0">
                <c:v>Bulk Items</c:v>
              </c:pt>
              <c:pt idx="1">
                <c:v>Chistmas</c:v>
              </c:pt>
              <c:pt idx="2">
                <c:v>Christmas</c:v>
              </c:pt>
              <c:pt idx="3">
                <c:v>Classroom/Office</c:v>
              </c:pt>
              <c:pt idx="4">
                <c:v>Containers</c:v>
              </c:pt>
              <c:pt idx="5">
                <c:v>contributions 20</c:v>
              </c:pt>
              <c:pt idx="6">
                <c:v>Creative Reuse</c:v>
              </c:pt>
              <c:pt idx="7">
                <c:v>Creative Reuse Merchandise/ Education Program</c:v>
              </c:pt>
              <c:pt idx="8">
                <c:v>Donations</c:v>
              </c:pt>
              <c:pt idx="9">
                <c:v>Fiber Arts</c:v>
              </c:pt>
              <c:pt idx="10">
                <c:v>Fine Arts</c:v>
              </c:pt>
              <c:pt idx="11">
                <c:v>Floral/ Garden</c:v>
              </c:pt>
              <c:pt idx="12">
                <c:v>Found Objects</c:v>
              </c:pt>
              <c:pt idx="13">
                <c:v>General Craft Supplies</c:v>
              </c:pt>
              <c:pt idx="14">
                <c:v>Glass</c:v>
              </c:pt>
              <c:pt idx="15">
                <c:v>Jewelry</c:v>
              </c:pt>
              <c:pt idx="16">
                <c:v>Paint</c:v>
              </c:pt>
              <c:pt idx="17">
                <c:v>Papercraft</c:v>
              </c:pt>
              <c:pt idx="18">
                <c:v>Party</c:v>
              </c:pt>
              <c:pt idx="19">
                <c:v>Photography</c:v>
              </c:pt>
              <c:pt idx="20">
                <c:v>Screen &amp; Block Printing</c:v>
              </c:pt>
              <c:pt idx="21">
                <c:v>Sculpture</c:v>
              </c:pt>
              <c:pt idx="22">
                <c:v>Soap/Candle Making</c:v>
              </c:pt>
              <c:pt idx="23">
                <c:v>Toys</c:v>
              </c:pt>
              <c:pt idx="24">
                <c:v>Uncategorized</c:v>
              </c:pt>
              <c:pt idx="25">
                <c:v>Wood</c:v>
              </c:pt>
            </c:strLit>
          </c:cat>
          <c:val>
            <c:numLit>
              <c:formatCode>General</c:formatCode>
              <c:ptCount val="27"/>
              <c:pt idx="0">
                <c:v>0</c:v>
              </c:pt>
              <c:pt idx="1">
                <c:v>0</c:v>
              </c:pt>
              <c:pt idx="2">
                <c:v>2.7522935779816515E-2</c:v>
              </c:pt>
              <c:pt idx="3">
                <c:v>4.5871559633027525E-2</c:v>
              </c:pt>
              <c:pt idx="4">
                <c:v>0</c:v>
              </c:pt>
              <c:pt idx="5">
                <c:v>0</c:v>
              </c:pt>
              <c:pt idx="6">
                <c:v>0</c:v>
              </c:pt>
              <c:pt idx="7">
                <c:v>0</c:v>
              </c:pt>
              <c:pt idx="8">
                <c:v>0</c:v>
              </c:pt>
              <c:pt idx="9">
                <c:v>0.10550458715596331</c:v>
              </c:pt>
              <c:pt idx="10">
                <c:v>0</c:v>
              </c:pt>
              <c:pt idx="11">
                <c:v>2.2935779816513763E-2</c:v>
              </c:pt>
              <c:pt idx="12">
                <c:v>0</c:v>
              </c:pt>
              <c:pt idx="13">
                <c:v>0.14220183486238533</c:v>
              </c:pt>
              <c:pt idx="14">
                <c:v>0</c:v>
              </c:pt>
              <c:pt idx="15">
                <c:v>4.5871559633027525E-3</c:v>
              </c:pt>
              <c:pt idx="16">
                <c:v>9.1743119266055051E-2</c:v>
              </c:pt>
              <c:pt idx="17">
                <c:v>0.3669724770642202</c:v>
              </c:pt>
              <c:pt idx="18">
                <c:v>4.5871559633027525E-3</c:v>
              </c:pt>
              <c:pt idx="19">
                <c:v>0</c:v>
              </c:pt>
              <c:pt idx="20">
                <c:v>0</c:v>
              </c:pt>
              <c:pt idx="21">
                <c:v>9.6330275229357804E-2</c:v>
              </c:pt>
              <c:pt idx="22">
                <c:v>2.7522935779816515E-2</c:v>
              </c:pt>
              <c:pt idx="23">
                <c:v>0</c:v>
              </c:pt>
              <c:pt idx="24">
                <c:v>4.5871559633027525E-2</c:v>
              </c:pt>
              <c:pt idx="25">
                <c:v>1.834862385321101E-2</c:v>
              </c:pt>
              <c:pt idx="26">
                <c:v>0.55963302752293576</c:v>
              </c:pt>
            </c:numLit>
          </c:val>
          <c:extLst>
            <c:ext xmlns:c16="http://schemas.microsoft.com/office/drawing/2014/chart" uri="{C3380CC4-5D6E-409C-BE32-E72D297353CC}">
              <c16:uniqueId val="{00000038-9FF3-434F-95A3-738C85CB3253}"/>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bg2">
                    <a:lumMod val="50000"/>
                  </a:schemeClr>
                </a:solidFill>
                <a:latin typeface="+mn-lt"/>
                <a:ea typeface="+mn-ea"/>
                <a:cs typeface="+mn-cs"/>
              </a:defRPr>
            </a:pPr>
            <a:r>
              <a:rPr lang="en-US">
                <a:solidFill>
                  <a:schemeClr val="bg2">
                    <a:lumMod val="50000"/>
                  </a:schemeClr>
                </a:solidFill>
              </a:rPr>
              <a:t>Donations Brokedown By Category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2">
                  <a:lumMod val="50000"/>
                </a:schemeClr>
              </a:solidFill>
              <a:latin typeface="+mn-lt"/>
              <a:ea typeface="+mn-ea"/>
              <a:cs typeface="+mn-cs"/>
            </a:defRPr>
          </a:pPr>
          <a:endParaRPr lang="en-US"/>
        </a:p>
      </c:txPr>
    </c:title>
    <c:autoTitleDeleted val="0"/>
    <c:pivotFmts>
      <c:pivotFmt>
        <c:idx val="0"/>
        <c:spPr>
          <a:solidFill>
            <a:schemeClr val="accent6"/>
          </a:solidFill>
          <a:ln w="9525" cap="flat" cmpd="sng" algn="ctr">
            <a:noFill/>
            <a:round/>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9525" cap="flat" cmpd="sng" algn="ctr">
            <a:noFill/>
            <a:round/>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9525" cap="flat" cmpd="sng" algn="ctr">
            <a:noFill/>
            <a:round/>
          </a:ln>
          <a:effectLst/>
          <a:sp3d contourW="25400">
            <a:contourClr>
              <a:schemeClr val="lt1"/>
            </a:contourClr>
          </a:sp3d>
        </c:spPr>
      </c:pivotFmt>
      <c:pivotFmt>
        <c:idx val="3"/>
        <c:spPr>
          <a:solidFill>
            <a:schemeClr val="accent6"/>
          </a:solidFill>
          <a:ln w="9525" cap="flat" cmpd="sng" algn="ctr">
            <a:noFill/>
            <a:round/>
          </a:ln>
          <a:effectLst/>
          <a:sp3d contourW="25400">
            <a:contourClr>
              <a:schemeClr val="lt1"/>
            </a:contourClr>
          </a:sp3d>
        </c:spPr>
      </c:pivotFmt>
      <c:pivotFmt>
        <c:idx val="4"/>
        <c:spPr>
          <a:solidFill>
            <a:schemeClr val="accent6"/>
          </a:solidFill>
          <a:ln w="9525" cap="flat" cmpd="sng" algn="ctr">
            <a:noFill/>
            <a:round/>
          </a:ln>
          <a:effectLst/>
          <a:sp3d contourW="25400">
            <a:contourClr>
              <a:schemeClr val="lt1"/>
            </a:contourClr>
          </a:sp3d>
        </c:spPr>
      </c:pivotFmt>
      <c:pivotFmt>
        <c:idx val="5"/>
        <c:spPr>
          <a:solidFill>
            <a:schemeClr val="accent6"/>
          </a:solidFill>
          <a:ln w="9525" cap="flat" cmpd="sng" algn="ctr">
            <a:noFill/>
            <a:round/>
          </a:ln>
          <a:effectLst/>
          <a:sp3d contourW="25400">
            <a:contourClr>
              <a:schemeClr val="lt1"/>
            </a:contourClr>
          </a:sp3d>
        </c:spPr>
      </c:pivotFmt>
      <c:pivotFmt>
        <c:idx val="6"/>
        <c:spPr>
          <a:solidFill>
            <a:schemeClr val="accent6"/>
          </a:solidFill>
          <a:ln w="9525" cap="flat" cmpd="sng" algn="ctr">
            <a:noFill/>
            <a:round/>
          </a:ln>
          <a:effectLst/>
          <a:sp3d contourW="25400">
            <a:contourClr>
              <a:schemeClr val="lt1"/>
            </a:contourClr>
          </a:sp3d>
        </c:spPr>
      </c:pivotFmt>
      <c:pivotFmt>
        <c:idx val="7"/>
        <c:spPr>
          <a:solidFill>
            <a:schemeClr val="accent6"/>
          </a:solidFill>
          <a:ln w="9525" cap="flat" cmpd="sng" algn="ctr">
            <a:noFill/>
            <a:round/>
          </a:ln>
          <a:effectLst/>
          <a:sp3d contourW="25400">
            <a:contourClr>
              <a:schemeClr val="lt1"/>
            </a:contourClr>
          </a:sp3d>
        </c:spPr>
      </c:pivotFmt>
      <c:pivotFmt>
        <c:idx val="8"/>
        <c:spPr>
          <a:solidFill>
            <a:schemeClr val="accent6"/>
          </a:solidFill>
          <a:ln w="9525" cap="flat" cmpd="sng" algn="ctr">
            <a:noFill/>
            <a:round/>
          </a:ln>
          <a:effectLst/>
          <a:sp3d contourW="25400">
            <a:contourClr>
              <a:schemeClr val="lt1"/>
            </a:contourClr>
          </a:sp3d>
        </c:spPr>
      </c:pivotFmt>
      <c:pivotFmt>
        <c:idx val="9"/>
        <c:spPr>
          <a:solidFill>
            <a:schemeClr val="accent6"/>
          </a:solidFill>
          <a:ln w="9525" cap="flat" cmpd="sng" algn="ctr">
            <a:noFill/>
            <a:round/>
          </a:ln>
          <a:effectLst/>
          <a:sp3d contourW="25400">
            <a:contourClr>
              <a:schemeClr val="lt1"/>
            </a:contourClr>
          </a:sp3d>
        </c:spPr>
      </c:pivotFmt>
      <c:pivotFmt>
        <c:idx val="10"/>
        <c:spPr>
          <a:solidFill>
            <a:schemeClr val="accent6"/>
          </a:solidFill>
          <a:ln w="9525" cap="flat" cmpd="sng" algn="ctr">
            <a:noFill/>
            <a:round/>
          </a:ln>
          <a:effectLst/>
          <a:sp3d contourW="25400">
            <a:contourClr>
              <a:schemeClr val="lt1"/>
            </a:contourClr>
          </a:sp3d>
        </c:spPr>
      </c:pivotFmt>
      <c:pivotFmt>
        <c:idx val="11"/>
        <c:spPr>
          <a:solidFill>
            <a:schemeClr val="accent6"/>
          </a:solidFill>
          <a:ln w="9525" cap="flat" cmpd="sng" algn="ctr">
            <a:noFill/>
            <a:round/>
          </a:ln>
          <a:effectLst/>
          <a:sp3d contourW="25400">
            <a:contourClr>
              <a:schemeClr val="lt1"/>
            </a:contourClr>
          </a:sp3d>
        </c:spPr>
      </c:pivotFmt>
      <c:pivotFmt>
        <c:idx val="12"/>
        <c:spPr>
          <a:solidFill>
            <a:schemeClr val="accent6"/>
          </a:solidFill>
          <a:ln w="9525" cap="flat" cmpd="sng" algn="ctr">
            <a:noFill/>
            <a:round/>
          </a:ln>
          <a:effectLst/>
          <a:sp3d contourW="25400">
            <a:contourClr>
              <a:schemeClr val="lt1"/>
            </a:contourClr>
          </a:sp3d>
        </c:spPr>
      </c:pivotFmt>
      <c:pivotFmt>
        <c:idx val="13"/>
        <c:spPr>
          <a:solidFill>
            <a:schemeClr val="accent6"/>
          </a:solidFill>
          <a:ln w="9525" cap="flat" cmpd="sng" algn="ctr">
            <a:noFill/>
            <a:round/>
          </a:ln>
          <a:effectLst/>
          <a:sp3d contourW="25400">
            <a:contourClr>
              <a:schemeClr val="lt1"/>
            </a:contourClr>
          </a:sp3d>
        </c:spPr>
      </c:pivotFmt>
      <c:pivotFmt>
        <c:idx val="14"/>
        <c:spPr>
          <a:solidFill>
            <a:schemeClr val="accent6"/>
          </a:solidFill>
          <a:ln w="9525" cap="flat" cmpd="sng" algn="ctr">
            <a:noFill/>
            <a:round/>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a:noFill/>
              </a:ln>
              <a:effectLst/>
              <a:sp3d/>
            </c:spPr>
            <c:extLst>
              <c:ext xmlns:c16="http://schemas.microsoft.com/office/drawing/2014/chart" uri="{C3380CC4-5D6E-409C-BE32-E72D297353CC}">
                <c16:uniqueId val="{00000001-9097-5E42-82A0-4C51622D6DC9}"/>
              </c:ext>
            </c:extLst>
          </c:dPt>
          <c:dPt>
            <c:idx val="1"/>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a:noFill/>
              </a:ln>
              <a:effectLst/>
              <a:sp3d/>
            </c:spPr>
            <c:extLst>
              <c:ext xmlns:c16="http://schemas.microsoft.com/office/drawing/2014/chart" uri="{C3380CC4-5D6E-409C-BE32-E72D297353CC}">
                <c16:uniqueId val="{00000003-9097-5E42-82A0-4C51622D6DC9}"/>
              </c:ext>
            </c:extLst>
          </c:dPt>
          <c:dPt>
            <c:idx val="2"/>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a:noFill/>
              </a:ln>
              <a:effectLst/>
              <a:sp3d/>
            </c:spPr>
            <c:extLst>
              <c:ext xmlns:c16="http://schemas.microsoft.com/office/drawing/2014/chart" uri="{C3380CC4-5D6E-409C-BE32-E72D297353CC}">
                <c16:uniqueId val="{00000005-9097-5E42-82A0-4C51622D6DC9}"/>
              </c:ext>
            </c:extLst>
          </c:dPt>
          <c:dPt>
            <c:idx val="3"/>
            <c:bubble3D val="0"/>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a:noFill/>
              </a:ln>
              <a:effectLst/>
              <a:sp3d/>
            </c:spPr>
            <c:extLst>
              <c:ext xmlns:c16="http://schemas.microsoft.com/office/drawing/2014/chart" uri="{C3380CC4-5D6E-409C-BE32-E72D297353CC}">
                <c16:uniqueId val="{00000007-9097-5E42-82A0-4C51622D6DC9}"/>
              </c:ext>
            </c:extLst>
          </c:dPt>
          <c:dPt>
            <c:idx val="4"/>
            <c:bubble3D val="0"/>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a:noFill/>
              </a:ln>
              <a:effectLst/>
              <a:sp3d/>
            </c:spPr>
            <c:extLst>
              <c:ext xmlns:c16="http://schemas.microsoft.com/office/drawing/2014/chart" uri="{C3380CC4-5D6E-409C-BE32-E72D297353CC}">
                <c16:uniqueId val="{00000009-9097-5E42-82A0-4C51622D6DC9}"/>
              </c:ext>
            </c:extLst>
          </c:dPt>
          <c:dPt>
            <c:idx val="5"/>
            <c:bubble3D val="0"/>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a:noFill/>
              </a:ln>
              <a:effectLst/>
              <a:sp3d/>
            </c:spPr>
            <c:extLst>
              <c:ext xmlns:c16="http://schemas.microsoft.com/office/drawing/2014/chart" uri="{C3380CC4-5D6E-409C-BE32-E72D297353CC}">
                <c16:uniqueId val="{0000000B-9097-5E42-82A0-4C51622D6DC9}"/>
              </c:ext>
            </c:extLst>
          </c:dPt>
          <c:dPt>
            <c:idx val="6"/>
            <c:bubble3D val="0"/>
            <c:spPr>
              <a:gradFill rotWithShape="1">
                <a:gsLst>
                  <a:gs pos="0">
                    <a:schemeClr val="accent6">
                      <a:lumMod val="80000"/>
                      <a:lumOff val="20000"/>
                      <a:lumMod val="110000"/>
                      <a:satMod val="105000"/>
                      <a:tint val="67000"/>
                    </a:schemeClr>
                  </a:gs>
                  <a:gs pos="50000">
                    <a:schemeClr val="accent6">
                      <a:lumMod val="80000"/>
                      <a:lumOff val="20000"/>
                      <a:lumMod val="105000"/>
                      <a:satMod val="103000"/>
                      <a:tint val="73000"/>
                    </a:schemeClr>
                  </a:gs>
                  <a:gs pos="100000">
                    <a:schemeClr val="accent6">
                      <a:lumMod val="80000"/>
                      <a:lumOff val="20000"/>
                      <a:lumMod val="105000"/>
                      <a:satMod val="109000"/>
                      <a:tint val="81000"/>
                    </a:schemeClr>
                  </a:gs>
                </a:gsLst>
                <a:lin ang="5400000" scaled="0"/>
              </a:gradFill>
              <a:ln>
                <a:noFill/>
              </a:ln>
              <a:effectLst/>
              <a:sp3d/>
            </c:spPr>
            <c:extLst>
              <c:ext xmlns:c16="http://schemas.microsoft.com/office/drawing/2014/chart" uri="{C3380CC4-5D6E-409C-BE32-E72D297353CC}">
                <c16:uniqueId val="{0000000D-9097-5E42-82A0-4C51622D6DC9}"/>
              </c:ext>
            </c:extLst>
          </c:dPt>
          <c:dPt>
            <c:idx val="7"/>
            <c:bubble3D val="0"/>
            <c:spPr>
              <a:gradFill rotWithShape="1">
                <a:gsLst>
                  <a:gs pos="0">
                    <a:schemeClr val="accent5">
                      <a:lumMod val="80000"/>
                      <a:lumOff val="20000"/>
                      <a:lumMod val="110000"/>
                      <a:satMod val="105000"/>
                      <a:tint val="67000"/>
                    </a:schemeClr>
                  </a:gs>
                  <a:gs pos="50000">
                    <a:schemeClr val="accent5">
                      <a:lumMod val="80000"/>
                      <a:lumOff val="20000"/>
                      <a:lumMod val="105000"/>
                      <a:satMod val="103000"/>
                      <a:tint val="73000"/>
                    </a:schemeClr>
                  </a:gs>
                  <a:gs pos="100000">
                    <a:schemeClr val="accent5">
                      <a:lumMod val="80000"/>
                      <a:lumOff val="20000"/>
                      <a:lumMod val="105000"/>
                      <a:satMod val="109000"/>
                      <a:tint val="81000"/>
                    </a:schemeClr>
                  </a:gs>
                </a:gsLst>
                <a:lin ang="5400000" scaled="0"/>
              </a:gradFill>
              <a:ln>
                <a:noFill/>
              </a:ln>
              <a:effectLst/>
              <a:sp3d/>
            </c:spPr>
            <c:extLst>
              <c:ext xmlns:c16="http://schemas.microsoft.com/office/drawing/2014/chart" uri="{C3380CC4-5D6E-409C-BE32-E72D297353CC}">
                <c16:uniqueId val="{0000000F-9097-5E42-82A0-4C51622D6DC9}"/>
              </c:ext>
            </c:extLst>
          </c:dPt>
          <c:dPt>
            <c:idx val="8"/>
            <c:bubble3D val="0"/>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a:noFill/>
              </a:ln>
              <a:effectLst/>
              <a:sp3d/>
            </c:spPr>
            <c:extLst>
              <c:ext xmlns:c16="http://schemas.microsoft.com/office/drawing/2014/chart" uri="{C3380CC4-5D6E-409C-BE32-E72D297353CC}">
                <c16:uniqueId val="{00000011-9097-5E42-82A0-4C51622D6DC9}"/>
              </c:ext>
            </c:extLst>
          </c:dPt>
          <c:dPt>
            <c:idx val="9"/>
            <c:bubble3D val="0"/>
            <c:spPr>
              <a:gradFill rotWithShape="1">
                <a:gsLst>
                  <a:gs pos="0">
                    <a:schemeClr val="accent6">
                      <a:lumMod val="80000"/>
                      <a:lumMod val="110000"/>
                      <a:satMod val="105000"/>
                      <a:tint val="67000"/>
                    </a:schemeClr>
                  </a:gs>
                  <a:gs pos="50000">
                    <a:schemeClr val="accent6">
                      <a:lumMod val="80000"/>
                      <a:lumMod val="105000"/>
                      <a:satMod val="103000"/>
                      <a:tint val="73000"/>
                    </a:schemeClr>
                  </a:gs>
                  <a:gs pos="100000">
                    <a:schemeClr val="accent6">
                      <a:lumMod val="80000"/>
                      <a:lumMod val="105000"/>
                      <a:satMod val="109000"/>
                      <a:tint val="81000"/>
                    </a:schemeClr>
                  </a:gs>
                </a:gsLst>
                <a:lin ang="5400000" scaled="0"/>
              </a:gradFill>
              <a:ln>
                <a:noFill/>
              </a:ln>
              <a:effectLst/>
              <a:sp3d/>
            </c:spPr>
            <c:extLst>
              <c:ext xmlns:c16="http://schemas.microsoft.com/office/drawing/2014/chart" uri="{C3380CC4-5D6E-409C-BE32-E72D297353CC}">
                <c16:uniqueId val="{00000013-9097-5E42-82A0-4C51622D6DC9}"/>
              </c:ext>
            </c:extLst>
          </c:dPt>
          <c:dPt>
            <c:idx val="10"/>
            <c:bubble3D val="0"/>
            <c:spPr>
              <a:gradFill rotWithShape="1">
                <a:gsLst>
                  <a:gs pos="0">
                    <a:schemeClr val="accent5">
                      <a:lumMod val="80000"/>
                      <a:lumMod val="110000"/>
                      <a:satMod val="105000"/>
                      <a:tint val="67000"/>
                    </a:schemeClr>
                  </a:gs>
                  <a:gs pos="50000">
                    <a:schemeClr val="accent5">
                      <a:lumMod val="80000"/>
                      <a:lumMod val="105000"/>
                      <a:satMod val="103000"/>
                      <a:tint val="73000"/>
                    </a:schemeClr>
                  </a:gs>
                  <a:gs pos="100000">
                    <a:schemeClr val="accent5">
                      <a:lumMod val="80000"/>
                      <a:lumMod val="105000"/>
                      <a:satMod val="109000"/>
                      <a:tint val="81000"/>
                    </a:schemeClr>
                  </a:gs>
                </a:gsLst>
                <a:lin ang="5400000" scaled="0"/>
              </a:gradFill>
              <a:ln>
                <a:noFill/>
              </a:ln>
              <a:effectLst/>
              <a:sp3d/>
            </c:spPr>
            <c:extLst>
              <c:ext xmlns:c16="http://schemas.microsoft.com/office/drawing/2014/chart" uri="{C3380CC4-5D6E-409C-BE32-E72D297353CC}">
                <c16:uniqueId val="{00000015-9097-5E42-82A0-4C51622D6DC9}"/>
              </c:ext>
            </c:extLst>
          </c:dPt>
          <c:dPt>
            <c:idx val="11"/>
            <c:bubble3D val="0"/>
            <c:spPr>
              <a:gradFill rotWithShape="1">
                <a:gsLst>
                  <a:gs pos="0">
                    <a:schemeClr val="accent4">
                      <a:lumMod val="80000"/>
                      <a:lumMod val="110000"/>
                      <a:satMod val="105000"/>
                      <a:tint val="67000"/>
                    </a:schemeClr>
                  </a:gs>
                  <a:gs pos="50000">
                    <a:schemeClr val="accent4">
                      <a:lumMod val="80000"/>
                      <a:lumMod val="105000"/>
                      <a:satMod val="103000"/>
                      <a:tint val="73000"/>
                    </a:schemeClr>
                  </a:gs>
                  <a:gs pos="100000">
                    <a:schemeClr val="accent4">
                      <a:lumMod val="80000"/>
                      <a:lumMod val="105000"/>
                      <a:satMod val="109000"/>
                      <a:tint val="81000"/>
                    </a:schemeClr>
                  </a:gs>
                </a:gsLst>
                <a:lin ang="5400000" scaled="0"/>
              </a:gradFill>
              <a:ln>
                <a:noFill/>
              </a:ln>
              <a:effectLst/>
              <a:sp3d/>
            </c:spPr>
            <c:extLst>
              <c:ext xmlns:c16="http://schemas.microsoft.com/office/drawing/2014/chart" uri="{C3380CC4-5D6E-409C-BE32-E72D297353CC}">
                <c16:uniqueId val="{00000017-9097-5E42-82A0-4C51622D6DC9}"/>
              </c:ext>
            </c:extLst>
          </c:dPt>
          <c:dPt>
            <c:idx val="12"/>
            <c:bubble3D val="0"/>
            <c:spPr>
              <a:gradFill rotWithShape="1">
                <a:gsLst>
                  <a:gs pos="0">
                    <a:schemeClr val="accent6">
                      <a:lumMod val="60000"/>
                      <a:lumOff val="40000"/>
                      <a:lumMod val="110000"/>
                      <a:satMod val="105000"/>
                      <a:tint val="67000"/>
                    </a:schemeClr>
                  </a:gs>
                  <a:gs pos="50000">
                    <a:schemeClr val="accent6">
                      <a:lumMod val="60000"/>
                      <a:lumOff val="40000"/>
                      <a:lumMod val="105000"/>
                      <a:satMod val="103000"/>
                      <a:tint val="73000"/>
                    </a:schemeClr>
                  </a:gs>
                  <a:gs pos="100000">
                    <a:schemeClr val="accent6">
                      <a:lumMod val="60000"/>
                      <a:lumOff val="40000"/>
                      <a:lumMod val="105000"/>
                      <a:satMod val="109000"/>
                      <a:tint val="81000"/>
                    </a:schemeClr>
                  </a:gs>
                </a:gsLst>
                <a:lin ang="5400000" scaled="0"/>
              </a:gradFill>
              <a:ln>
                <a:noFill/>
              </a:ln>
              <a:effectLst/>
              <a:sp3d/>
            </c:spPr>
            <c:extLst>
              <c:ext xmlns:c16="http://schemas.microsoft.com/office/drawing/2014/chart" uri="{C3380CC4-5D6E-409C-BE32-E72D297353CC}">
                <c16:uniqueId val="{00000019-9097-5E42-82A0-4C51622D6DC9}"/>
              </c:ext>
            </c:extLst>
          </c:dPt>
          <c:dLbls>
            <c:dLbl>
              <c:idx val="0"/>
              <c:layout>
                <c:manualLayout>
                  <c:x val="-4.192033607530953E-3"/>
                  <c:y val="0.150207395950506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97-5E42-82A0-4C51622D6DC9}"/>
                </c:ext>
              </c:extLst>
            </c:dLbl>
            <c:dLbl>
              <c:idx val="1"/>
              <c:layout>
                <c:manualLayout>
                  <c:x val="-3.7254761800026397E-2"/>
                  <c:y val="0.2430645388076490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97-5E42-82A0-4C51622D6DC9}"/>
                </c:ext>
              </c:extLst>
            </c:dLbl>
            <c:dLbl>
              <c:idx val="2"/>
              <c:layout>
                <c:manualLayout>
                  <c:x val="-2.1680706461971684E-2"/>
                  <c:y val="7.20859111361079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97-5E42-82A0-4C51622D6DC9}"/>
                </c:ext>
              </c:extLst>
            </c:dLbl>
            <c:dLbl>
              <c:idx val="5"/>
              <c:layout>
                <c:manualLayout>
                  <c:x val="-0.10968888840012317"/>
                  <c:y val="-0.249594488188976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9097-5E42-82A0-4C51622D6DC9}"/>
                </c:ext>
              </c:extLst>
            </c:dLbl>
            <c:dLbl>
              <c:idx val="7"/>
              <c:layout>
                <c:manualLayout>
                  <c:x val="8.4206989838560689E-2"/>
                  <c:y val="-9.57906355455568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9097-5E42-82A0-4C51622D6DC9}"/>
                </c:ext>
              </c:extLst>
            </c:dLbl>
            <c:dLbl>
              <c:idx val="8"/>
              <c:layout>
                <c:manualLayout>
                  <c:x val="0.14824022346368715"/>
                  <c:y val="-8.95160292463442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9097-5E42-82A0-4C51622D6DC9}"/>
                </c:ext>
              </c:extLst>
            </c:dLbl>
            <c:dLbl>
              <c:idx val="9"/>
              <c:layout>
                <c:manualLayout>
                  <c:x val="0.30916849953811637"/>
                  <c:y val="3.03439257592800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9097-5E42-82A0-4C51622D6DC9}"/>
                </c:ext>
              </c:extLst>
            </c:dLbl>
            <c:dLbl>
              <c:idx val="10"/>
              <c:layout>
                <c:manualLayout>
                  <c:x val="0.14004750802797694"/>
                  <c:y val="5.81321709786276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5-9097-5E42-82A0-4C51622D6DC9}"/>
                </c:ext>
              </c:extLst>
            </c:dLbl>
            <c:dLbl>
              <c:idx val="12"/>
              <c:layout>
                <c:manualLayout>
                  <c:x val="5.1432938899396837E-3"/>
                  <c:y val="7.16359673790775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9-9097-5E42-82A0-4C51622D6D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Lit>
              <c:ptCount val="13"/>
              <c:pt idx="0">
                <c:v>Books</c:v>
              </c:pt>
              <c:pt idx="1">
                <c:v>Class Room/Office</c:v>
              </c:pt>
              <c:pt idx="2">
                <c:v>CO</c:v>
              </c:pt>
              <c:pt idx="3">
                <c:v>F</c:v>
              </c:pt>
              <c:pt idx="4">
                <c:v>FO</c:v>
              </c:pt>
              <c:pt idx="5">
                <c:v>Frames</c:v>
              </c:pt>
              <c:pt idx="6">
                <c:v>GC</c:v>
              </c:pt>
              <c:pt idx="7">
                <c:v>Holiday</c:v>
              </c:pt>
              <c:pt idx="8">
                <c:v>J</c:v>
              </c:pt>
              <c:pt idx="9">
                <c:v>Other</c:v>
              </c:pt>
              <c:pt idx="10">
                <c:v>P</c:v>
              </c:pt>
              <c:pt idx="11">
                <c:v>S</c:v>
              </c:pt>
              <c:pt idx="12">
                <c:v>Toys</c:v>
              </c:pt>
            </c:strLit>
          </c:cat>
          <c:val>
            <c:numLit>
              <c:formatCode>General</c:formatCode>
              <c:ptCount val="13"/>
              <c:pt idx="0">
                <c:v>6.3875088715400997E-3</c:v>
              </c:pt>
              <c:pt idx="1">
                <c:v>9.9361249112845992E-3</c:v>
              </c:pt>
              <c:pt idx="2">
                <c:v>3.9034776437189493E-2</c:v>
              </c:pt>
              <c:pt idx="3">
                <c:v>0.32363378282469835</c:v>
              </c:pt>
              <c:pt idx="4">
                <c:v>2.9808374733853796E-2</c:v>
              </c:pt>
              <c:pt idx="5">
                <c:v>2.1291696238466998E-2</c:v>
              </c:pt>
              <c:pt idx="6">
                <c:v>0.29027679205110007</c:v>
              </c:pt>
              <c:pt idx="7">
                <c:v>2.1291696238466998E-3</c:v>
              </c:pt>
              <c:pt idx="8">
                <c:v>3.33569907735983E-2</c:v>
              </c:pt>
              <c:pt idx="9">
                <c:v>2.5550035486160399E-2</c:v>
              </c:pt>
              <c:pt idx="10">
                <c:v>6.5294535131298792E-2</c:v>
              </c:pt>
              <c:pt idx="11">
                <c:v>0.14265436479772889</c:v>
              </c:pt>
              <c:pt idx="12">
                <c:v>1.0645848119233499E-2</c:v>
              </c:pt>
            </c:numLit>
          </c:val>
          <c:extLst>
            <c:ext xmlns:c16="http://schemas.microsoft.com/office/drawing/2014/chart" uri="{C3380CC4-5D6E-409C-BE32-E72D297353CC}">
              <c16:uniqueId val="{0000001A-9097-5E42-82A0-4C51622D6DC9}"/>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116">
          <cx:pt idx="0">5484633845481340929</cx:pt>
          <cx:pt idx="1">5484633583102459905</cx:pt>
          <cx:pt idx="2">5484633985151664129</cx:pt>
          <cx:pt idx="3">5496643913936535553</cx:pt>
          <cx:pt idx="4">5484633752871108609</cx:pt>
          <cx:pt idx="5">5484633273596379137</cx:pt>
          <cx:pt idx="6">5484633239303749633</cx:pt>
          <cx:pt idx="7">5484636115522551809</cx:pt>
          <cx:pt idx="8">5484633752803999745</cx:pt>
          <cx:pt idx="9">5496643753361801217</cx:pt>
          <cx:pt idx="10">5484634290832539649</cx:pt>
          <cx:pt idx="11">5484633444455546881</cx:pt>
          <cx:pt idx="12">5484636251418001409</cx:pt>
          <cx:pt idx="13">5484633685141487617</cx:pt>
          <cx:pt idx="14">5483130996561805313</cx:pt>
          <cx:pt idx="15">5484633616707223553</cx:pt>
          <cx:pt idx="16">5496645565502455809</cx:pt>
          <cx:pt idx="17">5483132472973590530</cx:pt>
          <cx:pt idx="18">5483131992541233153</cx:pt>
          <cx:pt idx="19">5484629838125858817</cx:pt>
          <cx:pt idx="20">5484634360390877185</cx:pt>
          <cx:pt idx="21">5484616872122908673</cx:pt>
          <cx:pt idx="22">5483132541609181187</cx:pt>
          <cx:pt idx="23">5496643443855720449</cx:pt>
          <cx:pt idx="24">5496645185448181761</cx:pt>
          <cx:pt idx="25">5484634259744358401</cx:pt>
          <cx:pt idx="26">5484632483188178945</cx:pt>
          <cx:pt idx="27">5483131649883373569</cx:pt>
          <cx:pt idx="28">5484632988148826113</cx:pt>
          <cx:pt idx="29">5496643547270479873</cx:pt>
          <cx:pt idx="30">5484629618814091265</cx:pt>
          <cx:pt idx="31">5483131674176782337</cx:pt>
          <cx:pt idx="32">5496643604765999105</cx:pt>
          <cx:pt idx="33">5483132130366062593</cx:pt>
          <cx:pt idx="34">5495142404191158273</cx:pt>
          <cx:pt idx="35">5496643753294692353</cx:pt>
          <cx:pt idx="36">5495142749533372417</cx:pt>
          <cx:pt idx="37">5484629930903863297</cx:pt>
          <cx:pt idx="38">5496649524153679873</cx:pt>
          <cx:pt idx="39">5495142129581686785</cx:pt>
          <cx:pt idx="40">5484632655255306241</cx:pt>
          <cx:pt idx="41">5484635357863477249</cx:pt>
          <cx:pt idx="42">5484634775694082049</cx:pt>
          <cx:pt idx="43">5483131744943079425</cx:pt>
          <cx:pt idx="44">5484642196776812545</cx:pt>
          <cx:pt idx="45">5495146698604806145</cx:pt>
          <cx:pt idx="46">5483130986327703553</cx:pt>
          <cx:pt idx="47">5483127584780713985</cx:pt>
          <cx:pt idx="48">5484634401360838657</cx:pt>
          <cx:pt idx="49">5484632930653306881</cx:pt>
          <cx:pt idx="50">5484641472722501633</cx:pt>
          <cx:pt idx="51">5484623845287526401</cx:pt>
          <cx:pt idx="52">5483127378353848321</cx:pt>
          <cx:pt idx="53">5483127137969897473</cx:pt>
          <cx:pt idx="54">5495139925122613249</cx:pt>
          <cx:pt idx="55">5483132232170209281</cx:pt>
          <cx:pt idx="56">5484632654433222657</cx:pt>
          <cx:pt idx="57">5495142542754185217</cx:pt>
          <cx:pt idx="58">5484631921000448001</cx:pt>
          <cx:pt idx="59">5484641886280876033</cx:pt>
          <cx:pt idx="60">5484631580406185985</cx:pt>
          <cx:pt idx="61">5483126078035722241</cx:pt>
          <cx:pt idx="62">5484677381870321665</cx:pt>
          <cx:pt idx="63">5496649076000686081</cx:pt>
          <cx:pt idx="64">5496648321260847105</cx:pt>
          <cx:pt idx="65">5483130475864129537</cx:pt>
          <cx:pt idx="66">5496647109744525313</cx:pt>
          <cx:pt idx="67">5484633370887454721</cx:pt>
          <cx:pt idx="68">5495142128877043713</cx:pt>
          <cx:pt idx="69">5495143367589232641</cx:pt>
          <cx:pt idx="70">5483132541659512833</cx:pt>
          <cx:pt idx="71">5495159307555045377</cx:pt>
          <cx:pt idx="72">5484628003067527169</cx:pt>
          <cx:pt idx="73">5483127791157248001</cx:pt>
          <cx:pt idx="74">5484632196700438529</cx:pt>
          <cx:pt idx="75">5484631820991463425</cx:pt>
          <cx:pt idx="76">5496663267042394113</cx:pt>
          <cx:pt idx="77">5484638895339470849</cx:pt>
          <cx:pt idx="78">5496654257241194497</cx:pt>
          <cx:pt idx="79">5495107147408605185</cx:pt>
          <cx:pt idx="80">5495111336025128961</cx:pt>
          <cx:pt idx="81">5484614950796132353</cx:pt>
          <cx:pt idx="82">5483112502801727489</cx:pt>
          <cx:pt idx="83">5483129093991956481</cx:pt>
          <cx:pt idx="84">5483129130633396225</cx:pt>
          <cx:pt idx="85">5483128993328660481</cx:pt>
          <cx:pt idx="86">5483131639733157889</cx:pt>
          <cx:pt idx="87">5483129510519898113</cx:pt>
          <cx:pt idx="88">5483123636128710657</cx:pt>
          <cx:pt idx="89">5483119067155922945</cx:pt>
          <cx:pt idx="90">5484614604011077633</cx:pt>
          <cx:pt idx="91">5496644160091848705</cx:pt>
          <cx:pt idx="92">5496645668782997505</cx:pt>
          <cx:pt idx="93">5495143262412865537</cx:pt>
          <cx:pt idx="94">5495142162985123841</cx:pt>
          <cx:pt idx="95">5495142128877043713</cx:pt>
          <cx:pt idx="96">5495141854502453249</cx:pt>
          <cx:pt idx="97">5495142129514577921</cx:pt>
          <cx:pt idx="98">5484633512386494465</cx:pt>
          <cx:pt idx="99">5495143334034800641</cx:pt>
          <cx:pt idx="100">5483132473409798145</cx:pt>
          <cx:pt idx="101">5495142164813840385</cx:pt>
          <cx:pt idx="102">5495142164897726465</cx:pt>
          <cx:pt idx="103">5483132474416431105</cx:pt>
          <cx:pt idx="104">5483132440224464897</cx:pt>
          <cx:pt idx="105">5483130997434220545</cx:pt>
          <cx:pt idx="106">5495133292535480321</cx:pt>
          <cx:pt idx="107">5495137209612763137</cx:pt>
          <cx:pt idx="108">5484630373973360641</cx:pt>
          <cx:pt idx="109">5484643396934959105</cx:pt>
          <cx:pt idx="110">5496646285161136129</cx:pt>
          <cx:pt idx="111">5484637081118441473</cx:pt>
          <cx:pt idx="112">5484630889587539969</cx:pt>
          <cx:pt idx="113">5484637211846508545</cx:pt>
          <cx:pt idx="114">5484624432657858561</cx:pt>
          <cx:pt idx="115">5497131305583771649</cx:pt>
        </cx:lvl>
      </cx:strDim>
      <cx:strDim type="cat">
        <cx:f>_xlchart.v6.1</cx:f>
        <cx:nf>_xlchart.v6.0</cx:nf>
      </cx:strDim>
      <cx:numDim type="colorVal">
        <cx:f>_xlchart.v6.3</cx:f>
        <cx:nf>_xlchart.v6.2</cx:nf>
      </cx:numDim>
    </cx:data>
  </cx:chartData>
  <cx:chart>
    <cx:title pos="t" align="ctr" overlay="0">
      <cx:tx>
        <cx:txData>
          <cx:v>Donations By Zipcode </cx:v>
        </cx:txData>
      </cx:tx>
      <cx:spPr>
        <a:ln>
          <a:solidFill>
            <a:schemeClr val="bg1"/>
          </a:solidFill>
        </a:ln>
      </cx:spPr>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Donations By Zipcode </a:t>
          </a:r>
        </a:p>
      </cx:txPr>
    </cx:title>
    <cx:plotArea>
      <cx:plotAreaRegion>
        <cx:series layoutId="regionMap" uniqueId="{F9860DC2-39D8-2B4E-9842-18643DBAB534}">
          <cx:dataId val="0"/>
          <cx:layoutPr>
            <cx:geography cultureLanguage="en-US" cultureRegion="US" attribution="Powered by Bing">
              <cx:geoCache provider="{E9337A44-BEBE-4D9F-B70C-5C5E7DAFC167}">
                <cx:binary>3HpZc9w4lu5fqajnYRUAEgsnpucBIJmZSu22ZdkvDFmWCJIAFwBcf/09qq5u21V9u6dfO0IPmUkR
BEngfNv5n+f1v5/Ny5P7abWm8//9vP7lZx3C8N+//uqf9Yt98r/Y+tn1vn8Nvzz39tf+9bV+fvn1
q3ta6q76lSCc/Pqsn1x4WX/+3/+B0aqXPnsKT3kX6rDdTS9uu3/xkwn+nx79/xz86eW3Yd5vw8tf
fh56H56M6r++/Pz776evf/mZJqmIY5aSOEUCPhGBf/7p1+/H+/2fr58sDBJjSsW/PP/lyYe//BwJ
/EuC4liIlHNEEX8benn52yFGk1gg/nb5VCTJzz91vQsaLoF+STkTSNCEpzxmcfzzT76ffj/EkWBx
ipMEBk0Y/vtDu+3NVvXd3x/T799/6iZ729dd8DBwwn/+afjr//3DW08JHH9+uoc3A/+O/wuFsR83
ZswRTTQf6+Hcx8Ntxen9GA0XbU/PcdIY2Q1hlb4eEimMGU42rbKx1R+ihjRZZMLHeewGWZP0Vrc7
LRKtbzsSrXJO1oumdv2xLys4NeJYLdyZPKFLJ9nQjlnVmki19cpVUsVlvluDMrSVswoxH9XMOytX
vVQFr+pKy5XYUXo2d0XXLrF0PmxFg21TRKhvs3GI5NRt2VCGvFudHIYblLKrdrqp5k4NkcuHoVLe
W9mE6NkRe981S0YW9gGhSolNnxvh78qBXtpue6dbipTd4rvgl+1UaZ/ZNVELm08lm4qwLQVvX13o
VWs3Xwju2IGmbRGNvZpCo9bBnzrLhTRLFbKpCTarcHyz0PLTHLG9EGPSKt66Q+jJuVnXTyO/TPX8
GoSfpNNokm093W3pcNeIBT5vKiJaS1qRq3KZv+oQPZS9V2yzV72d5Uiu12XI6ml64KGjB1+39kBL
3agS9baTaU8eBOEvlEaf3cqr28k1T2hHRbzGVxG8/biMFBKtimfyMKJ86t2p6kwlq2UbFO4e+eSy
SNNsYdtd2W4Z34mV6eBiGc/4Xevic1vx/doEM8hq2OTk4XXxVVZ9kDumkkwhF1uvTPPBr/p2M0Ta
rj/jIV4k14vJ6hluL2rxIdG4knaf77SPrpFpg/RNv7eyb5ZdNvMtrSK51Uk2eZ/HdpHYjM/p0L+i
mZ6jtXoOvJLMoNuBDqdqWPK4DO9t0nk5CP9pbdLDMK+q4fh9yWs1+zazc3km/SKnCX0xqbnZ9y0T
bfm+mdBp5IvSS5tVg4WL8vs1+sSXUibUyZLWktbR47Yskm6R9AtTkwtFSvZazqLO0Twqwlu57fDY
UntgJC2GuitGUR4mS57HYSxS4R53dq7W9lSP4tot+NqU/K7GX0vHv3BDrqwdlSldgWJ8sCFI5Pd7
E14X/xjV1aVr7ake3JcqSlVw7HHwmzSmO4rAFOzczDbuDvGLxE7ZTN71zPdyT7tWmn5VybaoakqD
7BafDdzlcwQPw02j3EKfqHIglewql7uY92pP0SmwSnWLfh+F6HUzLg88MUXC5ypHnT6l22PU+lp2
eDXSri6P11Pb9MUu8A2euKp2D+tKC3hyXXwc3IONvm7NoKj7wtjUqyhOpd5t4QVWdQ1FJ13nIw1T
nlYG1smS9/v86OFBjw1HMm27TLPkRddE9XaTVbRkqGL35YAP29YWroke9lIfq9bKnvGvzrR5XE+q
5d0z3h7Tocsiil45T3LYzzny611P0q9oafORzMeG0VPH5mJOkzMa9XGv+gMdE8kCy3xn4TXwUjnX
wS+LuI32uQhO9xI19dEt75NR3+iOKF6+UrtlNpmPFcZMIlTfcKyPfIwewjJfa9sWmNPsv2igQzOF
xRybwM6JgCLopQk4K+fusuT2YNJeaktkWyH1G3j9+lcg/QETnvthc1Anf0fSv3/93/e9hb//eTvn
248/fgVU+X3IN2z+4cufgPp76Py/Hvy/4TRPWcoEJ4QlgjCR/gucZoBmf8X/38Huz+f/DafJLwhR
zChGCAH2UvYNp8kvBDCcY44SjDB9G/QbTvMEYZ4ihgHiYVLf43RMKYsFRQkiIib/DkwzDFzgR5j+
YeYwkx9hugyhHKNdmOMIyGBcn3XdctpFUHW1qYpFsg1rtpRITfB5HMJl02yXMxpyPAjZt++iCUkq
oOZWn+baqMhtql97gOSgOGmlH6eCjZEcKl509EPdlHJtopxuiWqb+WTEklO0Fiu7GRMkTXmwZMsn
bHPdMWWr5NDFUPPKE95amFkiKZ+UN5Ny82M/I7UBWNue5rheZFmRB2fx15jtWUlNpt37rvzkIiq3
5c6kTTGNWjLHpV7WXMe3dtsOpqnUmLA89a9YMJmKEsjGBhXti1vfNZoWzeBVwORY1o/rNOc2osoN
TDltlREsN2uq9m5QZZTKldbKInHHwqeEaxXDDdso612vHGkPadddL1udlRzKCqrzFAfFJnO9jzSj
QeQNao5uFcqjWY3+AydM1RPL6ExOCe7lZp+h6kqh8c2QjIWJayaXxeZ86g5R73JcfRiiOu/LQa77
IhmpDi3fFJp32aZWlW0q/frZ6k3SUSu8E1ltVQ5vJePxkIulUXM/F0asmSYGEOiLXe9CYrNNR6on
IgtoP68tubSoURxphXZ61yxDK2eKlWZclhod/NRLYMqqqfXRjXsxR71MTFdUps4b8lqVGlCeqjFY
iUot+dhkzchk2ADmjXTslbTvNp9IIqY8dhPgZ/jUIXs991GOBqJwCtN3qFhbqgLcbbndMSsuOF8O
g9HHbqizOY3UQqic7YcSdRIvSO1RLUcen+ruAfNNtsD8gq+ztYxkMhlgfbCu47vV4ayvuUILl1MS
K01NjphXtv1al61C+HM5PG80li26aXV/5ZZ3xGu1j1f7FBUDr7O0fExQlZWABdEKy9EB3C3v57iU
AeadRkS16+OKtPR9DSWX5X3FYBO0cgp1Fkdlpv2n2TZyG15RnJz9SLJ6nGSyozzu3Y1o0uNG9gL3
LSyzMpsGdkK0y5awv+tG4FcsKFTXKrSlovpThxO5pcApYaUu0dfJrWoXvrDLlrGWy7Ytr5NBA+sO
WWK+Rqa90OZGL2lGPXCy4LMundTafq6MVrS/2LfP7XIVO3cxVz4b3bTKLUrgXmJY7ESJ+oVOsLtW
phh+LLcpwyMvhgBLra4PI+vlmjwL97GfK1WvnQzGAGcWspyQWvVw5FV5a9v2I9NLEbHJSxfezbgG
NnUT61JFVX9hzPZSuzpL4uZhj4VMjc4we1lLuAbVKppvYzbJcnsfJV/0XKrd9LLRVrIEyxQTGTdA
z/marbuWU5xIPWydLA1QPfNeT7GKxhHq3ZRv4wc/TVmEurwxlTLRcBKBXrHZZEhXcrefSbTcRe1N
BKSz1ad+dKqOdzkNLqtTJOOwKdwOMuIdlIT5arZx0QV7W4YlM/Mkfbdd0n4dJfZjo2jTNgrPO72d
Ejxk0WiekjHWUm9bwUdTq6XcDkkg1yUVs+x5Bdfw2YT7L2RJZLQ0EtVOpZ4VExdqR7GM7H6VjORS
R2UnvTdOlbr0xV5xXvQsiuViN1AlVZLU5zpZS3ocTMsuGDeq9tO1bdprbaoC0/ija0gvl2YuMAGO
47qjT8erst07udf6YvQ+63mcLc50UN+HKkPzYzdT1TfrlRfN1cr0cSa2ACEIZW1Ri5+/6BSo39yf
NPEZrzqgXONdNDyKMVJ+hUq/T6paX8jQKWdhQI9VJd6FDcmOXdbLAm/VyWX1MtYP6SYOvHzpQRf4
FmpYN9+RxMqxMrLXIBq5vqg7naVAzFG35URfdws+CNiARu+HwGNFk072sz1qV12YqJKOf+zcku0p
L5p4Ow7Ns2arWmch0TwrnwRpJ3yFcZ9bT2XapccOaOlmpqxrPdTc26F7HcU9c0yOwmZ0fGJtJ3kJ
smFpbpeVnzoKSjKqsr30ysVX277JIZ1lbAdApsO+8Gtk3VH0DpbskPE1FHEYCsGgssPToQFl1KRq
6TBAJYia7ktNRzW0CdC5HV6EVgTVEjbkOYo7eJiwAuOzn8cLsSVZox9gjRVLDWvV4szNlyMC2dyk
GdS+oqfTg16S+9jRzIvuZk0miUwqmxr99jjTmGRr67JtC7KlyyHmy4c9bq/8tB+mZQZtvB9LOl5G
xMsSClxUhUOnvyxkPZXpoOouvtTJq0i86uZUxmmT12SSWn9dmFXTvMlIeElhw7V8vvBDeWrpS90/
9jg5Ml6/6zSw8CWSor4CMp4N6wiyZpVkGEEIPqOGwiPmKt0srD6oHqYtmj3O1oByTl7jCKuW7ADk
Qfl6ljPAXQMQOHFQ6bBNk2Q7d3SRXU8VLcdMV6xo606JcKxEK+32dfT4CBQbkfvBA/KXqYzopoyO
7uwIkFk2twmeT7i1q6IDe0AVf/yPJtOYCvxmTqEUxyl4TP/M9PqN3P6BTP/x/G9kWqQpI8CoGaYk
fnO2/mZ6xb8guGAiBGcpjTGh35NpQSgnacwRxhwI9fdkmmESM+DmwLRRTP8tNg2D/ZlN/zB1mMT3
plfJKrDc0mU8dvHzyj/V/HENBBZ2y8dZrmEcsrCCJVE1bs+C324bUO4GA9seF79o1SYzcOalNvu7
Xlc9KDPvrpqeqGQ8pfAx2L6RU7MOEmjkzarFhZ/Fpd6TrLZvrlboLmZRHTbz5g4lWdum+WwTJaZ5
Pu1NVwxuOe7xBjZQnDGWXpSJ/SBw+Z7vy2XCRrWGL8I2GZsBvpqoEE198iOSeNgvOwteSDjUqMnF
yh/JBvQWVQ8O+9wuic7Gin8F1zFnbn5oo/6yn+mrD4u7mjqb8Ta8T4Z6VA2xVtmef4zi4dOY2iuv
9U3swp0o7V28V/kISF2Kr2TvajktqwTf8cySq2S47s2XNlSFn73s/XLjtuEUADaT0MGkgqSzzgKe
DsBKRhl3dlFdx974prmyNHxkbnzZoWhoNx/APEPSEigfsUMnFJYnPVYy6c2FA7oc3HZqwIZ08Xxh
NHsicaxE1ACtvkurLQJE3poK7ApR9h//s/c4SVOK44SCaExhI/zTPR7DTv3jHv/D+d/2OI0TJMDU
pqCNUfrdHifgXuOEMcSS5A97HP+CRcJRSsG8pginsPO+GdugoGE5xwJcch6L+N9RzJj/oz3+/dSh
mny/x03lynGc/Hic2kquLpwWtLs8QfzTOpWve5dwua7loR703V7W98kw3NENXbjFIUXa+pykawtO
VfBHMkw4j/ZOF0wIWZeTUQI3N8vWVZLABwc+WYsiWTcuW96IOw1PfTJlwjc3Semk9a3c19tteWg2
B3zRRV+020FJwbmiXGq1TfhMIp8JYFt+be6mmFzXe31iDbprBlZwPX6h25cYmfOwV69a4JeoA9N1
aj6O67jJOUJgC+2+E3cobZ7IxMFqSl1ZbHC9+dDRfXyIbB1uY7SmRk1owCSvpzpRE8bDIY3Kz8ag
/aEvnTumGm52HMyxdBX5Ohl0jcv9gN0GPq1NWrDj61GuY3xaCdBv3NeqQpYCc4i+iMGqeQnP47w3
Ga5T4FeReZnnRM3Aeda5Jk82aJm6uFuLum/7Q1+35E1gHjrWbDIWw7Gt28uRkgvXpcW+o0PjltPK
2GGN9E3XsAMCSr4kQCnaTcWaDsB8cLqD0r8Fu2iS1uwlAD4wT2q4NN1wFbdV3pIaHOjeLmBUlvrC
tbyUzI7XVa9z44a7dWlAFU31BdvpChIN3QO2VVmUhCb3IIKk6DjIB7SyQ0WWO8Z3c2q3N9c8FONG
PhhweieeLseotinwKn2/UPoQpcv0wW2EKGvwoYzoea67J/Emg8Bp53KYtT1tbXvqCbn4r3Wrq8Gv
wCu3IT4CrT4Ti89ma85m0SfAp+Pc8XNSNTetTY5kGj76wV7iFVj5HK7tsF7jKs6pEe/KSZwGYi+n
rr5oh/0EHvNpDtXFf3IZFBjqDaY8AVMOPMR/UQYRpHQ/lsE/nf+3Mhj/QjAHqiOSlCGgLlDQvlGd
BGodS1AKwvWvFfKbbyg4TXDKMBS8lGCY0LcyyIAW4RQyPpFihv4tqkM4+JZ/MA5/mPpvZfK7fC/C
HU6XOHXHyOmj6HApZ+IPgrHrePhoOZYQmVySeVCuTt+k7OXU+pt08XL0+xOfD5glH9KpPs2YPzG3
Sxzh2xFvF5VmmcERiLqJ2QPBs6wMvoGwS+Gp+uqHcBzil3XkWYvDceTRmbPublhttiYCNCF30pX0
kEA0RQmWBHIZWXeoiCrwCcALRLbJ5yZ4qNxdk8Xd1Ziyy3mYJfctaE0nW3Arq3QrBmMVt+n1jAgo
LlI9ttuMJWshnTJWxEdh5vM0zedtLJuryR5SNoK0Cy/e09xY0JtuPdEOlJHF4WNw5LFsGrl06yl1
+6cemdNK31wC5wa5Uai1VAxXfdr1isRg4KWhiosRL0tRx0tSeAYqESV7cu5xf0oH/7gnJDr4UvTH
uUyvWAWeyeob6WkFFm79sWMk68h6N+ktN6l9t+hXlKLyjpQbAcvAgIb7uFfj0TQOhOoefa2jLl/4
U+n8Id3b3JbmCIEqJCBTnkQX0dBfL/soHZnycedBEcipBi9y2/SHFKKTsp5VN8w5E+1Fg5djzN/X
cXyGoE5Vy3oR7XGxYqiAPHypVshKJyHtSGUPLgsV9bGOK0gSE2WqVXa23ou44fcYks9tTWUXQxyZ
vDaMQEzXgNViy+PsQt5WkxJDBGjmwaZZFVujK7I1kNeBMbWXtOAJvZt4aWWyzfnOUdbx9qENQsX9
eFORVrGqUUz4UxmFnEzN564erhm59746avGxRO6yjL60EaVqjuaja5YjTnxOzHYJLrHibCggo8re
8tFp7IvUDue6u2wd6FqwAPAavVFyc0XskvHFH9HW7NJUYZK1Q6XUnX031+kzqMcZzNkSbjyGGBig
Oy1riVHzWoJcb2NxXUXsvLe19GQ4M9L24HHEWQUmTWgeID8/4Z4WW9cUSWVg5dT2XRIAnngtYwgM
Wblk0dSotkw/ln44cNLAEovUPvvj2JO8Mpe9ToopGs5gix3X0N2bZciTBYI6PfQS/MA8AvNrEtVl
E4lTPF5uYr+pR3ALwYEy4J5G84E04EPo7mipOQJduLZ++oC25LJJ5oKH+ZCs+oo3+IpacMD0Zx+F
82bDFSJtVva7k3ieQJ4P4PN/7ppW9aE/ihlouk7G8lno3iT/0ekUlNoEujUgq0FvYdG/Qhmo1X9C
mR/P/4YywOABZYAfUwRtKt+lUwBACWYcBCuobQAbOPQNZVICBwVNYdTfVPN3KMNBl+MUYPF3iv63
0O6HxBBacX7//n0XCX67tT+jzHdT/4OgFmK2Zo6EO3ZL/1iW5kz8fmV68Ler5Z5xq9zKzqa3xWKp
pE2AHOJ9mDrZ4qcFbLAptZfdqmWyVteNua9RcqbgXeemH0/gy1lVNxOFQOgCWwRkbsn8MFyS+GAj
fdWKsgi6PUWQZHTaXw1+uQAFaOUi1gEWe1MwFJ5mBna2temJ2PI6gmDCWnuofXmJIZKQAfzufl7u
AgI3finVTF75cJrY465ndy+6Gqr3ut/QJDnYJX4I7VgqnSaF6XQD7Lv+HCJ85eJwVXsO0b4+jetw
rsxeIOSvfTXepGV0aZadqgiDUHAbMsXGgWGuvfm0QhvMNIxVriesYf86aCdYI5GJeQHbsaIeQp+4
PUJDhZfwUgFod8heLNFq7kAk8ModsDBnAWjTAersb/Dj3oCIpUNSsGpc4LlA3VtWiLlq/9LUpVC2
XKgCuj/I5Q3fOgA6AYA3A/AFkbyMvX5Ky3HO4M2c62jNxn269ay8meYns81qdeRQrQs0ygyfVjsr
S6Anw44TOKY0zap1PlWLPlAU1G7ju3IbHw0313qDy43tqQHTsl51riN7qctokbGnRQedP11nj54t
B47ip23kh/9sxsogkMXQjPaWH/8rxvq2I/9YS/5w/rda8qa7EygkILShlECc/Y2xQiUhwJMFg/6y
3w79rZbgXxAmhApKQKTH0IH2PWMVJAVaHRP2ZtsBBf43aglh6B/Uku+mnr7Vmu8Yaw08qI7iBnQ3
IEy612u+YCeKAIj6fusX+oSgw2rqIKvCXm4tuPdbL6u2LOZmAk1ls3Eqn9gcjssINhFExa05oPg5
qWPZQYOL2MFNbhYVgSSMl1FCoCQXiHD7+MC8O7sQq1E7ZfAKXT7vy2or3Nhfogkii/Gr1w6Me0Kg
csHmKN1NHFdZIm6MMIpRfRz3oAIkbMRoaME6gpjPzMqKfl0+j/qV6eaWduUJGnCg9Uuozez5WJKC
N8lFBOGjaJ59nT5Wev1UJ2eLIF6PQub0Ewoh4/10W6fgemuWdykwFMKKEahkhQfos4tfNE2ucA16
lUHV8594LeTEdggHNNj4tcKkyauqzCgEBRhonEdb3rZadiNW5VRe9vjNP1vBEf2y+osFWqMEiNeK
XUebyewC5MwMh80RFfQsm6HKCb3e2CPF9wFXRTw7ibRW2xAUROiyFv2VZeNNvAPL2sV0mMEi8D10
jAGJqAIki95kmELTj/7i9/7QJE6Nc53v0wqqG15hFKsVksOYwUW7j9o3Bw+WRJ2wsze3BqIJEZZi
Lm2eWgaRDpG1NTK0kxTVC1CngylvJ+j7I1wZerWAToPWHFewCCyPyN0N3Xq50/6uFCuE9TU8+nbY
8go6H2gFrJ6syw4m7wTdFSUFmg6PJmE9klsJjVKL7m5baKdao+adb0oIm9Z3bUMyt7HCDf0xDBBq
xl1RorPlUdGN+xcGsRRHg9yBqa/jJa73C2+btyAjBr9jd1nVgY9qdPpOwAuso+1U09BANVwLUwN4
RlF6P6ekcNU+yHFnTx2DWGkX6fvW9XDLa5JRPhYtoFEewdI7ril6aUB+vLFCCd0rt4jPGTPV/M5C
Pr/HRkZ6U/Pun6Jdn8qlfdi7x7GP2nPc7B/TdF8/8jf0Sd5wKLwhUvWGTeENpRaAqwVgayyBU8/t
ZIryDdN6aqEFbgJ7KeD4i5kgX7TrYzSmuebmMnR4lHQXlxhNe7bv4yfa9dCpBmGrW5HCXj+PmGaN
K6+Wfbve5qjg01Bs0SfqUkVqUGCmzVC/3yYTufmPhgVEKQaPSGDoD2bAs/65nwuu5x9g4Y/nf4OF
hAIZhL0iEOF/yGwooymsk9+o54+RTQqBDQeG+TuV/AEVGILW6pQwTsHR/bd8DOic+jMqfD9z/oYa
36FCE8WbGPYyHEGZFdt8v9ZQZsrpUs+PLHk/m0s9QL5LH+rxdZvAuN3funxPsb8DoyU30Qe7Qxb4
OomsBWZkK6yohybj6hooh2r9wwh1fZpE0YGU6gYkQynNLa7Bq8yQkewV2u/c+/4eRikvylH19+Sp
ryR+X5/n2+G2+QRJqdR1DoF28wmS/tZB+gv9F9CFBCpQeqcqMCRW0WcLcJ9QksPQFV/gQkq4axre
6+gQDYOK+KtwILFjnZdxmc1Tvutrjd/pTnWfIvY6kriAfqsYOOZ5Tb8atsk9eY6Hu2U0io8kj4M9
bh7w8SHUaY7uwdaEJp/dQ5vYqW8hFImn3Ocz06cGOsDS+rNIkGq7Mx2zGEv3vGOwYxTE+pBdAeJ1
iwIijazEn4D6NtXFbKqMJdAJ+Xlvcrgj+xEKKIDDAhb7bfhEIbR/TD675//H3XksR24tXfeJoIA5
B2YKU5bekxNEk03Ce4+n/xeu/v7UainuDU0VoUm3ukiQBeTJ3Ln2rv4jepo/toEaLixPLwxlF31b
tjPC0z6Sb+tLD3IUe4KJ0vCq+ru27EwKcLfLlRO11GQW7oKp3DuGNzSedB7rI1XMaP1M3/Ou9KPr
vKirl9J5VntDBjUMrhNae/7UFju1uYJfYGPVu8Onmu3hR5P5MjcRkHfqFIzyCLcSNRehHZTXCmDc
ezyci+XWcnaL4BShWLtQsIbqjlXpNcV7WVxO8afo3qCeSsVbllMjr2LxbZDPdf5gNYEiDoUThFkw
Tjtk8cX0OsiR0M8GP+S907z+rATWVXu2fXHcpOTeX82HNTE9a6FzuHD6zNfK2Bu60VXWx2oad5Vd
Bm19Lwy/+A7QgkjR3IhiZ5hu5RyK9rXvvhtPLQdbF+6bm+EYvUavLL2NwgcqG2K/hpPRfVUEGpDb
Hg17+pg+8q/uo3KAV/ft9BaHQZKq53U5Aik3L1PmxcYONloongM799Zcww6DjnN2QusfTHlQUDe8
sq196QSR+tXaz8vNcjPDruzgYjlrz6mV+72Yj+mq8IMc4pnbB5nH/nCqXaR4duol90a1G4PkQe5z
98PxxCu8tjOwq6jdugw6WrIoOs/Du5OfcmjmxAwi/kW/Akns9cZxe7Xmt3ty+KUMg+KxH6i3hnAM
YnEf3WuCk7nxHMmQOGegNvu4r/Z6wqbT8OEDQMyhE738K4YpexmQrb40SCB6Qclc5ibNbZMMvgPd
O8TC1eSLkh6G+qEAUxJRIFhousatsQBbgzb5Svuua369HoSyi+unMfbSp+6FL428dQ3FNzT+aHnI
/AY2h7q7aezP3toVMGcDY11oPhWlt4YvS/eaznfTTebJfM9rBJvm/D//KTuzdnZoSXN60NJDuh6m
1Tl3bRfBupWnIpczYPwaB3QnFkjHAFzm6sZF0x07rfFC+2hZ/hLtw2WnOxnv5bIHl3NBidxyuEOO
HeurvLh3Jj9mD5UV3joYbmdPXtEdwbi7OGjzk1ad0+jWgSSpOIzFpzypvR5M1LYWsq0IXZZZFcLY
1WTj9HBFd2xCtxHe+gR1X41e8korYqNx9cF05KalLV+hObyQZfsKXPKQW7vF/g4915Tf7f5bbI++
oX+vBvUlHbxJ0q24aeWGmRt9mfQ5sdc4N502BElfBciSDajga/Ku3cziplXcXNv1QjmifbAW0oG1
hMu87jxQqkrh6zGDQqAZbhzVfjU+hcs7MJRV7rTpVOvDpaJK4C/FU+yvcTpVqVenbOld9QpBsKDk
WUnQIhBW9f2/uQ3hyJcQz4bDHvd/+qUwNvzahvzl9X+0ISYQCF4pdqksT37msI3fLMGgqQq+6y9r
ZfxSsNuQ4QAnCF3an6ZTvpJN86IZsCPQKP9kOsVk9Zc+5M+X/otfKjOLcYqddDgUQ/yS9fIlKdbn
BELJKm3qVzftE4RSP0/0farq7ti1bqXo2kFOin5KIjTkaTaPJWviRK/oi+WNWU7XhhT37ZBVO2l0
D6p4CatK2ec2uLS+qtQPO3bVBqlXVyLh1uYcQA0/rboCX6llH3a1DhdJAyTdSmjM2plvNVjvxMp2
8YxYDaXo0t55rbk+OG1D7Rpa14rM97CBRLTC/tY0IjQhp3sOU2erIt0YqE7Upph7luXOWE3niPtg
o8u1ldIQ+TJObjU8LU7J42Kp0L6pqWV7Pc5AttJL3Vn8KlJA2KrlIy9quZ9F7ltKvq9ttvB1LM/p
Um1z8nJZT/m3cWR4iLvhabGViz5mBcOfEItSk8rv9J993Bqurg47I2O/rVp3RWJ7jQ2t15gAMFr5
zXLiy0qx9lNfH9DQPpdmLXeLXkduEmmn0bGoEQIRLGwfo4qWLFWyhynleMZtUhjT/dQlNyL/qIf4
PNvqtZLn0hvK7Dxw3OzYMNf0LqL2+jy5TEL8TV0UOUEj7VOZJ8fSznfZCByt6rNXrdZ4blHar8o5
bw560u2HOczvRsFsvs2F8TGbZz+y0mu9MVE4KrdItKtumA41yt6SNr4ZFrssM3xlTA7VOLuTk178
u6uN0KWhqxtTggj134cea/Mw/nnosexfXv9HtaEySF3oBkgKqiJa0w8tTPxGXbOFVB3dYhwymKR+
aGFUG74eQphlMydZOujJT9tbk/LlaJrxO+D2T6qNYf9dtfnp0g3q6M9Tz5qq02IU2nBIymX2VJrK
znA+ZahoV4uI3+wFU1GmdRGrn00sto6TOEdddjsaOUOQrRSsa2YOs7AHr8gKtUM+ksVuNnhWq2Zc
dtGCsa1BmL1RGjnc21OCCp8p5X7a/HtiobdCQWhpB1kroiAgP6zBgPwk82+So1QXILaGHRdPUlb1
Z5J1r50qikBvnlS4YrW3ThgN66r3Mhjb1uyZHxKAEKd1aOOX9LEx3o2lu1ITtnFlCKSBZy6O8oOx
6COrS+O9l5CczkAbW3pOeAMF7WnG4vd56dEN+nJ5TRsLAx5+ALq4sToDO7LfRquKdxOqQwb1JphP
1PSxT/PnaVb3uXY5aZnbG7VnhzE+TmplFbE8LA+h0fn8qyIavQheuhcQq0LfD6m1Ezr9HBNnP1Wv
1hrhBbBvhmi9WqPHTlHnM3pIesS0dCyr5GW0gGOsLljLjC0G3Y4B2yosPx1aTxjTKY6wAeQiGMyY
N2fyxjlg/c3Y+mk1TC0i8zP2r032WmjMVLgPzNnyHT3yRNHRnc/eRPeXaZarCXjyUjmveer2Ug1i
1XbX2qDaWfWDWdUHVNJAN782mcWI693Qjne6YmFeQZPKrjKR0L09ZbgShuFTN2O3mL5iC/VGqpd1
eC5S5ZDENI3cF5Leuuos34Z3H2zN17DdDdgY9DH1tqayFtt8lri1YvpTbfnjdKd1F3mYeKK8iJoC
mWfYKaXp1j07oQY/7S6U0W6Vr1Wa+vro+BAx2DmxENbv4HsHJW2YhSt6SwaoCcmxxrWEOVV3HkoW
mqm87cr5BHmxZy8WDBa6IVhkPFy11mdk6QewjJ2TPTmreoRuRVA8adBBYdWeiqgJTKV1l0gyMdmB
YjsQRYNbOipuALkz2je2MS6ynDeKhzbTgolNumJihaBvTfQysDiXNe6AcR7cKFl2ZXrZJtq52+aC
MGHxLEE3oYw0Z9eE5cUiPyf6d+yhIVy5aLO9XLUgwYSSG69j9b5Ed7JTPGyHXqZ9Ws6V7HAA20cl
yoPtKhSeAjO2vQzQeXGA6zG+lshuWoZZkoGtt/STMAvfYJDM8uGs6IUXSUwr5XzIOWFiq+aYoyU3
bq1C8aRan9YiQ8i9zZmWYnNzdPW+Zo23SZWep6k7LVK7qasNBFmSt1ZtclfnJGJQvUK/fbSr1ya1
90Nb7pda8WWE29hYTin0qpYYF52hHbED4WJan/uVoU2R2K8VHSUirdELclXL8F/OAaDAqZKGfcrX
zJ9S7bHUnXsDyD3r9Ie6+tRMTAvDigrwoGQA6eoCzia8KMpe2uRgoH5O4sJocFitq7suh1Va7lje
WNaz3TKSFefaEO/2It2M0YjxRBszXGjylKvg/OuRI2HfNCgPo/PYKLwZFdoNRPoaoRSIT6dWfQW8
vOgHXzByZbMdJDL2u+RbpCN8GJYbifici/yOuuwODH72GO6z/lk3dNQT4YY6bqTO1SIItmbTyXkK
w7JrgqTmwdjpUZ83vjqHYvf7XyCar/G/eofOmQqoym4K0OV/OjxRFv961v/y+j/O+i1ogXfU1LaI
h62N+HHWG7+Bq8OsMiL8YFl/OuvhjC2GEV37y97LEmzXuV7bQpD9RwIn7//fDBZ/XDkZD38+6hMl
nJwxT8dDrobaacKM6Ld5Ed53VgfDoRR+qazXZh/vRercpwbPhVJW6nVt7UtH+LVYA37u7/Gsvykl
5phk/ios+lRh0+uPLa34Rk457XLBEXTbtdTOeXmOUzSz5k7WgKdNcSpw1UXdoy5oQ9WHbYccxtV+
0GzWRPW+FPIgzBcsJd/D1d6vZXOuoFNiEQZ2hl9HiZaTU1TPlrb0N7hJHnNMKisb8qKQfgz8EkKO
VHH8KFZ5v3m041keFgCgML2P9RnbS2h6S6c/1bryUa99juJTnpK2uE9K+15D+kvjgSyFar3Q1erZ
XO2zE3fRLhss3W3GOXLt1oakxYZl9MMrS/1TbfYXTlfftWl0zqHGZ1Oe+nE5KBHaRRofBye5jCta
HDM0/WHAeIfH0o1ac1cbE+7JkMai/Fgr7ZjixEYzTq8t+KGDSAC5ZGckF1PMIdxOMSdxkvoZdqV6
Xh8ZhnwrGZE8osZLJiVoq1uZIatW9hfGgE/oXpSEvDvHYftGMsVu3Qz34jrL00vNbN6m4UXLP3rJ
QlM7inJ678d1v4zRvsSZm/Fr66CUnUT6A9sZegD1XdrERszrKRyyqxC5temJbaDQxWmI4IkYJp/R
idxM6SLCCSrfGDBVTnQ+prkcDBA2r0/joK+TB1BXeGaHYAW5QRTr3q4REfXu3GTZ62IZn1ahxn7Z
ZUEp62t9FnszfbVX5TgyJEEZ+112bSryqk+OWn7s6u2HgW31y/x+S0aww+uxmTxd164cQ/Ub5s2h
dgLZ3oTiI1XOXfc9Ug7p+G0wnwiQYTw1DkOkuo15WDGwytFwqwWxvTeCzI69zrLojcogxOK2LlHi
tlv7GdOHiq0h1bfWFBoMH9gS7UwmTXrXlh7W1L6UiJaW1rbh/Z9odWdaXmPrfa2tCw63frjeOuM2
Vk4Mdy+tGRfBtLXO0dZER3VsXf67pzJaK3Uzt0vEoP81lelsbH6dyn55/U+VGolHYw+1rZa0XzWg
zR7gOAbk6Z8IBaYyLkYi9FiOEAT6/DyVgdKqKtXfUi25uQ7+AaEg/q5S/3HlmJL+XKmjYor7qIvH
Q8FOcqgEQs1X3LAvSPy1uBD2zWrfOd1tPijBHF91r6EZaCqOF24pNunntburdOSay9R8iYwLYyV6
xxPVdaJ8i9Xr0FWGO0UJlnXXbmkQO0zoYvTGO8c+UwP6yLOmQxHXwb/6zrNAV1h/qpqqM27/Dz1g
G91/ufN+ff1Pd55Dd4CthSP/1xYBwhtBUjPM3yGX/5MD8LSQGYFthR7C4Qb7+b5zNEtwDxPogP5o
Wv/kvtMNvtIvlJ3184Wb24705x3oMvcK5prxMPVz55bLUB+cKr8ec7X0Fs4ok7OKCcd1nNEDbd2V
22E2cqpZnG7JdsyNnHcN517I+TdbLBM4D+eU4sr5OIO6VZyXOC1OOudnnHbMSIa3yprtYCOelnxx
9XA45rhVh3a4bjOFUSz1p7HHXdvf1OHoE+DAuNb54dC7jmxv4yrbjUt1GibljKuGAdK25VkTFzK5
nYeU7YFwFFZf0bm3tOdmQGlf6gyPSpb5eTQFc8ZCriIbombrqmrVTWtqh1wOd0uh7kbVfpKDfRUb
5EeBsKbuGg0XqoLQn63sWRUaDle3itSL6yQwaVrwaefsugYalblsA8jdi4bVYYyTN+YwWvVptwKL
z+atUhJbYeXHsP6SkfO2pJ3h2ipks7leh47cyYWTQ5YiiJPxqRglO4bCPqclbHMyhhcFC6GO38+s
aYNb6crz4oTHZLC/Rat+KrOGxUsc265Wdo9qaJYnjq/PuBlPEtDQW8Rw0PDIAn0fVQInhCx8pxTs
OrF0R61rTwYDHzpAftNhj6v5Kwg/yBwWd2tE7ACtS3Ec1scufp0GzecZ8pQFRRYyvndodmzyckQZ
DOMGyfc4Hj/k/KIuz6n6VTadq07PQ5a/Rqrliyy7xvzOzBnvy/rN1hb2b+ze+K4j1FXCtjyx3HJm
ZLZxJBeaS44YuVD0ROGFwrZ4khcGTH/V07Nid8SeXLMkN6vCc8bbrtg3650wP5TVozDakuEODcXq
kTH2g7y0jdk1O+KgRpLPkIRZOsXapdM8w167IEZmdJ829a4uhl0utYND75PrEwvSETeU9FT6on5r
kGw6pZaOCQMaEyLZJnRSHdVUWMu75hw7+iw9/6jsl7rtsUKll4pgV0x6RdbvIjq0UfbneGvZQmv9
nOjhBL1cU93GdHZLxd5+yz0aIderrfejB1TpBUfsH25UzBYLMRrFf3e9FpLgHsYbBFzx31lGx9b/
pl7/8vof9Vr8psKfSAe7saP+2WgsfiNaj4KM6Qcz4q/peiqoC/sr29CI4Pu5YJsQjgKU0f59Svwn
Bfs/Fuq/FOyfrlzynX4u2FWnakPV99NBMPfDBTLvI0x2MGPF9wp1QKeokJ6XmcpeXzAEoiHMZnmn
GCwh0BZECI4xpLsc2SEf4AUHMHzkiBBZgrjFBZEiIzFARqQUIF5UQnlcujUYQ1gN+1ggcUjVPLFf
Ado65gggXYXfobXek+LsII/Y1vPKAn+TTMwDwySAWhlUyaVAVoFejPripUBssZx1vyXThPpDXqlI
fTABxmeKQKMj1BQINrE+3Sn14i9TD2qBpBMi7fC9M3/sNhAnJU+gNQjxkBMbd/xQzxPiUI9IlKUQ
LfQ/WjgyfKgnmcp9bGEYnIdD0zt7W38FcHwMkZ0M5Kdu06FaBKlmU6Ygjx+UsQkKVbnRka5KJKxk
k7KQtAznRkXg0vL2ZCJ4leldifyFFuUVyGEDUlGMPEYuj2eLkZkR9cko/Q4ZzUTbVZHVrCbyZmS2
GbkNEyApdbZnzaVXIceFyHJqdjIR6cbq2s6+FNX0BAJe091N1Xudv8VIewKJTyL1KUh+yrqrkLWb
+itR6wsTaL2Z8WRohCSo2UWPbNghH6b9JWQeijTq1DDDsZe+o36Yi+Up6I4pLpuq68gO0Qk9edwu
BMnXFe1bTm6TNWtuaKBGOmiZaJoNKi6qG1aWJghld9I3Z+Rwwpnrxal+DLOnEH10KsXBaD+j4WpJ
SH8TpS/RUul39rZYTkZ2V6G0Gs6D6LRgSFdvnuKgRI+NG9zt6LOVkx2q+r1G961Qb4cx9Cdlc2y9
KWi7s7qTKL25vFsphir6r0DGN3DfoArX+kVr30W17Vcoxjja3QoFGdYVmwlwhEJADoBTYem+heIs
WpvfBYICs1mMIj1MIE3h2dA4EDSTXLqvAoZrHD4zwknU/MnGg29nV0s+eQZ694juLdC/O3Rwnf1f
bvRBojYHGXcPZW8WboJwPiCgqwjpKoK6zu8pZ7YXmXnUW5Iflc4LEeCb2SZVL+PAYNbM4DZYHCDX
K+ToKesnVL87qYGCpD/MULdI/A40h0TyN1Dua+Is+qp80/qPspsDPbRQQScv198trKSpyA9yyeK9
FkV7rSmh5DvFJ9sQYCLW3upelYi5Ckq2LUm0aLNzMxjf4no805fyUPZZkOJ3mAVRSnOLtT7W3/Sx
vE1DsimX1fbzDpomVAiT7KZo3DnwMJ6idrcZd8GO3Qw71jn/rJbitW+cOyOyyEYSqeYa9XTT8uRm
5UsmT2Zq3pAdtMuIcXGM5DDh9Z819WGOFQTpUl41cnrJO2VxrcbeRariNw2pOEs1YBqiFjpZwmpH
GkAwtQlit5KgtKzHxhn2Ykp3mtFvtwosamd9Lbw9SrZeahDQ42p5hgbsYSskwhRAL4PJe7U5qNYx
24muEEC04livwB3Fsjf7ymJ3lV+OVnzTzvHqGe1mT4mavWbme2JEYm+q4/WQ5PNxqqO3tCBdpkRI
KE1uRjHRViFdt9aHMuWau8zNwRqJ5KtT/E/wySupqeXY70e1P6To8wO2ZCUZvjMq3Kw1uQeRfu6X
/DLX+5uSLUxVzQ8xSWH0mm35pJhKnOymdfz27+4MDPavGiMSQ9Jmu/0vOCun/F/VXuuX1//RGZD4
4JDvSg9gGDig/lB7xW8Yn1STiIH/LwP/0HrxOOCI2Ja+2yp4E4j/WOsy15lk8QpbgpegSPwDAYEf
728GuZ+v+5e+oGkSY9ZDczpEKexYtd2I8Kz7om73bRRWL2VarMxd6Y2RlpdJ3Vng7QtJscKdJ3kU
GUSTyh2/brf+0LLlWRMkWBuxTPSFu9Iq1OSywcRcJtXwkJbh18STqCr3mjPe2S1wZFIAqsTaUS4G
hCK7WJYwjSsawaOZjvOBR/gtkQpmIzUKjNnZFdvz3PJgs5O9Im6OJ31YHubt0U+yQ04pUCgJFqUh
Z7tSvpTCdgVlY93qh9gqyUBJieL6taxCjhCNMuukSuEac7mzo4rS+H0d4usuMo4sqjhmI2MMOt05
4Hrr/HGhUqjTcanXEYN+bWHrhB411/xi1urXsKMvmZMLp50IM8zt1CWJ8D6DplwcEK7KGolwgz1d
hkt7sV9jIS5wu9yIyjq2dfk02ta3Rg0vMqH6dRt9H5t5r1nYScx+NAFhw+uUfGt/nUaLxBUoP1IK
yA3Np/ZGK8Yz8Z8k68nGvFaM3PAMde5PtiwIWSvLxrONfPb5ZZGGRBKZQaGFqiu3bVCkx4zy+XFQ
7MhPw02w1QH9gP+08mwr0XWGFzvtWw43zCHxR5w1tC79Z2s7V4M5Xw3yXelgEYekoitKD7Fq9W7M
7rsVxVXMrvrBzkzzXBiQl1ovUqYq80ra8fUYKge75mCM+w/T6D2N1XnQOVB8Q3FYQ7j+WlywL2H1
PPV+qb6XmEogYdyGBYXf6AhSKuxgraffnGo6CSU/Nn0ItsgOTupHsM1LmxiZvo0aP2wIOzTJ0fDm
bmSUE1ZJVZbVvnAmlRi+7r2NIwjSVQftrMLVtcX8rY/na71or4dkKb2ow05hKcr4vSoyeWHX5bU2
Pls61mIqa92Ul3gmz4bRHKUR3lhy+j7AjSpTSdJFf7CMYd/HYXbQqdmDHR/LGdUZDb8lpdEtu4+C
Gj9taVQW2FFrcxhtx8DIeRBzLvy7i7MuDPoclluGpv4vgdeiiv0qs/3y+h/FmX0bfRk2UhS1Da75
U3EG8yHNhePg9/CYP7CbrTxjDFNVuEAVFBBd9o/6DPpnG0S4U/Tx4Nr/pD7zkr+pzz9durYpwD8J
bcagpHO4lKQwKeGNQWRRrTSvujpdSBiQglLaJGI/wIYInGAlrMi4PDuQI2tTH8ww8giwYm8R7yS5
IDOkSa1cjnAnciifu+lRQqNkKiGY0CnLmOy0OT3PLXhEZbuKwjpjeR2a0O8gXGJ99SuIl7q5nSV/
VMagZgRp4GLEBsgY/0FlYGb6TRBBamp76AfjfYCsocKkBFQD2zQbdgMkR3aLhRfhNWqyU1Lohzqs
3kJT+BjoyN2LaPOCbE0QZkRQs2Jx0N4WVi4N6Q8sYMZWHggCcPXy2XC+KeEhcz4S5VxU3x39pmeF
00xISeDQ4WxcDax47Ppmc7YT0Tqz/kFdaeu3oSe/0Bz8yCBjK7vWMwxVrI3sND5ZuChYJlUslawu
D8xty9So5mfL2qluhrNNYoMgSEVlLZWyniLkAE2IhVXH4qoQ2gTNXrCzW75WpSRUiya/ZOPVkqBg
UIAL4my3aZi9GPmpgVLN35Wh2cno3l4uO1AKu3meTP2yR2WyIgpVU4lto0i8jrzEazzAIFlFflRR
qThtUuwI+UPb8hZISBQobGStWKd37B0Al/vVQPRKLyPiEXEZS97WDOa6RyCjxfA75LoBASBKKNiI
aA1imsRxaIqTg8RW1W95WQYEBXgSAW6idR8R5LLwecMzy+wri17M+UWzPwrku5DCHckqSICpO+S9
iK1eRIZ5iNttRv7r41e9eNSKY4kwGCIQxqSvriQSOkvr9giIYX5TY9XtmHJK/Hk5MuOcSNI0GIiV
7EC3fdSRIwlH27Xljni0S2dFQq2m1mJpNvdenehvjZnoh6HHcafrGC6g6PtrLeoaBNWs4RqPeg0s
L5pLQ7xOYGtrlD8PmjiWeJuVIboYVLIllfCZtKkV6MRZMHeaZQNHjvO7qg4NQd7RLPccZOthxCEB
0zJAv+n5ifRmCFJy7I38ma76cSL/NHHaa1EVB9QeNxozZrQOary8EpnzLbTsdL/a9s5Yygss3j3w
/3ycGwb9XLT7kewNU8PkbHZsI0nDIB3Eof3oRhxHEUQaBg6hOA92DLVq1uJ6LdaztYYP6O0s3Fv1
eW1JXLSd50TJgsVu9p1dgzoRMpXot6FKpPzal6ybgbMIZllJRCFmf53RYtUXbZ0c10qryyacPDNx
/BHpaBnutZF0hljx1VC3gy7X35BScuRe02/mYo9cghln/LSd9EE3+4fZnveFGK4ZQTwnKoKmX3di
tjednj91Sb43TPvbYvQwY+O+jtX3WYY7sc2eCUMoobK7TH9fowlhxvILRlVpf3QMrnLmCzOPqnBt
qwPPD+dWwLvhVjs6GwDXbijcEj32kHH/7rMTFx2fzsF2FA/V/xpsNoT017Pzl9f/ODuRPEky4ozT
f7it/w9jQfJUyYb/nWTdxpefBhvwFcYhafwVWIXiR5PVuUgNDPYfrUZZaf315ASkoWdghNIFy7I/
n5yFlZcs2tv5QK4VRpJ6EDtLG27tTWkQhUmIv6PdVQpq/kRk+E4mWN0S5Iliqm8L5IoJ2WLa9Itk
EzKGPIhTBWXDns41UsfQqGgefGKFES0Ai04T3ZU2/ryyQn0h5/A6jPgMBaXYW9JwBXc4i5a9GeZF
ILebv+UpIE0iGHgqSp6O0agJF6yrB8U4ol4Hs1Tf5BAG9Wr5OYIstLf+1umTHUiePJ0ncB3uJ55H
i+fSNGbsTNWlvj2wBU+uiNhWqNvDnC9g37KBfuVDBrbHXfLcKzz/PXWgUWtgeIi+TPlQqROSelFt
hcOmggyDwBqlyZM12U8xwUpS4XeDoSscyPvu487xcoKl3Dpp7/W5ucqzFReiFj8M+MKi6i6jmc8z
OJ/CuooT3gFnYKwYGWCsbZKJxwg7djxBwDofqiSL1hhIw6gfhb4eJ2wFkoGoNtQbYocvstR8rc3u
kpgdr2SAmrdJyiboSWW0UnOZumxLtmQ7xi4OxIkxTDKOkVHSuvo2oc3brLZOx1TFBOisGoxRbR8m
0iECfWRl2TLqGYtyVa3fLQZAnUFQK9Fs55oDTVExDP2bCwgOX9pd7LgoGMa2Cv4vygi2lr/QFX95
/Y8CwicSYSCmHBi/xz9QJ35wcNpvFIittybQQds+6uDnEkKSjICg4+OIJB/AwAX9aL7py6kqwjb1
H//rn4gj6l+b7z9f+i8gnBNGswVCWxxQNHahzUGvTcbkJtJ4SJfkwerU60ad/KRNLbfgpGkb82xl
gg/fGJNXZyBhSpuUek8v7mAQK7DqyZxQ5IhPnXGAh7UhDjpUwlTdFqkcuvGdMc17+iTbKq518hqr
QjsmDgp0h5/VTJMX2KCIcZZPqQlkGp5aXTxk9Xh0Bgmmul5W83LQYj6wRJuGC1PjowiUGGcJ64fb
ik1wucVuaXdQwHtlrbyqUu9M5ftqPS8kxxrsb4wqfLHK+kZNxHVqEZVsmMobte82UXTcnYpvD5Sb
+CPHLmwsdASUGPbMrXU7VJ98xMmy5UPjtJtNsgAaTH7d7IeTQci6oHkV81dIwmooHvKa+O0kYuuh
EqReKWV5gapBABaPYtZcWdNwpfbipSEwXe/zK2t4wvVNzON1Wcf+IglQtnrcvMYS3s8l+Y9R/diR
+hQVp1kDSBHQK+WokeUwnGMZETwPoozBP5VKkLSvcSPh2qdDuH6rpbVf1oIDgRz+okX6+NJTATiM
2Sde7obu0C98Rk1jIwZMihct8WcS4zbMRXq0q+hTK+8S+yOWBgROvp/alLhrxH7n5GArLmLzTSWJ
aMIfPhvFK0agu3ga92r2NZofxNyeJxCykQ/YUQiLXqIzVNF9mKd+N6IPVM0TMEHnaQWTUncls8Wh
Uj+tpNrY/KReIeHNilRm7LOUt3qwvmRy2VupdVsPGmCACKxm4A1M6aPkVR3RlFb90xjm0AMQ5Gqn
BwTLBSKtsWPgqsjaszVa/4+781iOHOmy9BNhDFpsIwKhgwxqsYExyaTDobV6+vmQ1T1kMvOvtOpe
TW1qkWVBhADcr997znfW7MzJOvG8ledi+u5AjumUptEsWjfqYwt2dxHY6kUdwuopQ/sNzNJisoct
xvwbNcgW6jyPphpOqnu3ZNXPun2a7qJs3Py7l1CV3Qa7IJu3/Yex8w9n4JcajF7Dz6//tIRa9Beh
M7JGzoXWxwLqwLA2ZnztL73lmQOJagmC14+B9M/rp6EzPbahLwD7+UcORVxIv5RgP73vGXb5uXkB
m0XJKpejD6clBk3Dt7qS66Gzto0reCr6CzeNV+hZFoH6OJZATkY9uzMV0BoDaxK3W8xtN5+Mem7D
YL4fcUG5G5fbtOZ2TbhtnZIlY9R90yYIjNu6ne/vaOruGyA044TRnROGy4Pg8UBolXHZzk+IVp+0
PHhXcvlCyzmmfmPG7c1PlTpDo5J7e37amvpC5+HjzdSEnZT3boHwhdFkaOs3lXSPtWMdOacvWkrB
qnp11e+Sp3viKccp9ZRboHlyRuSd8RywGrgp/nZmORmTc9QmbCLbsnrTs2uPdcRKkl00LyxmEX/3
WGkqVpxWc+6Hsoair17rrEgGK1PMAjWLoFivBtYtSimW8peO1UyDGCatp5g1Lmets0Gl8JcxHbWH
Cd+QUDRgmlnhNzZ1JNsVbXOlJRgD8k5adcS3eUez0yY8C4IgLMz8lR8PL52Md558MuMbUb1EES0V
Se9JBUMDayBXoqOcnrQq3jm0RNzARvxC0eq0pGI5u9qeRbBmu9Yzr1vJrDX6o2LK6aAhEs5eh1Ec
RwRwvqKiMrTayVvrQ65fmiHDaryI5rIemYa2No4EK0QzVPR3eQk016g043trFgY1rnqdjY6+iYVx
3dPEtbzxIhKA9Z3JWOpwisre2oxas0IlyZQ3fLbC8ELFbraSg/dOdXfLmEEyrE64YrTLAjrLsV6e
kQ35/Vi/jw2zWbs5jQDPGWGXIQkr6qXTdQVy4ehZV2Haev11ow4PkdWto8w8K015U1TT0gvTS44l
qCTzM5PtRNB9s0vnxu0EPLpauZO2giCrLldZaF87A75dPX3tre5R1PlrX7VLpyHYCwZc0nbbOgdV
l7nWtUZQl6NnGMg9a2eLTlujKd4UKUwpyQCA33ZDQFpJadx9Yxu+we+xYoyCRAvZuC+CSKwaqaWX
nTxpcf1amDoz0fJBtqieHPOSX2FpI8aygvg4ADMCCnWZifDk1MZNM+W7UjylhnuT1RktqvBikMm+
F8nJBjgxFuAcsLp6EDsUMmgcBymdDAAkKf1zVQ0vQ5FsEAPe197oZ2104RokC1ki/MapAAuLSWBD
Yi8pRR/LpLouE4JAiupchOm1mbTPeeC8yBpnVKCXp1iL/Knw0N/l+0JtbzwQGJWGvqpCNJ0Jy9f1
4qjK4gzp/VvE0L9o42ujM1kz3LPlmjRGA8KhJsjay6RubyanjzZabGwgW97bQXmcKstbJBOdNBe2
p8jT1aey+Hegwrl2/Cntki7xpzXdoYr9vDZqWlR1asra2L1Oa2icWAyUPUVNsJkWr75nwereSm+j
r9WFXLnLv7/6HxZm54tuWO8gLOUFF48te1c9WWzUdo49i6Xwf3chug+fP2U1ZsgPDS40McFRUNNp
Sb6NwUH06ED/d5f6ct43TYLAGsCO267W+PISor7AWd93ZAL+uNB/Zcr912/3V3Tpa/7/fUwdWzzC
M5B4zDFA73/6Tuf0vP8qM/5fnOw8yfi5+/PL6z8qDx0hHXA+OH1fpPGc68iu1RDCQeibtcifD2+U
JFiK5ldqtq5xQ3wc3jgImvwtznUI5L1/NDnhg319vGzT0TXTwrSscyr8+cZLy6xXukBk2wR8jjq8
RAqiFuevO+GnvMLPtNHfPEY24jyVv2/pljazJT7f3YQp2UOQcRG1zv1I4jNtm00b3Obm86ff4Ter
xbwYfFksPl/I+PK8xmYwZGWvpNtUNc+ZI4598I0d8sTE1qztv5oT//FT8c5/vdznu8b6MnQiEq3t
w6rkUdLsczvkftVDXe4w5yhXJU6hTAZLt+Z46CbRjUZEVmuSy5n3V8OkrLqkH5Y64EMnNvKlNqQP
KGgW4eAyehhuXCU51PGFO9k4J7/r/Z1tnabkjmquopKyve9Ze9MExQFx1Ja6YpmYNhmgE7Lw9hYM
6GookMcxRCa1lCBQuSyFhmCA8TgJosHIqy+96Zy5cqnOgyY0vtOIzi4F3H8BBLXsn7SoXteMKmSu
QHI2LnINZL2ARZ4znmgh1rBsWMFD1ksPd3Owa9ryrOf0tos3D62VTPpDpMKv6cLhfqphNDfONnZg
EnnKQVHTbU/miclujYrbYtIlVjGlqW+M8rtJTHErUUDaL70SBKvAdmlDMbOPnVeOVftECw5Fr795
lnzXEZ7HKW5NJjVFch4U8o6iTMRLPWq/RULZzX85d8aNE3GeNLABNZvepo3AO5N6SWDRYzdkz1Lr
V6XprJPxMtd5ryJb1t2uI+Qs6d6sKUPUeBMo9/NUx/Jui4qN9sFzblGUoyFPYFGfQ+t16O8TeqMa
s4ZEanDA3yqtR7dEsnDVn7x8G6QSUZczRx/JtRjcV7dAA6ap6cG2GuRyPRSOskfxX6w0s2gXkXia
+hzjvDGgTets6FIadZeKI1DD2bceJvFgtfrJdgJiItP0RFthHfaP0xjvS7HLmmbZYw/UlXKRctpE
qOnr/NsoPEII4hNRT/C2hmU6aCeZ5Ksi9bYcelBXxlDCD0ZrrKv4nSCu29kpkIWz1AC54EBaogKb
S5E3JUWso5U+1u5Ht8GiL4L9YNlHZ7CQm3V3aeg8FJF206PLZD7rZwA3+b0Rb7bjUY+RDMqpXIuw
9VMQXoUb4Dyo9FODIqQZkotIQW8JwTZxzr2jfR8BpNQCOmgtAGTRP5hjcKuV5hbEIg+nWadBQvch
LXBqjwN5cgDWy/t5VV1okdjKcjzrHjozGMM5+cmOckXvgwFhsa/r6jL2tsJJd03QIDUgeA8H3l/U
wv+4XvyYQX9ZnVgu4OtZLINzOunPyyBcmFQZVDfdKtw3pglejF+idOSu7dtVZQK5c17Q5tJ7xnqI
+N9V4z8tWfOK9Hdv4ctKrBmpoeednW7vu9W3HaqirFmIOwdY++r6/OTHK2CW6+JUP2hP05N4+JcX
BKbN/AUfEJstX9Tfd3PZWH8pCH5+/UdBYLj2DPL9XUFAq8G0oFJTGFCLUAx/DIQgKBkWaVqOxusd
ftlPBQGtDUQUbLG0j/6ZlOLHvOfrLWKTdEHKGPMWjII/36UCLnxeRA41r5QXTuNd0DogTarGejpc
lpO8m1OxYtTqVtjD+2FBKWVwdMd08+kr/M1erv2mNKGbjn2KRGcd+tFcVXySdCBCzFVdWumWfq87
GH41Fr5hkV9B6DqHz+pQA3Ho6NcVnkDF1KTPMTBERX9VIvNKseUf3g8P6O8eno/flMLrpzcUinGA
QMYbUqtrr82uKqACWdQALBH2ZZdW586wzwTprGEzrVTnwVLeMIVfI2Y/yBipdwxQNtfTVUxca+TS
P3EfHTcHcsHBxeWgbCPeMIt900NjyOGrQWgoerbagpXLcW9dqS4t2hxl/Grm0G4J76iq5IgIajtf
RjOcja0pBw9UsAjItCcUd6urObSE8hL3ApYbn2nxXR6CDIHKcDMNBtGqyGa7DCiL2y65zu1Elk+j
rrOJHvU2MsGpTYRslHTJSV0KJ46sREKutPq9Tr8HRbtrem9L62TXR28IfR+CHn19YZTXk+hYgTuC
fUrfQl8CvelWa82NQMovhHkRmMomhDDcad8iyG5dwvxOG7cDx+FwuiSBo3ceaZsCkNT9goRT/Y5H
Y+E6AWO+awf8b9Hd19pJjV9F4Sfd5aSd0vImQdWXFOZKtJAJ9WibV2gBqTGUsKE9dVMl960IF7Hy
IM1qH9Px1qrpBBfinLfmbiQ6AkDVoq8ex6pG43mKJ/e+d9DIe65229qkLCVsblO8SUML6B9hn5nV
3mYxz8MAqANUZuFgYitUHUdUvJZ2fuh0ha0Qjs6QbZgC3KURsopebJr6urCObWFBzLky6UPU3UkY
+6gkd+LcW+FNk0W7MnrHf1+j4CGBdwdR/wSueNm3t0FJ/FudH2wVNVMg4WpO8Mb4dvbkKK+M4NGq
kZe65glKjD+11VqRWOfCWSXiNld5TMylZU97s+722NCahd4UVzEqdb0xtgaBE33Ed+3SKHOb+Xkz
xTrhBsyV/r61nUOWCASUlHxYKhr1LjbekgFqUaE/2UhoEvnARKAWWGtF/jgZ9d5GNtsCKmzpj7eM
UtXSh5AEy/5usG1/7GHw03FJK0CFRA145SaEx1252XpSVTLq7+fUYoWpUGm0p1QLct/Qkyt10r/F
hbvppXJvzpFcsm7WWjIwixkHf76f2pqWjWZvpK2vA9M4iwlyfzDBnzWXBZ7yUAXU0rnXhlqCdPHW
4N58lVmznpmHsU6e2ph5Zq7IvWLBktUVG+U9Q2qvCXdWYhyGpnvT+YU6L1921DO191hn17aMzqWW
rxOiFxZmV7+Zucr9R7pd1TUu9/mTTj9X68J1HPXntGsewPguZUUgSqog9sAmAdV/UdJCbQx4/7Jx
yfjue9Qoc/dvmPuAPQ1BT39V1W/B3CUMfzQMtbl3WNJEjD0PDtS0y+fuYkyFpibuWulsn5deFHQi
e7vwyZ4ARtAfJZ1KpXwxzWtXPrX0MFX50lRkDZoLp2cKptEcS+kQhYnfxqBl5y6oSjtUJ47LLLwW
VXPzpuXV3ch4qSAZ90bMEycb3FPKCKrXL62EHBleMEUXFWOqiXFVptcXJeMry0qXGeOsbJ5rYSkC
xCCg0krxHDP3autbjykYEv13b2QsRjAjPaZh5TLG7pmbmUwD7RaxTLgNzLfSuYo0EqNBupAkm9S8
sTZYVZw5/9U1DGd78kIAm81ePjo9f1fDGLNe9EsN8/X1HzUMTQ3KEIbOX9NNtP/DzYPyHrW8im9/
BrR9qmHw8pP3DtNlTt/6qamhI/DXEckYTKot9J3/YCJND+XXrfqnt/6ldphyTLuhxq9vp9qG+3TT
B951NhFS7ZJSDnFeQRK9VBw1Whs1bOIhRZ1imUfpqCxp08G0si2GJwzJjIkXVT36bQXSHPbaMaqT
ncjjNzzTCMyShpAfgUnKS2jateFboky7qOx3WQ0ENZKbyNJOSuRy7FC3k6dd2HF5bGxLLpyxO3dp
uQu65agVay9vDqad+MaUEFdvAzRVr+xSPU3KLK/xtqEBumDsrkZJhFGeLKPcOGDlXhrJVWQox5iE
+MSw1iK6xgzExwQ+xURbb/J1aLxEgJnHyaKEummkQCTTEkYQLzk0G4KUrKFdtd1Dqm9su0IwGvqj
c1c5bFDPYXctvFM+nZr6as6AHrWz4+352nz8tOu6RsEZDA9TAuHZsudNlpJAuCFEul1ZbWHNH6G/
HwWoNkQnGLbU53G0fANRbBZ1d1be0fEIWJu8wFzEY/2tk8g680xd6a17RVts29iEKet0oSM6EVDE
o+OQkg6pV8GLQhJZ3GJOmJO9IoSf4EvMOD+kcc2u5q1db9zWgHDqAgmObbvgYhlRd7iCEeGBcVRG
hPLExcJy2qvTPIUyB1zyBIXFqv4ahx0haZERkewOaky1+m2cYNxwBq1bF6ILdgy/2fWUuvDRxZPB
gg6GPvyxUOtdlSgh0LVqHVnQ2shp666EUMxVRr74IoobzASVWI7qCJ6StPSlzhB5ETHKGrrwmoSW
ZWQMGK7inFCtak9uu6/E6lEdrHtXGDRsA0g07moENiqibDeap8FDoagdciyHFRORoN5a9XR0vVOV
vDrkcVgNUtjBZI+jMCquFAXsXIY/iwQAz941MdG0Js7HUPIucsjVyX1gOVAsO4FhMc3CbZKkD43g
3qMe0mgW5d96ZYUuZWewx8XzZlew68kwOVfZtdo9UjoeDTDkA8Ecjgn6a8gftMnznSDCjoVywyUJ
fd5SSZ+ZdwC5b+bttnSyJ3obh4l9uGM/Lnp3XbnFcqrs64b0tJx9W7B/J5p2NMP8iRilM2PG9VhZ
lFT6qmXf19n/1bkQCKkIjLk0SDL51EiLdEr9m07tQAcp9wuqiYCqIqBEcsd7A4NlSc0hqD2StN7Q
MSXBYOZ+5/7Qn9iMkQHcEfC49LSKKM5i02THlMfMobox8nY/Uu149jkl9m3oHoimXLZUREWJ8SL9
Xqt3NdVSQNWUUj01cxVFNRXPZT3VlaqR0FmDtsXkz0gwbHfwRymZIbw22dWk0YczqNVMarZsLt56
qjhvLucCO92BsV26Tou1wj6Fxrtndytd7RDvkjoCH0fvuwmgEZHlTigvw6z7S+T5H9sav2/uknSF
UxwB1Gzb+nxMK4oyGuosoKMHLQAb5EWcywTJdIsQWv3D7GJue3/tX9Dg/bjYl8Mpuh23i2JaKOMU
Kou4IfxO6vVSKO1e4aSywOlH+3PEuGf7ZWz7bcsB69O2+Jtz6W8GUmi8oIrohC/M7+TnzxuTNef0
I6dAQdbGogNx3Smpj13qLWitW1lMq1HJ/b+/5qwN+/Vzk42LStOeg4G/DG362ErHkWn5lnbeUmyZ
UhIWv49jtpilPD2Aul01G/chQ87Il3BNvf2HTz1/qi9dAT71xxv48qkd7tim03kD1OOGw7F7/ENr
SvvtR8QMgpfPgBDwdRKhZUUioD6kW6m1LyhkXoEwX7gW3AtAnKZebVPp3SUZoVuZ+MNtNTfefvlw
yKd1uj0zUW7umn3qNGQy0UrsfVxaaQ+1Eb4WsvGj6qKkC21PqvzDd/mbxgaBTB+X+/JjRmlLRozN
d2kU3l6jjczRp4mt9f/knvl0mS8/WWBIPdbnn+x+5WwNdA+4v0FYr7tDd7B8II2LVbPMrthFA/Jv
WLy1/8nnRB1j2cAc5qDon7/WxEm7KKloNrbiUiMtVLQAObWbv/+Yv30cqXLn0lGHL/XlUyIQDnDn
cNuYJSdOgB9qJjd65/lz1rodUuwU5l85uv9xxfvt74cNyjSpVFmOvjRRJQFAER2rdKtpfsLnSlOU
ht4fnoffLqsfF/mxIny6J73Mngqr4CJYDE6ZAqwmDFcpyDgrMP5w+8/Dy1/v/1n6jnaVJ3DWXX2+
/0NtULu+HdNtk9PEStK3tL8KkUzaySxWwbTd3wSkP9lZRWIRAKCkOGqTtu5D95ujjXsn1xGdKEer
1g6T1rxkxVgvQzF918L6/Pe/9m+/lY93an0Z8LmxyMeu553qyrHztkPXL+tYwqvJnv7+Qr/faeBI
YnXGNgmP5OfvpEmNNir1nisJuVUYejkSLE8TXdje2sIw1PawF1BmDkF8cFvxLz9mGipnPcbY85GQ
x+Vvj5nzifDrMfPL6z+Omdi+ocM585/nKMmN+6Hbo9xASudikpjXF36fj2Mma43LPJ1jJAkCNv/r
o1WOps+xZgM7rzH+WfCd4cwPxteNA7sIb07Xme/PRL3PD04QyaRBv5tvMxqONtWzQxVd5BgFm26l
ESUjBBIt75w3JL5VcFMow5V4xA30GucXNiW6rnJK6pYFhbtKdjg9lsk8hRT1E8W9S5E/Uex7FP21
69xPjnZ03M6Pg3qPlOGpyEEV1eZ4Kzk6kE9N2u18mphkBI4rp7tqFzY9oK4acJbLzQBO8mKCQr4o
Y3M9Rc5cy6p+XQMBS5jmukW8SDjKhA6d9rCPget2RrBTErdbqzOdXOMQlM2nIW0+F6lST+fEhNdm
PjNFHJ6wuoC74jiVcqwKOF6FdWcv28AGrFIWDfJr5yby5H5Su0NEblCtPo1tjnwt9dX+FbjmkpRA
GrjPqvE4T3W7GGW4d2nk/cHWTmTvLUuITZL9X7WuYF4ixNFWYblB4bSoyTXpFcJbMqLruhwZ3luf
VzQAq7VVn0F3LeMSzncPh1ksgxjmSb2fioTIBabBrbEYMD4X5TlIyYu5EqRGGSWnUKPG4NdwtlWX
iHk7ll9J1zjwjlY5B/tuiugmmZ70hCkqZtI8KVZ9mXcrS0s3k+P5lBNl2O0Uza6uMtnuSjU5eFLZ
KnW9YfAH7rzU/LgV+CCV59R196oBcz0ne/nFJeSb2AZzmWuS0UBWLa3RYoA7OjA/g+diwE4JMJtU
idthsk7D5AjAoNFRU5xdZwZolDd9cWM410qYLgO1CdZRrjJnRR/oqBs3unIM9ItuQlqM5zc4s98a
661hbpo430ECDJBeNOfNE/eqRyITqa1TtYHiiah0PNhzS1Vv6p0si/0Y5jTJPWgbRZgvAC3mK1Hq
zCBiyw8YrsaBde2WHr7KvIM90wwLWYSYBDVxkbgY4trQ5RsteqIDuYcWVursnGqo6blnYq0YxZkx
E0LAiDxF27sRes0put9T2WyrguNb1tvYZfXEH2asmFOsppY7B1TLO6rK773lPnv9cOTZWHrFdzfX
wTW06xCZwDQ6p5STSsZ7EFDhdCOGfI7aMzxowASCkpRnq98YOXnUsjll+rOIorXXg6qHmkufF7ng
Xduky66vli5Yk5bpbcFumB5mfXfqTqsK2k7qIvOvcd43ksCeYjWD2Dy13Ul8P056ygQTCvcMbmNV
1epN1krScBDYB72KfTneNNVbmkToC73xPZi0VZr2t6Wj3UjQQMz9b0dDuzZFMOPaEFd0TnGekumO
skWccgt9Q2wuAe7iWHV7yLZkFxlNBxT3PShJ6GkFOeaUoktRof7JtbTEPWE143EIasBJEwOjUdgI
+K1Z1gISaehJjirzxNEWspr0YzD3E7A+prfN2Ot+W1pPvez9sJ4uLIFeOXHyY5rYzxxV4Qu9ll0L
aUZbZkawjDz9GDr5CdTFaySK67SJ6DfY+tI2i6ug4kwOeThWbkTwjBLqmFXBsxKXBfZFZvP4SdmI
oN0/115xMRBXDKmT7BOSO+8H8BduVd2XiHWzSr9sx/xSw+8hYnHylHitdxcDXXZvbrfLsDma9N8T
+vAR/XirEuugbi9awhLndn0w9+2r8S2GtqVp1fVId9tntCFJKE0f6rkxgm6OftLcLAnomvzYGv+t
CjrcRK4LIMCE0m//qQqY7Uhfq4Avr/9UBYAPwN1kaMyjf0zFP6oATmtI6/4Syf1oPnxUARaHH8oH
Tq0g5+brfVQBs8oP0NxcJmCi/EeQT+qN31QBxC3Okg6OdbrxpQpIUzO3q5aJeaoU1UJG1SOegXFV
091dStCOC5DE/QzsvPeKfW+Wfj/VB2t4T7wbhZQv1/4myPGrnHVAfzFtmH2NPB9hmyK0snCIhOIC
wkcEIkyu4rT0RUGAauMAVOYOxaCpuK4vXACXnQmnw9ab7aSWyIncldMUpNtFunaXJqNchIx8lsIO
KELsFKBymcPwfJoSa5FkBgFehri3PJwHAS6CAHeLS1YiWVopW2QDBc16LeP2lDfZrdY5W/IBbkXQ
7GY7OsxQEMyo8R3ighqYVMX0HhgkGQadi17JOBvh4Pmakl8oUp50Gw99E6sXhLD6kpxTk4F4oL4X
5l1vvyYmI/EIN82wr+WwVGiklRBSM4bJQ58vZaH74VhtAgDobs46pNB2LdOrEpWCIrO1RVCsgrU6
bvudWuwIMqLvnNpvpLKy9uhbM1O3epiArUs3VTviny/06y4BYeY4fcZPxTC1ctK9dKY1PFXmslhb
daKF+hDsvweoTHmBn+NrxfNUvOdxtNWRkrcTuLGpftayaF84x1y5DLGhS8IvLVqsfeW3qnkRe2Sq
Wdk6NUhiVMvrf/ViYbnUwnBBXAONBx2Qvz0yYLD5ulh8ff3HYqF7tAOIOtMMqCOzIfJjsbAxTAOW
gmiJfXo+t38sFvh8OC5g9jE5Xs4Ox4/FglOxrnIC4b8zZeqfTKa42q+LxU9vfT7hfjrXK7VVVEPR
59tRmJyqx1t4E9bcx9WpMt9alzRBYTwNUb2qGm6dbtBvVIqDxj2z+izs9CT7lhwt/NEjZ1Jx4VBc
NwVIX2oMxsksM+UCg+pKowZRaPRExdFgmi+82m8oVhTnzqF0cShhClvfkNu1nuIXHsiTTqGjU/CQ
b7NA2rOxTEo3hfWIxHfKIych1IdyaaRsiujKGQk0Osqpwfpe6JBDKLJEpTxbFF3AB0h0pQrLKcea
rlxLI/Xh7JpgoKZiFStkgFLCqV6qLhJQVJ7+1rQPZotLm4APOchtloU3hkfJCxXQksGmbiXyEHpy
qb0l1expjN9NVawqtTxYMsFrQqBh5nwfpmlp0qBdqKbcl3CM+2Sknai8p4X9HrPpD514EUwkIru9
FjG91K65zMOAgHDGZ3EQHdquJ826fnQHMma971MsT0bobepR9UUc+1C7dmb4vdcM2HVy1UaYn9y3
pLX3QdptvUbDlcH3XLlb9qalqwrsS8Ge5oReR+dCu9IVYzXYFScebaN03k7V+RIVhicV0t+8Dvax
EdPyJ968BApixLdtV2zcDLlT5VJn2YdOYH8PrbOLUCYqNCQRZDJpxSrQjFOjPjb99eD2ACj645i+
9LjJJfWqHQag7xgIyuuMFa0pk7Vp3vSDejlIYgacc5lbJ8Nj2lkFNVP8ZMFkftEr7qnsvWOlJksD
/mDkuU+SgMyyva2BVwX2XZuhhqiuE+0BhoVZPVrpc1TdVOwDtkUeW5Wvwjjzi5TudFbemEl8bUlP
XSPRJtWgqm81qeJKaSkz2zBeV+ZLaqWvhmL4CRG3UxNsR0Z+iWzfVXvYqAOomJAuwUXhxc7BS9sr
lQDM0KsPRPi12zHKLy1NeZ7cAV2AaxyUMtqZaGahhzO3DND9TORPln2LwDLS/LBSHltTK/wSN5ui
S28R9eKqcyrmh6BkPHBr4arDKaO0sUKgqYTLqdW5oTMdo1hu5rK5Vdorby6kzfp9AolKpg7sq7nU
jtQ5r47NhRqcNUqcRls/DFF+sPpqqzeTII9CklQ0P9ZBcB9Szf+rdwOaExRxJrEtHE1YMv9uN4BB
9ctu8PX1H7sBloP/Trr+CxD4sRsQK0O/GGu9x8hh7i39926gA+ygOTRHxtGy+EE3/tgNHB1MBpB4
tFVsGP9oN+Dz/bobfH7rPxpMn3YD4Bu6CByNFDPdWqcOS1Kpl+/mFN/lMSkgrXc3ecm3yBu7XUFK
wk4Ufb0Zg0EDBisFZsBHVX2s7HYzEAnvJxOS6mLk/CIooARY7daB/2BdKhJLYG0+TAQi94YNkm6I
rkrF4xhrtauyq++zLlkrEKBUWps9wjYvPytJAdiXATomlG5hWkqzGhxt5WEG5fFqylUJ4zUoSMqd
9Zh0okR/49Wrxny2Knko4glwN1Y1h5bywDTQHphX5k26yVRohXFjHsxsjBf07/DUO+1RKA69lBJ5
aXmvlvopqImbzof6Ve3n0/0gbyW6Areylq6VXhR6fZVrwb1sqTjx4RVdvClKdeul1t3odYqfdlRz
oyn2dbRP5c41MWRXaiVnnz3ZKAGFo7e2e+eseOlOg1jSxQSL9dSrorau7PY4BTrMVaYjJohlw2q2
LV7SMr81y/iksmWkBPxouAoGRa4Dz9uBEcAdRopMWCKN027V4SoslGVCwHmmU2CLrd2KzZggrs9s
3yrZxTMgu2m1GeNTYB2zlF0sVtj+IRyX47vkoK5b6B6UyAIkYuKKnB456a4U+LhjXzw7WfnWNMZ1
Ztrr0YK+HuvLuH+I+uASts/GbM1D1sX3SZHd1IqxiHtrO9TkHkfkPHu9n4XNMg32ScCWHyFWbFPq
a2ykEukXtoSuwaRKCmisDIuSU35JzY6ZeDFkkPZID1bscDOJW5MNyLVBLku2HqNyvmmj/eI18tru
vikEIrVZ8ti1uS8y484T6msyiT042SMJaUw04ts4fBntcJ3UTy7qWD23rkfpbV1OQc+RDM6icPLF
WI3p2svQniZjdcQ3offGTTkMSxGdUrqRfYtwIr3jNp61feuMqiWplGPflBdKMx2kiraCsOnJ0Lea
0W8GT10O5bRupnZT1NO6LwbCfjIfZCZ0hhrY71K6dFf0atmVJspiLHlSwFvz2GhlQVog8HqnejdK
EPq4QxPvSQzFdqqMY9uAx1RdYhiCyttXo3mITIfxQEAfCGEL5xdQki4gHW9TDuNBBkTltcP3xrgt
dLFjNLl0w54eTJUfTTFHHBWvudlse20kh8RTTqMbmw9amW9yo9ikIj+rAsBo5NIJrm+IDdz3AR6g
xulvZNgdIzkeglwjobo1/Sl9dUZ75SWv2M0fPXIlC01sRKojFgyMJc2LxaSMO0V50XmctOqZMfra
IWqy0a2NjmdLkr1j9Q+09UA+BIvCu8+nfGN2r7Ew7xA2+MKrfGpWaI39qjUQ0tYJisnwjt7rpZVm
2Gl5fPPw0ikJAuxu3cA7deHrwMacZilJ1vl+jhHIicKSo722qWsD1Ibc8Rxl+3U+xD7oSZ7hnrZs
uzUyNFHI/BojPyZ9fN20rV+rb1U0p3zXJwqigySw2xsj0htTSKzJojCClyqzVwlGmMrRbpvJRA2j
5mtV2AdbKXastbu4TRB8CGWfVQiHy7zkK2uvPQ2RwditnK5dSbS1jCZOUje3AyZmGt50v819a2O6
xTa/zkNUQNTddtFckB8L1LLSmYfhjWqqbeiGJ9n0t03erIKQ69X/l7vzWm4b27r1E2EXcrglAoMY
JFKiwg1KETlnPP354P53WXaf2l2+7XK13WWZJAACa8055gjBBXPTFtlPfZtlkpuZ8afa6eu+io9Q
0y6Jplx7vd8HceVl6eCmkvCp9wbZGsEE2qw4Yhheu6h0tZyJcoUpmSjTtE9J+aYX/iEMlZYg+I5D
08dt02JjHeMgNI+PsszNizyM6spDVT6tNLj0g4/2LOhvcWACe4eWblv4yi/mm3OLzya2nkJv7GD2
3pQmcZNi7Y5a0mA9VhIdOBFQRaN/nSf/vi/Lk2Llh1IZFC8e58QerJbvIyiuc6Lv80C4zrW6a2fS
PVK5u8Bi3E05AMbU8BuEmBZtARVonj3Dl1740fltJ+hYsqtnZMYYBFTxrWoQVUxUcqYo4mq5K2Sr
O8azugusQMbpGo+mlgU3jcudUQFHY9LaKTUBoRYLfkP0GIv78FB2WKj3/ZEHI7LzpYZL23rLtAQU
ISzoncgiV4UxuvlXl2hE++EiRHa4RtLCP6F7SwP9G7r3++t/lmhUUTjUa/KS2ctE7lu/jvjmp6xl
+dF/KzQJO1KmsoB7SGkW6O17v465BXcm42xlyQb8owrNWMa8v034lvwpmn9EQBKpgb+266ok9T7I
T7lpB1W308mClRzWNWZpKBcFmKNVYR1ySV4jFPe6jLiAlHHEFDkNlh2GUp9mxafFQDQvVDctlmo4
QO811Gx61+KZw88aYTV1tGFquo5ITO161QEHJK2t3uTluCkVF+kcfjnDachUcdvpZQzrMyy7ddPg
bcoxRE91WElElM4P41TbSmbYUjI6fdETUdBEW71u7RDfg5EsiXlMHUst/Nu6FCv6YxiEEhGtsJa0
qVipoY78BHJ1C6tasmiY6WUMoWYf1fA7VvBUT/ty0d2J4wo++T2pLpRVheTmUeTGdPBhKyLvxP1M
H2wBz/V/91wctOgvOIkB8eKE/j/bmoW68vsz89vrfz4z3Pm0Ln958f720NC76ItQzFrQr2Ua/9+H
ZmlrAN0srG7+L+n6G8hFHAsSdGBsdRmq/5GmXBJ/CK1/f2x+HjtWxL8+NuHcjBH5DQUmA+1WJsu1
+BClXfhRf1TjRkrUwwDD2u4x3orRHY9PBFQ5044yM1aDYxRhXqWelGly/epxavfmzJYM3jT15Z4J
Dx3bFn/ctYA7iepffabE4N2TyUqdv7aNvjJwxaKOf4iLTTdsJtkDddI1R2sca/bkdKN257l2imuY
elnupvflNr1X51PkBvwqbIxkVy8UZq6+JvlpW27heB9Fd3Ygvu6Z6m3xpN0iirAnV3SLs3hFtZDf
mrvqWB393bwft6o7rCM3dRhNr+69Ynm3NwZx/KL25t0tzzjmz+K62ilO5pYe8Jo331uZvSQdbd+w
dbcVb3ZU+w0AenUqVuS9OLNHheIppOiukmtg3ZKFWz6lKGpz/ktSHGQX+E98ifudnD6y/cK4HrlK
8UPaPkn1Ng/PcXguDMfXMGirDmLtYfaSfSnKuTDxFMzXrbwXtA9KtQLEhLm85hDei1adEYJP6wnH
d8RByG23XdUcgpms7MohOsvJJ3PTqvt0vAiDvBZ3FD04tgi3tY/lo6FC1imdTthHDZpWKjhlNVcb
ZsU1tqkSEV2Tx9EMmheqtuRp6MPMp0o60FhMrwv2LiHjslGNF4fgU9/iF6u7aGLk53oznssbRqTd
LZkv/YqQj7X+nAGtPFP6ONYrwnQ3QSDE6J+oYUPZh8JpmGQ7RbvyNS9RlJI07yAtZWa6GyGIQ/ny
5kG5iybrYUwvOHYZmYVeuiFELAuTlda9hqllm2ZKS5SwUlZuInid9aGN6Z2V1YgQw1WTUQb34lrA
NJhQHkcRn80b0QnivVhiVWxbhwRffIyB3nEssiEnr9rV+2jrq96O9vMdQdTbxiNdJdn3O3Gbbwy7
cZhS8+vxPdqP/PuUk63ffMdy1a3h8urHfLXPV880DCsK4pVlf6Js47ax+9Xn7ft7yysi+3F5E4pg
V3W6Z8Jb9nHoKdgYrUAcbct+f2eMab/v09W7//H5uV8/7x9vz+dx9ckHvJu8Nez+bc31BoZzfCfa
8X247YaLjHiYeQ7vw4wd49tNNT4RoGjkTo93vAPSS0dl2J+fcKXt9+V0b6O14fJhy6lY49sM0Nus
gi1F/r68jtSQ5/36vMWPwB757MZR+fTlImBH6TANQv8Di/7YCDsJAYRJrE3IZlvb3bu6ev/cdofP
T851yY61l0tSGA/QD0hVwSJrg9PSaGNWs6pXYMZczMqRMeDk0jw/gmZ4SEFW0BEa9ts1uvluOyM9
c5QZWI+oHegJRLB2u+TW2tFdUoTXR8mdXdT7RgrQ95Un4wrGfwUN/3WEFUhkznX8EhvXvGh39DuI
2J7ECwg70lkm/bheN8/yR/jYPDfPxXuwH+/S0JYv6kU7GIdkr1+CapeOmC7Y1qVLOF9iubGTkOzM
IfdgRTmx/IIMhFRrNWpHs9mrSLfNNd7CK1ImVqhMHfyR19ET4wEHVJkImnK020Ng46m/JaZb3GE/
0drPJryTLaSHQHa4vOLTbEs7ba2tB2/5xT3t1qUzJW62hkTDdzDeJZd4R0aFg/8YV/Qm3WFbdOhu
0kPwzKjC1JgZYHm3kq6LY4U3ZB5BCzNGoqvy3G370Zn2wm4cHRQo/IMfmgYC49aJvx7BdTekFuLF
uiu5M/BJ+uJlkFR6ZppwEXI3z3ZWCgF8G27K6JDONH0YPyzvNe2xCtsJu24r7FSv+Oju+Qyrsv2O
v4raLT8l4UHm+pnd8h58SncP1Yc10cVJsrdxbrr1QR32KnEFgPzbNFgOPnoWkT3uECkM6X6aL7rm
Cg1PkIvPdvbRZF6zna/Wlyg7wnp2ybcFWvCfmEhkmadb6/a1XM4q3PDke8wyuRYslf2Kg4kiJz+H
EmcsXTndhczNSf74/B9/ogiarx3J9Hw5z7F6V54RFXCNcsvmf+LpoYelcJSurcm9jJshUVwO0Uvd
dmSwgzkTd7GB3uA8BPwWsMsh4r23ki0/5HfhK3ie9rxWELYDC+swzbjk3gXtijKzRE5Hzrkr7MO1
tZ9InnT4QU9M1TZ5GymB+422rTbZm3SbvHUFrbWjnufb5BEkSWoPG9G/6Sa+VezcNlr8ZkVH1bjH
ShhlSM1UeQL5OfTPgmphCyGtEBd90LOb+p1Cisb6i7FWI4AORkcOiGNRo3vZcsJ4rR7T/h5OFjBC
izwyhpiyUgETBWEVnKkFhmuweVK/JnzdmuBpkgkgvrmZ7HIrXnsebe5JlgHNlUK3x74LvSKrAYnO
tUNufS+zO9T7ec/ewx6EsLcGBNS7T65y4ck38cvwFq/Z0GxOsXKCK/OLeA86t9anlZ7ufBLlr8Wu
DllHZmvVP0Xim4KZyHCvAAHWTnCrrXub6Cl7fNRZiLFttwr3nQdmBc2Hp3g97KUdj+gqWONPIW/3
g+Pq+llpvArd8FfQPHXWCZHu1GEfs4YhxppEGqPCDQHL5qE4AebJb+YbQBIm/tanCi0Q04z78Kby
qkv7kFRuU2zST1jfFksQ+jaAYo38OdcifWBYOeG6Z4KhOgN61EVz/aK3N5X8NpGUEHnJaUTvgiV9
I55HDJklGQ8+rGqKLdkIfn9MtcfI+3c3ygx9GWSoFOjSInH830X//6dR/u31P4t+iTE0TORFo7B4
VX7vlElQZl5BRAe9sPrdN4KiX6G7Jpn5/zi03ztlin4NwYUMb2VxjviTyfYPh/S/tcrfDv1HK/1t
lqHUUMXzSsO3bPXCU9uSxL4f660Fxe9q1Q7PG6m2D72mw8Tk1uS/9EPxqKX6ft3oXg+RwzA36PHk
9cwOWUA4FclpfQv9N58ZwfKC6bXKHtXSXwWbuUN+yMQYoXHyhj4vxVgQBmTmmF+GN25NtPlefppv
kkO2HrPGE+OjCMyq4zn5DOqKEpIHfXIT5U5IYbcSTfA+glnGH3FwlOV1dbZWmifu4PT2NxElOhvH
jXhLc9GwDEQwa79ombudNN30W2Vv3ZSX6AXovCYXROb3njiB2L1NJCwk+115nL+ybXpVL4Dcxplj
Osw3+Um7qXYEJ2Dou8bdcIP6LJ/OcXArInpUjlZ4SqMTJzVKbhFsKtXpSYn8MHeKJ2q2UT5i9KC0
DFf2YXMjxXaaOUFIU2Kdgm4N7eixhkDZazBX4n0pK9sJSqfSX/T5Nkhe5MbNgL+hBypLRUtgylgc
u8W7wkc8Wa+HPsUGlLHKa4iVBKtN4+PL43bFNjFO6egmxksuHph2CNnXIO+Jf00vgYoNEcVPzax+
LfWAEatsnyCEPAHSi09kNfBntA2vssR6ysa7hhcQkXA7edU+Lz7h95qKHZ8B+Tx5A+PODW57N9sH
2/CVY8lxPNq1u2TfdLZ5quE74QL0lFGhaTY6Pcdyirf4of3Md82ltcVVexz2ARDhxjTXJMlhvYP7
hr+BZqipl+SEkRJF4M5fFfejOziKHe713GE4Ug69PTTGpscV+NST9PHqc77Nfoq2cA9JNm4XmJcM
TGTytnRrMibQzK2EnBi3daN5ksmoM/AVXfV79UsXN8Q8t8bZLL/KtnFe0o8E6DhYFedx76+Vp4Yc
qPCVj1HX8p3MVJ8zSXcFEaJIY+8qFvEm8vSUMTJt6abY1IGriuv2vXyCPjx3BIvbyYQnolfAXLhQ
maytjU4OCejnIy3IVuSWHcg2VEiHYVxPvm+u4TuAE4G8I/TwTEnJAedwplYN6NL8Io03wKDh7aHe
I1b9cWCTPdnqevRIlzxVrryWLsq9dp+8zUj7yWbEAxlyec6TSOCWsO2tLyjRZ1N4whIAp0Q52wZc
bOylQ69Xjm3sko1qC3uJ0BjfJtNKPg/hv33LkBD2gX9qKPX/AVtlLf87ToQ/zvfXf9syoCxhXKcu
EonfcCIQTQS6EiRI61cylPwfjBDBVhf3H2BWjue/0282E8R5iDyXv/0Dgf5fln+/A0TfD3qR5H3b
LKw57cJATMuN0ud4vZDlYi4mZnGASPepVT878dSPiRMJ6VlkbqQMwSWK/C32wjtLTBzLykjprDET
zBjWFZBnFIINhnaGcRHuasV/hM7t6QkCHRGUplUs5suNCAMSW7WIfxl353aQahIPEvGUqGSUSeEm
XoLPxFSwfQOlOIZ+yA6ScxCbdjJGd0nArha395XcwAx/DSVWyTh46SXcR6N4hVPNZkSsL+KUNvr1
WuOjugT3OVWyp5bOwnjrp/uyfWP8SyynuYn1fh1Y+bRKrI6sNhxWh1LfliKhlbLvdZKVnCIiehhu
+OZKjftDn+vM6eYL47fKZSbWe8I000YOG40MIaUm8GkEmzFzu5XeoDe5vgJA3Pcq2UFZ4MLdPrWC
hOcOQUT8BftzZbwmifw+ZZWIOzPHv/CsmGVP4bAdoyWhHacAsN6YUf78UrVQ86fw4pPDnrKGR7mB
93Ei3vslBryjct8RH25DiMGxLrtOJC0h+k+xnpYddYa3KlSEas4sbLOtFeVu7vg+FjG6SmUeC2e9
iW9aX/93E2GgOZvQD1UsOXlu/6l4/DuH+vfXf1sJeEOokTzqBK99Lx1xEoUD/c3J4ydeDKVZgzxN
iufyQgrOnwsBFO+F603I3I/wmj9aDX7Il39fDb6duMLxfV8NFmBa9MWe1cD32pIclp4nwcflIl0e
jaGreUh4WhLR2tSkEqc0N9N9Ub3PPFcLoodWz/YZtA48dw1lUZoRg1SWuzGZ9z3PaMCzKmuvaJAw
vLgXM6w8rL52jVbBKip/LgLzKqWhq2uj3VTCMRplomGVx6ppVonSe5VS7ArWh0wR1xiAwd/2DwEo
CoYRH9EwOAPZ0BL8yEqZRTDSDidBjD+lxNHT0TPDcp0O/rMvACgD+ORoWzQGk10bPeZR+JAYqmOM
0YOhijeWQE4TZqWy3NtShk/hDAFzji8aBiJC8Map2ZkoupOo7HpVtluyPM2S/l6NeA4xWhjCneZD
WeAxs6tKemCe85CqAYZl1iGrAXcSOXsNR99dPMD6Kf2Yc5jQnT5UNnG3yVFW0ZPPibo38/Ema9Sv
KJT3ZhDekCm8SUiJtsXhExtyJC0R7JdA3E9dfjMM23LUX/umc5iergvge99HtTa+4cux0c390OTr
qvE3coy1FxLdMogZN49hwwkOl3IMn3poHhpBG9pb+6Gn9SouizOogOdjGengPu2DsgyumYG2F/m9
Qv1EAJkEDEUYHT/I88Qz1eyKTmmXxQp2l5ObEgU5pq+FDOto+CCtfDVWbxrYa2NYr/oUdqSyFSRz
43bbSG8tq2YcN9saSFRlNY3qaVPnIhsPy2yzLLgWK2/HCqywEmcifMGpsBbyJcv0v7ndVS2N0gJp
BgJvy/iHGRdd5u+1y99e/3PFUrBLVo0fi+Eyyfq+Zukocpnx0tn+RuSW/7NoshUStURLXoIqv69Z
ImE4OmWNIWvaH7a7P8qg39rdXw59cYj8vmZVMAfDKsyqTQxKFPhHyM4bDHuw08NCKzJXc5nBJwNL
BkeqLBNBZk6kjWnXRX1sib1P4VwLaXYwQ2Ol6FBIwKFkchaL/AxbEd96xCBTe0qGaqOEw0MiIouo
O6au63kB0CDwdOC9mHTNwikiBV02b/U8tU3GQ3p3KjrFWRziqvk1iT7GPLYziBAFCYsSHmZt+lJD
ghmaM7Ipr+9mz2hCrAgOevNqmfQS4SWsjFWedjfKNJ8zXTtpZWJT/Cy07xQeh6S9l9K5Ycw2kWej
cqxl+NEu7jyTa+FOrzBz7iAyS/2HVD5lkHxYq53aujXT9zFmdRRhWEW6kxnaNh1hw3PmsXS1GE8H
/UPRF8cyTx0BA+VceS2HwJYwn0xJ0SkeCcCKMB+K29GpkItWCeCWJEN6ZrbCpGiUWtpW66upLCgn
j6WOO0puelpTreZ+XYQ7a2KTGRa2vHpTBPJDLFSPYgm4MMmOZIC/jvK2xnZRprVCEUDP6zPifp8G
FnitJPPhUOaHgW+1Gaq1Lmh2JVxF86AKD4awnyzNMWDWpdnnNKeOBJFa79OVXD4gELUxoZJaYzW2
HVZLCc502romZ2dhVqIQThtGHm3qlBM2ywQ/hh1qVelNEL9CrB+btryh/CXTSKBcah2dCUihbpDc
4HwkQukT0ZtAAAJel/wtu+FzjBqpY+ipNg8JBn0qvkn1kDqNCeCu4PoQFmulUrBj1J2SfMm+nciu
QcDUczOayC0jeIg05IWkruIYMmUH6D/Qz/VnwYwO/vRQGRMhYhAZRfB5BSXkUv72sA/wr5p9wx64
gqH0kA5kPxul1/NhRvYE4XJJPFL2udXsx6Q74bBx0YZhL+r+Q4oIkdcRAiRdBwtyXSk/Q+hbGwV0
ztJIk/W00HHmCLSxmXKo6ikOLGXCuHKKxaue3CYlBEYgbhYt3Ar7JfGNjb5G00BGMLphQhZvZvBi
i7DW2ILwmOgPBufKpRbdSjKoycGrc3G6b8fSGcfaq2vrTsvnHY7tzM3UGtuf8FWu76F9XJFCMlXL
unE1gXwNhAQtjolzPVA5GMHJIJsOFYVXohQQtcZTu3AjtuMnZIu1VqRXyZ8OpIUQ4HoRu3DbkeRY
kvLG3kyqpz5KOvGek0vYCXDWnC8dAn42xRjetdowklRX38QjjDOY9Maq6+MNPRIwsFYcTRH1o1Af
Zjz9TIYRGXRCP2LCnMTzSy2SQtHQBoli4lUiM5cmfxH1wcGWlvu+LDZhndwXeQdO3af7ViGlaiTQ
i1wNxyyj21YyiDkdhLtW1OHH6gJBWio0loEM3ezcN7PdpGgMiJgBRAl3qhncBXO+Cw2eqmTq33K/
eqrG2C2tkvSnFmCtmV6HxcZI03cymVpIwbdJyaabVlcTQpm1BEwUAsFSsnnUuhjRWUX4XzmepGra
xUOU3iRD4a+lFnPALgK0aHrLjjQLSmluPXdDUJ/MujnGmUycVajdxD0uGsGIpcMcyPeiqL2V+sNU
d/9qGEK16BAMIo/Yyoma+9/Nh7K4+P9KV/nb639u5Vg4YNCC7BEhJnv5962cXRQiF0DDj3RM3vRn
+6EpcK/EJZRTw5vnG8dL/o8ChRlNqEVr8kOu9QdghGwuYMOv7ccvh65RpHzfyosumIUiNKvN0PNA
4CBwLDTDFcV2neV6YAeLuS12Z02j4OGnmC/xzAM1vwn4tXb+nh4dPVPiCpG4aUwZx/8WzSNBPj6U
al28T6aPIGM5VeqjP7758nNSLt5k4iqHcVU2EBfS+GPC9bWFHQ1p2uknye6GFt9YfT0VFykkPTJh
Bjd7Fvj2XGBCAMaakz8mECeQkUA/o90Rs8lTtYUSiuoo4RkNsIoB1EPuLltXVdnNxKoHmQbp60Zr
YpYdMAPzIyiOQfKE9vus68+hgduw8TDIUAfSa5rSzRinJKSRt14m/kgZFtUBhXo4YS+45EFNN0p2
pzAubSsM6cx9MD/UPURh60XnMtTdnRKqd5kSbA06eylNCWd6iAEF4eg63WTeh8ZtwQLeSFiG4XGA
bn9dJV81ek2UTvgIrIxG9KY4ulOVgxErt0ZLltRQboUeeabQbkT8EuERMZekW8ViWdenbc8qrFbB
fu5g0mIqMWryYQr9XWf2jKyQ2lhJO25mgUlmnYe2eclmYBYZuoullffx7PeOjjhKorzXJylGum+Q
yfI4hZmnyg0OCCYOjS0DCsRqPQwYg6IhKK2jz8YJG5XRnYFMqDboMHSSBYtxNVqm19BbrdomPOax
dNck5gZf33MSZ16RWqKDScHMDDzlMi9pv2rohaHPRA7qsDv5wqYxjN1QIAAOaiqhAESaDKBHa8wg
TRl4+ClXpAuvdQMsZkQXy+i/8i5g6x9D0nGgWIjDZRTV20hWXvpivk7BpK5wottlIaBvTfh2pSvr
WqFOG8VOtU1SH9Quu1htexCLjDyvBB41WVFmhN1N3LCZj8MlHKFy55b1hgthdNDMZdC+fO1mQ1qq
wgi4HIxNtlCCSAJwZSXyHYRW5S6Abgk8nnWdPRZeJvuJzaLuxX2GTzS2AxhSdQ+pYa3aQT4OhnJN
LeWox4Rv+Th2YPjU7HuNIiCcwZiKeOhepgav/HAUeINandd1lq4LibzHkJlBZyFb9JvQqyuavqau
aFxb+TDnzFG6/LbmxvWxXFRKLBdjnX8iFWgo23GoVqlKg81W3qq7WCvOViLvfPx/HS1e8AT12Fh3
hjwqZ3kqX5NAJHi68Xmuh0qDjUldFpA8WxvYtDUqZbnInIbcBrLCb9tS31t64dVW6LGBu/O4jUTY
mjxQbKwyTGvUaMgRigtB3c//6v5ykfBrBOGQoIOm939uSgxcQY5+25R+f/3PTQn/LkKUlzwGLAAk
dp6f0jBDI1hnCSH8K3H1+6ZEOCFuRT9h8G+YmCyLEpEBAPk/sgT/BBNDavb3Ten7of8IDfyGkCul
6stqi4tqIpPZNYKs6kupS85muhKX8ndeCuFiKYn7FnfHuQg3ZiTA5aqD5KDmRz16LKSC7qKq7Hkp
rfNprxBQ14bDqaD0XkZVuOO2enbMqL4LZJJZCemOrsYKYbYMyGCj9yL/CsavxL8FZLpJws9ZpgWK
GnSvEGEM86SzcUCaiWICmlN2j+xOLtYjZaTYYgWLDXUnQ9yB7oHQpBFffDPcNAINFj2sgpv7LOq7
2J9hQn208wwuNSNIZQYmb/MUu3+k0f1gHNrxpDTvNew6a6FLNANZnv6qA+lBwuHlLeMk/2mAckHf
9mDko9OMnWvqgYMAeNcYGi6eeKBaMkHFszeVvjsIW5WlG7P+VR8/iYXhBkO7HfPWTYUOo3J9o/q0
kR2W77K5SnCUDYuWpUfKd6i4tqnfrOaGv6gRbnTBnYq5u0Abr1AIxzRwxXhRiztFRUZllLaBJkeM
pRvsKi+B2GB6LdFamXJ6O+B+nUw5BHHsyPH17LA9VYrkpBiDBwMY0Qt6uwb9Dd73M10J0Sx2amIp
5TPQLlknczxlxXBPGIurFuugUVakBuzj+MQ1WTUkTZcYxoul4YjwZHKiWjSOacg78sUSLBZKr0Em
PsFRG9qDMr2zjKnBUwfFDL+3VYlFsFT1nk+dYmLp1lifEqI4eqRHGTu4PtI2WMpAC4PFq50gGHgj
elkcoWyV1Xi2EHbAZ8UthdVstksdUytWbDRAJGdbis2l2Cj6SG/YFuvEmBlQI6mN67cMVlZVC4B/
kenWIWLzsTbYb1VUVIVJ2yNR1zdTc6cPzDlHheiAjGRFNdnl8kPXCG4+USIp1VZTG7x8kyWDiU5W
3wWYYzVB8I5rj2dW9Ksim1VB7RBD8xzDGYerAsMkTb2tm2EfdtGmrykCMkOwmxzmkwHuGIYRTVAr
PQZhRvMythcCFlOvLarEtQZxU87dSWxMgjDJFpcK4cnI0gOb60JZs3Df8TdlVjwLpuhZ8/wci4+K
1j/7onkau4QNT35hUTrWev1SCAlpjBJ7DF9Zmx99nX0ePZZMhzpVHq64pwRfjFKL78RO94TyOkvB
VxDp+xGrpqDzH2uKGMRB2AuHrBmLI+tYqaHL7O9SzBYIVY5wjtSGdSA1j4R2VpuqAElIhZdpWGbF
cQV+Y6TnrAU19bXxraAQmUbDk4fheQ60GyXuqkNqqgXlScnunDYPlVqknkxIvKPNRCFZuHbFt7Mm
3kl46WZTdB1UNXET2lu3jzJsPbQWomVbKXZu1oItq+gCpzZEH2hskzDbKSO8LzFBju4JTUXCVplV
njGIdukbdJjCMaliPko+t8mAjL/B5QQvHhwMLByhwZ0XVRtB00LK2mfFVK/Q4yStXPNIb40RlN2C
QN6AQ7WBV/Qy8DrQv0npIipA7xRqfESbjo4StCwiBEKhZPOA5qXbOW8+ioICJIvhfRnCLpFEoorI
5eBZRmQWndKA2CZK3llQng0fq6WSvN8km051AP5AQXEpUKRVFukYS/qkOoTPCioSK8esahLluwTF
Vyy2EA7m0jbbcgNgjWVBYZcyGZlSHDo5cSCyUazRc9o1vQH72drwMWVujAv6++1SUit6eJKbal8X
eGynZEJbFbBAJkISy0W78tXH0XyrLKCm/AutKOL+zJF9847W7KYSTDhooisIKfcgQAkIAu1KbgtW
T3HU3RjznbrgKjoACz5QbgvgggThqgPAxAAxWvKXAeS/1BIJ324TsTgJw8riRfgPxYtKX/xr8fK3
1/8sXhSWSAWkW1aY4/9avGgE+ck/QPmF1AUC/rOj1k20GmhR/tJ50Af/HOipyOAxR+SZBCD/s+n+
/8fkhCMHh8cimUpK//Hzb7VLY4lKaM5jswm1cd4XwQPp6kfJ7yRbirR9kESV48tpteu4KZ35R3Og
kSlKt1ADxBlL+6Bl0A/1paUYrCE6GGPw3g4dvP9xiG9zHY3ugIEXzzo4oFl0DprvN80I1yZyQ2I7
0bBG+Xhqo+yVDGf2MQFLs74nPENmvSM6zOrIF64m3D4kAO3C00bTlSvzvcimdVZFB6ul8WdzAlZC
rEhKZh7dhTiS58GHrHbot7F0mpNzPo7uGHXPExFesim4Nbve6Eugtf7ZDNpbQ8+/esN0zV7ZGxjg
mcrktiWssHAqDubM+Epurr310uMHn4L7WklI1wIVjhx2VquuXFsjZi6lfzck2l7LkvVMJEwtz3AQ
zMexwG2anTObqnWdN16bJ5eBoaY54RW7KLDC8LZv4NUjKW+a+kO3tA2Z9LcJiF0sPTCOBNRjwoIu
ga1AHkjASUx4rlqjbuZp2vhdfhQwikevWw98ZUw20/EtjAzGl32P+llCJilthNgnS54QoHzG5165
i5mOcdNec5BMMyR9ZUzQmC8qSpbClWximR3POz1OMW7Fvi2CrizFTDtb0e0C7bmuw3vR8qEsh9UZ
ze9GJMonzmjn6PDLztyRArfG7s0jCGUz9/VBVZK1Oioxxh7KodDFR70gqW4KBMdApodWCiV1DWiO
QZyP4WGe/6tVabhc6xZaTlPEI/WfYD4Wir8tSr+//ueipC5paeZiAquIqv5LR8UsT8YZDt+bH+TV
n4uSBNtIol9CrWYuMam0eP9dlMT/YNTKWFEiP4BEEXC5P4H5tL/DfL+cusp6/B3mU7tY0MseQ+zM
YNwsIKPjIbDuY8rcIH5aQr+dqjQ2KoMquY1cRsT3mdZtNUk7NrW1VvK+d9MG99AQxC0lz5Bwp2mj
F1DZmlT0VOKzK+A7nJjcxorxCuiFcz+qp8kaLn1TTbgSEJU0VAjc5seeQrZRGbcUWQ1tMDR9N8qM
a5vWh9joDjMq01Uhdo2bBBoqael5KEaYi/m9Zs6nVBSvag/Pku2Y9f5hEmJHnn2vTql8GyaMdAnZ
XQ2QmRayt7RrBS4+uqATjKqYpB3FXq2iMorD61QQ+Jcbd5wPFELRaScsT1MmL336MMxL5yDMD32G
Uj6kMLAIec4WMF6sNdRbBECXBEHLqvaVCd3GBzmxs6a7iEtetLokR+tLhrTf9Jsi0rfRzDw0IWW6
Cuq3JMlv/aBgd9DchjRqojpg4ZNPXYndJSOvWiytjSghOOmbg64uirJK2wVKwRI+vEhxcY6K9lYv
c866PjOaeZKYOw6kH8yZEaM+8F/FZYRXi+ExMUY3qvXrRLK2oHavFknbY6Jb5GoJoFGEjhXqfnGR
NcjnVov4kE7xTiXLwAjSR3nUL3Xw3JHqbTbKpSDluybtW+IuwHhrX0H470kDhxF+ikkHr/8fd2fW
FDeyde1fpI7UmNJtzQMUVQUYw43CGFvznBp//ffI5/Uxxl+cjr7tu442Zcqgyr1z77WeVVVPqWmu
DFLD6+a2VFV2F85x4v4cLJ7MEeMG3R4Lz3udXYjwBMMmEHLViMp+jid3zXzLcM41LmOKjCqPQbii
kYX+t2yMvlhbk3OoUNKmY2GgzJULJcxHvs0T078H05jgf4U8hcEXOd/SzMwoD7k36xVCm+VdqXLG
B/CVPPbNbjreM4badmV1tY0aMgVl77NjBGjHrGinpH3TmtQD+FkHH6JVDQZDizIAwHly60IPzaLx
6hUzojiiZoO8xZOgyxtRdE/wjUgN7TmLw3GNRI8muQs+aVO/x3+4xE+369TAnso/GalaxQotd8SS
KpP45yzJzaO39zN/gGHjsodMwm4SRtMUvmaKeD0/z5jC6ccKr8vg6c8kQb3IMn8zW33AzWAcm9HH
cZIusrbkC5PzwDixDJtT2UDWUtmx8tqvTam9EWd6CfvuMfBICgvYbMepDxDX05EFK+Lp6xTT1Kgp
yXTE829Ja/36rs07/2fN8D4c2Zwt5L9vH2xXx8xLmjMLDU8idHh/LEXcWG1lAW+wLs6W8QS+krf7
+8sbcvhFz8B8pS1nB9/NU7Y827fxJ0nY+bQ+ff/+d+mgnM9/vhHM845pMVywPqqwKu5GCkwt+aTM
mQr05qX3PPSIskm7c5V3nAD12m61+jePI2e8KdMWk16Zn9D/7uihGvC7/L2j/+P1P4vnD2ktuClM
HO4HbiF6XEaRZG8IVL72j7r6s6PXkbvMShh4I+6PwvqreOp/oQWcIacmbnCD68c/Kp7en6Sq39/6
B4meDgQhVLVR7ETi3JaT0+E5cjHpepsqy+76znwogod4TLaCJ8RLCZqBLO5V65GWzJOKcVdwzRpE
p070uYgBCfl1/FyJaF3F5obL/EsaE3/cjP3CzJxjNt7a5TyMdILPQRXflymkvxhDFCq7NpSPuVbB
gVOfE90+jI26IxSBaYM6tBN2pGzYmV6yDTFiRhgWGcCsmjrbl3117ORb7dcPPWDCUsOVOmPa4Hxb
DgK6xnJus8H94lcCw7hzzc1yPw7m+JwlXcmcZNrmvv6FCJGrmfjY/iyH7t0M1vFoksxTrD3NLVYq
8FYxCUx0QiuzDldeG20Lq9i4hXixx+mRvwKFLktGxbGj8+3ZPOobc3DybVm42tIO823YhHdFwDBV
gbyDlkNKlQ6thyzEstzW8Enj5GD50UoaUPMQ9mo0u7pKN6b40sAtVD79h9Nt+vZW07ObkiVamNq0
JnskuYdQeK8uu/x+5E7DxkMYfBlUJNc8Z8PGab9nSbqegFSPXoF+MT7IAaV0su6QKA22eWsF1l1Y
NEcStO7AWMJU0aA3AaaNsUsAbIoQ8kUYR0SIQsRcWbG9nEji6+x4lQYMFxAyJLhGhnSZk44kLiD4
diV+/BxCWP7ceQMj7dlVcjZxDwNbpyH5brewxzVrXbIT9AhGN8tyo3cvZl0sq9llmZ2ntlppUGQV
UxvfBfCN6btykkMR4HFtHwzyUg3xZarPht89jmW+xqi+NAecL3Bu2e/tnOE+lqdu+jyonEsIc9wa
fCQXx6p0FgEDwJkEJjBgkK1u559SfguB841QnENqkjmN10fmPVb0ZJ23n6Lm0cpv6rIsF4N8cBif
2tmxjaB/BV+68TXL240JBngon8IGw6Y41AyaPfuYxZJ6NaG44VLLwLHOh+WY3lmT2ouqgVxu8Thg
17PTTWAy/fHFJpytzbj/en6lIX6NIoTezpN117YSrUp+7ap7HTtfhe5JyzYZoilr8LGSDMk+RaK2
yhP3iLSJ6CyPJ1T1K28A42FM4TFxImNF4OzZ74ajrKu1z68eFSTp3wziBw+DdZHYJ93KTo7PdkIS
fB6F+n2VcdcX7tnNJxQq0TcDkBspdwHo3uqY6da+H5ptUCNhsjNzHSbx1kP81c7QTC3Sby1rZOoL
koyZo6nZp8LSwtd/dcmBuQOMkMsTHI2/Q+Xa+h9DJPiGv7/+XcmRpgQIzbWNBRjQj/9uwIy/8C6C
3kEnSRH5UHIsi//LDdKSlBaDV/28r1GNBDc/Bj5wfbkWOf+k5NgGk6oP/chvb/2HbOPdFCntS63o
Jrecp8tXH4eyh9LRueThtzQnT4MnHn7jMuITUCfGJphYjvuYzGn+NTIBkkkx2GYXFb3m+Fxt+kK/
YrgrxmXK54zOnTNgbXqHgM9gXz7FzhyRqzbt+Bp1X4wSwzP4XD67vXzI+4YKkGO0e8zaTyHeOLMf
tkaTgLonaoFTwCq/J5wJnviEuGnVjLuCqb1lYL6fzw/OWoPzxIBtoHM77KfPiTxF/j3Q/l0T5/yB
t6xrczlxMmX5+GgaZw5zvx2Xon0oOcNqzjIPHmIb9ZuwZTJFvmCHPM2XdzUnoGR6YnQvnIKbcMqP
qRgW4HbXFudmM36vEPcZnKbxeA6c+YMObUJ/Fpy4KbZizl9Pu9QJOOtsqfsI1ltCReoG+qS26n0y
aAdr5dXxrcKDN0tPM1B1nqmxhjNXSOTWfi9v0JPgaViOUHC1AJJ4DX9Dy4514aJdsUigGFT8OVLm
2tZS1IRE1C45hXadxdjLihmDwXPc1wXtd2dGaBu1/jmpxlug3q/uqL6k3H5YfFRfu6FgcRTPqZHR
xkQNtql7iJXc827Q4C3jAEtQrG7itHwu82yTtxhkSPA8j2OK+jy9ldSGgLVhQaRJUeDaqUKSABE7
0pKsp4BJdt84J0t/GlJn3dvVuExkZxwCloxEW3NYshcJeHqI4th39CkxOzR05d7Bd+Wp6NGatNmh
m+8kzQWHB8CFYGeWuOlb/bNw9avrF48Os3aqUIsvzk2aYaPreO+yMd2nOtMq+u9mYdlttwjCeU8T
XVLBmV8zDqi1au2G21EFxcoge2BbtbPwk0PULJG3405gZBACgzEsucmba0E2ASuodOd1waE0hqXh
7OPhHNSKUAR1x+3udWydXY24UNnj5yYjNbIvLpKMbLKeWiy2MY5J0i5HCHJuuBqmDi+hZm30Es1N
JDZ6bh77Tt+J3H9j2rsyNPPqy/astHive4NN+9beSMwWcRR3aG7FyY2KHXQs8HSihlUfpye/rsZN
a9gdWCq5kWNBqcF4H9qXxlP43ivktfVWYmDgfCQ7kz2kiIZD7YeEHX4JAkHqSv6UGmpjTfAHRoH0
eH7bPER8mGLfu0+rYCcbQi7m1I1WP7gIsTsauCG01hnsoMR2iSpEh9XqMCaCaFOzCKzadl8CvemD
g2FzOET9W1w6R00jVFwVy8m3uHoGuG3HCulVKv11G4bMk1p4DkKVQFtCyIjKYA1tdU+GCwy79VbI
NA/eVB5Flt27pJy2gA9GwkZyoM1jbez70lsldvdoBeNm8JqdPsDrb+PPceuunDDdxprajCJfO7G9
8QmZtUbqbgxdOM3QwQDcSKx1Uaovmp7jxGRF45ca2JJXc55WuWYMMVaV6wIWKtpv2KQ9smcDGIWF
rFJDo1YlBp9QsYqhWAtOrguS10MGEMhQLl06H3andLJNLRi0mHdTNeGy0I6KD3maOKcxsnk8UNzy
tTn8gCq26HPsfYQv1LAIUkUP15QPdDRZqq8SD45PMGDOJiumBk6e4hAV/TbOtDX2Wjdvbwzzu9CY
TNmrcLwLS3OvSW/lexcEB4u6Fku7ewkYjUTOLSjHFbA0G4VSZQ80Uf2u6L5PZbkKUM3mqlpLTd8b
/QCU8uLJCXYaVxIPsiH7b3Suhz4saeR7MFHDuU8YHNPSNuZjFPXHhC8RmXlFYX01fLTSrlgngF9V
++KBELF5lWk1q4TZl8P3L/GpG8xWCsjVyGYZmBT2ZlYURRnZUHU26w8WOkMFyfLactLtTIjMOnMf
IeYe5zMUPIkcDy45taX11kz5xqvY/2X6CqcWuqKHNtCwNBY7HSXSOIbb2HK3SGj2ccWnTuwEojOh
vnoyWUTURIGtusyHfewMu1IzzrlnLWN/XoR3S1J11uT2svt+TOMaaXm3lcxgolzH0zysMAZt2Oee
Wz/eO8mEogJJvhmcWOTsahC4gCYh104LStBtYcQLXzwWQbN3yq2Ws0pF0+fyJ2P+aTLjVVVBiBtT
imG+GiH61mMHk6VgF5xwTD5oDecBToLyaQhDEnRwCiAwNJmH9TZ/F2nNHgLl1CIVa9IXmn+NlM+9
jZJY3f+7u0NzTtqm4RJM3v9mIIFq9o+BBC/67fU/u0P9L2teBkLkRnj10TvsufOekIH+D18xLeDP
gQRjDL4coqM0fjSH76b5+l+wJmZplE0Xy9LS+CfdofX/2THq79+6xZt4PzYL9M4LwiAud0nYOOuu
F9mDYRGj6wQkCxFbJOHJSBy+PuGAB923/JPW2+1amWrpKHNEtitZRGlO3ozEI0F3D7oZ9N4zhZ4s
Kzw0NrJ3YfnW0p8mgGgVUiPSkX1nUUmx9fzpW4LuCj+OfesA1TGDgeRbLuROVUM+VEfPF9Zaz3QI
rj6SKUftmzEkZzk18lUdmjagBqGWY6Qf+STueq/bKQA6rZbrO7c1fGQaOP6T6kgN/Z5n9HvIib+K
2H4Y62xhSXke8JaIjnAnrQ2ZFQTlFq8aFqIeLBBCgbyv6bSM6Bwm5LoZDTLGKR3PemQM69nnhwBq
IEEtJHa8ooVwfCBAyBg2tcnPoizadJVK7DeDHb+4aB6KKrwds2wt+4j444bTwK4SEmp60ASNPa5r
o7Q5+4Jnv4MhwzKIdsNwOza0VreO+uZxvsB7gUvEAbEBhNl+j4zyzu6afegJQBFORe9SPrVIHYKc
NIa8I40BzaXfat9r1zvH9ZQvwy5YS/SrpwZiAPpZCEVFv6HIE1GgvC1Jx9UiKKCFY4yJGd3X0DNR
FR1M09kpvBcLMXknjz2PGBW72LxZkmh0DjRs0kaMpk3Zm6bvdxPOHXN0HkCtrN0Y4J2aU69eRs04
JoM65gSK9zDNnEIsu4Cfa6K3G1+am4qxSZGGMOVSJjdOR28HZaELo1MQGl89bXgck+pRipKfJvAM
5BestWfFNQk6BlZ1Oh4Yhvx+WsZXRqh/8YP2XNC66GSdI711znLQkQFLnK6IdMc6uhoyxFZm9/my
aCnDCbY40LhRf4od7NWZ8nZTnhcgPUJqcZy/FVwzl12v4F3Faw4UFurpgPG+HrZtbm8bZS4TlFJY
a9zFMCZPIkkPvWkvGHkR3y4vY+1+SyFjaAk/XUZURcChXDor0yuXVngsY7kjYWETYUa3e1BTw6cy
xpVkJRuCEtEEnvv2aXS+xsF9Oj5qbNrC+JPILBIi0oPhP5RpvXUFfXUVLqOERmDus8FWW+KTmI5G
kN6bGbLzSX42hbYQfbPhGFq3Wgzfr7W5PXiA0TSxaVAcOtAN2w5Vtw2LQ6fpm0J6/AyhviHAuAz2
Phy4ndT1foKTAShl72V8p9L/VJMC4qEPY9Oytwr7mMv8PBCWxLL/cbJZXIRfmbesKtNatJazcqry
xsWiPHfug9/u6OMhdOn7wKi3gyE3rNT3egNDkMtXoA+37uDi/EvWQwxheDL8pXAUHeh0yhXT/TBr
eaDiu0yg3FIlBdCGYczts79UorjxgBXHwjqSL3TFPLHzJvfidzwIA/zLvMBi5ZklDtiITkg6LO2M
q5UDMem6JRqDFRx6tE7dqg3cDfvGU6VaGDE0NEmIysfY2yCjhqi5y0zsf2DlUO5B1so+eTqDtdqd
Q+T4GNfutmzhHeqlu4twZ7W+2OUhHBDDONahXI3TxWgKyvu46bt2E4MW6yQahBotUpuq0wzuzqv+
4pjxNVQ5/JBuF1jajx98FVWbIYTX5hK11kOujEO4XvR0ffUtq5BTOSMNdWFtRQW50NM3GS1gEtvH
soMiTqJ8w7FqITZw23hNauXGKeRGYYWc428qRqYJ4KsoMe4iWaLxI9VGdKfZDVn00d0gPkvC6Qi7
WRBcA0E82Nkd2bscxVb1gIZwM6biro4iYP7OJq7t1Zgxj83JG9CDpxLnQwgFzPMOZjzdp0XLYAHb
5GATNcmvOgFPhuZdhw5p4hWQFQ+p0Z465OVlk8z/ELA5NUGcwcL1ieClFM2w9NJ04GCrpW/od/Mb
NbuXkOiFKYnPTF7BpxMVCYM9keqe2BKieFGXStZeg2vxOMNw6dyvCa0vpWFZpc+Rk2351a8kd8zI
lGs3r5ZJpN2GubGuM/8IDZ1MyulRl/hUUMUve/WdFdAhCsBsxpaGYN3e6+lwNfT0EYf3vxqLPXdI
Al8xZAXmZCxF/hfty3bYqnzYB318/a/2i6A7y6Sl/49g4p39mX3QHFqiWz+oDD/mdj/bL/0vVBSS
tE3WU+4Mank/nDOJx0YPZiFJAwLxj8QUP4zbH4dz79+6PQ/v3g3nOq4qgZHieQbMey67krmQsmhM
Kn07hCQqSueIGmHVh+11tEnHTJMKjIofkKFhY1ZxYG3pNhhA02g2gGB2nWBK5SceV4gOcFTizteD
XHvMypr7oRuc/aa8hOZu7L5krbvh0s4wCAeM02/LXH9AVLvQEGMPYb5vYGGa3CJz1jYFQ7K+b25j
C0RX8JqDH5Y6vl7u8MJLtxBSlj5FY9F3wcbR3GVoFquK+pqM9rHHLbtoKufUefqXhrQEZCOfFROY
IgxufDJMeX8PGrmrgjmfkQcXYzSeVBkeMzv/6qpIbRwm9yNpmItUJQj2HUrWZNCV6SwZIj31STQo
ARFrLgMyi0O5LG6dDoqv36Lixai6yiOBczrFX0RZ73V0F76+UobOIKNf63rIddDb9Ya8b9MM6HHw
NMNymho4sSJtJRLPqWsyIAHrkqnJXbTjYwFDoqccu6rqVyGKj4UP83/hKwfeKZd9xX6qFEuBF7Js
+7taRmtdqFNr6As2ctu4d3eQlrdF+Yhxf80cZOelhVzmralgqLlXLyRcietsDNEmRnRBioYqh7MR
DG96luzKQj2EJjz/PshOyrc4uk1tn9aeXGFXTZb1UL9ozMLXZgVFPExsC9qktUqMaWVqFS2ar167
gJPe7FtkaWF+JUGYNZwXzBKXEOevuGkS7bbIvE1Wys96MN02fXethwHmViuuWsnyIhH2KhNI96ts
7UvjQdfwRuf9+BxIQXKiiUZiNDXnYAd863HaDj2N8GgvrdrfTc1jo2OZddu7oH+JeESGgl1P/4Ca
Z537pBNmI1G22tbvsmufv6RKrgGELQstgDvZ0Rh5VJS+hsFlNsw+rEBjkuEbq3TQjlZ4JfFkmzkt
kAy27V52I9xiF+SesRr0INxkY8lwkYs4STgM1tyYYIdCqid/QAve2QXB68IjWbZusN42YKIZDJXu
erTv8DxReayDiztu4Ode8HfEyty58ZeKm3rDqMmXr2Zpb2IkEpEJdG4Yth1z0QT/VKk2SejeeMGm
MSKu382qmytT8c2n/7c9f5ODLDEBAPjOC7m0u1ZPyb7UGIOTHYnTuDArZOi09bm1DKS1F7DQmlx/
Q2u9DNzvFglzAYqolB1eVGN/jI2F6Y1fynpc1m1zqGAwUbPwQAZXJpCUMryCitSv+j6ZxiWpJ6tQ
kt2rXjMyIwDH1NqnEhBTbXXLiU+nhJwwVvcxtvdWYU6HT6vDDmAyzciuXQlg5LlzdKM3LbjNSabQ
5bJsTkMvWWa2/OrU2hpftSGBBWKhr/w3DxyQ5MH/IjrLlAwI/mbggE3qY8X74/W/Kp4EsD2vlv6j
Qn4nH5zXUSS1uq5ARDgHwf8aOCBzQBjIa3Qbq/Cssf65jRJ/YSsmsMK1BKssat4/mTcYxp8ynd/f
+QcBRDeqMfaY2+2MbrLPXsa4L+zhDlkFEmS0pQ+CEeZCiO6guF8thsH7PlYkP7klK1O9r68hByVH
P0k6/XTIJ3l1kY4xtYwmIrndXZXLm7YsOa7N9oHp5yetn3ZNmO7EkG0Dg7NWuTdWmD5ReU5VWu79
1hSnGuAG2md8QV6Wm6tUs8plmKZwbChiTiVP0iZCcaqOaMKevXKabpJeAm9tx4NdJ1eZBdu8RHgU
RVtjIqnc8vaaT8BXmtxYvR+tjaR7aE1vH5EL2w7Z3uhqwLQpLklfhuAPk2jb1q1LzXHl0p8/S05h
jCt0c6xvfSafmUvSVZHCGzLscFOm9mOQl9/DpoE0XGs9Vx2R7WqlRdAtmydroGaXY8QQvVNvSEke
ZA51TWLjiocR8EVlbkl5HzGKsW/Im0is/Cj6Nujpmxjsi+2TlzVOnFBpkdKohtxDknHf2izD/biI
7hMZSVKiibY3E4vUSs9mfKqPF3TzG28Yb1qSxEFsq1cOGJqIwpFLy04R840gIMEuTNV4NBLmRr0Z
u6da1d2iZwpiegOrpBwkuwOGxdXb77oevYWYkRd9BeMYf9aCAdXXxnBfi7FGzNzfF422MtvuLXC7
r5lZzmNssfMD434yJiqTE9OMd9fML5+Iv+nuQ7TyK93BnuL29APROFJtRHwGQgNSXQtvmrr/Wpru
Q1yLah3lHR44LmZjus1i4OhyrQPGy6AtjhXpY0oe0wnUft2Aw2T3wb6KhVikbSsATk2QXPSGa14o
D6aW7T3N39dhe4xguDWjts17RaZVfJqjwzIRH+CyrEZb3/XCu2ajPFmlsxOauZ3a4NhwW2N8wTg7
gRffGfsxSm7HKH1hEr4u/XQJmoaO2Z3eWntwrF0rFG+/UuQ3PYYobvVTXRUGP28uOs8VghhjnSZ6
aFJM2lTy9HiEj1g0ZbzdPGifOvADJWc5OnMNUe2mb8zpLtAY4QeCusFMhllLytqDFTHSDUnYlIIQ
o49wM9wsUrt/89GuS/iTnKQMWzGBcAD+z8uMzsT142Xmw+t/Hu1MhdneoW2z/wOV5LLw02sLsAmY
0zyBRlPHyc4959dlxuYDyFv5D2/yvwc7k2l2p5KEE/c/QSb/6GAX88H9u/5Sl5Qz6FUMrXX5I8vk
3U3G02slkIVDXRzHh94w8+UgMnlrxKJc+ElztiRQka4Lj/DPLl7PdhjQotN800PP3ugGt2gvgLuO
N3mdduKTLOW51TqObs9ZImjZaRnNm9GPZDRCdBrdTUVnl9Phqbja9uqazX0f/Z85N4JDignCFRZ2
hblf7GkcMxpIS3/RaCcJS1urod56FqeU56yaEG/5WNw4/M1W+JLSkyp6U9E82nSqIx3rSOea0sEy
tmEqU8hD4QLS0Rza3EkTz72j3ZuKBazdXgjzpiMy0/sSAJ+TG5ch7I7ByBLW8yhc5fjsV96a4eMn
Fatbuxteat1fu5N7Z+RyETE46ttsIxifzIi7mtmW7l6IPzo1iSrI6rVfndC5cbQJ6gX05lAi69bC
bTaG657oVWlZl6zUGDPCVrBt7y3tUFKMZu+tMuRxeF/bMwNutcIBeCNqUigkooDctIkYc9lmEdgy
2fsg6rbdWHyT0PZip4dWUV31st1DlQm5fuY3acOZ7WjVc2zQdifRa624eTAUwukWHewBUuA4qmhb
Jyj/K2eWKHyOC6FWHdQ7ovcekch+6sKxW2AfPIRJSzyTdcWjiYrOuwPZcT9i5NUFsA//c6MFGx5w
mFH10SmqRR5Sp0O28MD6eo9Au7HCBoOseYDvl4DXn6ptzCmcNO02t9SRqRzD3wlwRGaMN0ZlPZrC
PlINYYfMmAiXr8oO0+BuPAanrZ2tks78XNcGd+vvI9KEGaod9dTXfuMyibI8NM5vYY/tM7hJrPOA
IAUP4XGg6nGL3GLSWYdil7FfTczaXzWzWKZHT9G8jvx+IyJxES/uw1BfpuSEgV+NIYlpjPkDi/vH
ZC//3cenAbOTGCWgAX+vDXZoVT8enx9e/9vxiUrL04WD+Gpuf98fn3OQukGQuiE+HJ8cj7j6TGY9
/6co/tkas4oj1Fzyx/IHCc/6RyfobNH54wR9/9Y/zIIGiIrUzrLedVNwJzL9Wmcj1Byx1PvG4w5W
AOO8R8xFH1eyOxq/SPxsRfsAkGpfAYMzxEbLWOoSTJ3zbGcEKroyXKdudc2IUKl1mwdsmq+emE58
wAAkSsjbxqQtILLWhplBkuJDq8KzW1dXVuEkjk8PsnPI1wnAyLCiFqorke80x8bMnzUbHL0j2+Uo
yWIgoCaNLz7dW1uq6SnwEWFEQtw4rkKzmipcNwGzq8lGaGR3gosnp63Sc3S9SUBEiRexs1JK3ufe
9FhMJS5YFcL4rLxnele5nFIy0hJgKwvlRNl2SvsBMkra7KD/QeWDGoL/8AZUM9eIFvFtQVMr3eIb
SotjAUurH+4botrL6rXPBnuLLFmjRUMcHQXQ2CxXv2HmrFhx3hL+eC6d5CaQwbo2ky1GpUur2Yva
Ea9jUl7DpvuK2AkqwNQ+53MqLjiVwTUPbWMcy0od+4C8XA5pVJ44Gp21PzBhyqw7zmUgmdatF8Kx
i/PHuPo2dXO4R+O3r7mLx0OSB5l8s7twq1vT62RBGfYE1inzRon+lFbmg0oR80buSSf3uvDlwjIw
VyT6hWjj0UrJnwXhE7ylrN6QHgKAcI5NX9/lzRff9e49/xRZX+GgLdlRfi9cdWzBhQWs/4WoVoVu
3zM5ABEfj+wQQvPYqPrBQxOl+pnRmVAaewh4jRzP5Jxj84Gts/JCRh596NxXXQgsqWNXrBLD25lD
d8LqkRwitu7zQAmGslu792kuGO+HFgXVkmeiWOMlWZhPkRa/6K244X4KHd6MPrMhClHxdRDo3fBB
V+VDMGCLdirCpWCSpl1/U8F2kIJ8mapsrCWXC3KJuLTg9/1Gs034GR5zt39xk57qbkN/ipZD80Wr
vspIAXaVhHW4fCLsRVNWFwn52gvuY4J5Wyz0mdbsze6Bqx7Lg2CVpO2N7rMqniiZqVuT1RMl26ED
Yj3MtdWm2iPjC75FMC3Suf66FOK+B/gxRmtJgQ4o1AUF254rt83TUVHK67mm/6sPe8d1OerpG4X1
94P/GV724bD/+Ppfh/0MUwV6Bo3N/F13YfzFcN9wOez/7w9+dcoWWobZPMRnA/UFnfnPo178Raw6
zS1RJFiyaQ/+0VFvoBf5eNT/9sZnj+W7Zpntq8akBU2u2xE+k6bhDV5kICTlkO8iBv+nKrGRWP64
uWXQtcajFzWryZpqksiJuUdgaSePbjd8CmcFeNAp5q1dlV4lWhO2lHa5qZF1lQjLVc8j7Kezbtcl
g8JBiZ7OknTGcM3aUfZ3wrELBrvJPvB8omoq7ZpHdrZE3HAboVhgMfFUkTAB22zV0Y3CZr0kYrht
/fDoedNNVIYPgZJPVuadAmIHOUDOHUqnnmDZoB2/FZm42GBcBkMdgmokz3geDnTAVdywAek+HlJ8
EAniqyoZb3UEWeRnHMIxk3Rf8Tdl++uhq65DXrRLm7CMfKKW9aJc+rq3Gy371m6iz2FLfLg3GAc1
5xcpUhSWacOeICwCb10nYN5wduBh5P9bA5/gZGKtYGX2fgw8iKlB+ZbH4nmYsgdq6z6EQwmIZoe5
HQCL49/aPv/h5y0M2QxzJ2xMrGTzKDYRK0fO9MWQA7IpBueQ2RE9repLIkoNsbBaetIIzZ0e6QcP
MZ6Ho12pCdNg4nyezeYoxs6OjgRmTHNC5HP1Ck5rLWeBYIoxxMiQ/6VoB3l0D64vnEtRphdlZheG
dqe8Z8KbyXDcJNA+Hyf9yR47jfwohi2AAsp1JhP2Rb0kT5qFDaQAjuhBNwyu/Djzub/ctjj8pgTw
ZTTi3a9qRGs2ECSY4Q0mklY1uDuxfFdieIWBfYGlv+PItbepGbi3aefqR8cm6d6up/Jk2wQ49q6+
yCxIQWFmp4dmyKY1Am0uSOQKHKzMJcZysrWzFsrxLYrsx67VUfgZkm2JrSWnykzmJEMt2vaBTtR4
kjwVKdbSUqq95pAj5TpKbHUFwTOzdQ947XSn9aSys+ogoLXi/OWeYT32ngbvydoYJTMyB6ncChvw
uELW9CVPSnTfcfsEMZENdH8kyBj1Jv+qZ2+YNRIx+WGqtmHSjlyZjBQLbRm6t85QX/pcl+sMMMfa
N5oad9QI51w+MPAJ14UvKIoa/QvGW3NH+1IfG03pR5TyHaZcQQ4WbN1F6qAbgsGWblKneaxrO/yX
1wBdF8IyHEPH6vc3y1888X/WgA+v/1UDHNRzkMRgXJo/jBTvGn6HhbD331hkeu1fVQDBDrAR8pA9
e74T/KoCTMmxecy4TN1EcWX8o1m4zRv/owi8e+dz3NT7IjBwFyz5eNQ7XOoHLxYIwMQyRWGa7C2l
A1iFQVbcxM86caE5wUlvRaBWY1oAbXhski17Ga+5R2u8jLvz9BozLaDx2MxB7PCBkIKE0YMuN035
UrkJUwvCfEp/S5e9HukT3WnjRtemig5DkW8q53sECqy+QEsSYtWLG8PC67Wz8XGnoDfjIxI8fNXB
cSjNf/dwj9+7h89HkvTAouVvhns2D8+HhuXj6389rDyhv3QFks/Br9upFFibiUOzfkBl3j2qluBq
KgTdE6iaeSb3s2GBB0GTA0MCIqz5TxsWzK5/Pqs/HniidVwEBdb8LL9rWIqQcJIhc5i5O+H3Iki+
eHF7n8RqqTJQLYxV+i3Uo29ZEeFBUS81Uxi7TlctSTQiRo1euZc+tNniTCS7jOgVguLig1FdIb35
VvbD/+PuvHrcxrIu+ovYYA6vIkWlUqigCn4hXMEkL3MOv/5b9DcNl92DHvjVmMHMYNCypSrx3HPP
2XvttwD+Y4IvtmqHQxTJF5DhEQDyGlL3qIMIyOVrbWh7qWJL3FXze662cMDiWJB+xZFSl+q8l7Vk
QJTZXtDbtu6gSmszChMPiGmwqiQ0TZkxj+vZMe85gPcmh5UDA43dDufXkNnfcn28UVrzOVVtNI7j
phhPYv46KdWhG4wjVLm3tGL9r7for9UwONs5A0R9JBOtd+ZtLJSPwixQuwbIMDjakC7NhavjYnCi
RbegN9/KAQqUjSCeMS8TpfCoKTqGQ5Y4SffNRFsvWoRwGlJyBvOuPOG7EQJFmlmJ9agVJ1Odbp2w
uO85fXcKh8kqk/IDdkREo10d+aGVNGx4C203mxo34VDKGjcFc0tKRpNbT3kWXfg1ssIuHVoSNPKz
UZ4jtgzUBoR5rwCzMDWyyl2uZeK5GZ5ztFxmSd6aBZs6bnPUAZHNJkKe+ggf442wdoTgXNKsf1bF
wrdIChJVERsASX2uHfU69znCsvpeRS/MTBik1R994YHSwg2D4sEI6n/ufZV/Kp1+ff2P+kHiuAMe
WmZ7wDXmp72vyUVIwUuI6BP1Eg/3j8MOeRPbCtPQ/h58/aggqHbZKaCDYgHMXel3rjyaQ+X79bT7
/NY5O3+qIL08ZUEw9fU2rtOThuNGNcadgQNnUgryQ3sMHdkG+TF8wPRZZqaQlt1Ww8EjR8htSqao
cXtrxcVNi9snx3mRhuO17oN9IpKbknCmjtSp3LJgKwFCbKP+jZkBHLnFStQvpqKmj6Q1CIpuVS+W
o3w2D4WCmFKJtzGeJDwq71mXP4WhtHOUXYlzqVpQhjiZWhxN+mJtEuwRUrxOA3uyDu+ThRw2wgul
t2JrkM+U4JGK8UqB0FhTBr0ZeVbFfi3Tb23dpkxy6cAjOQQEWWtfmSrfMDbwjSp3HbBvjOCwaVjp
eQ6Csyh6P8nhTgEItbFzBdi6OiDB6KGh1bPQRgc7+JqZnwXxUSMEKozS5sooyJBQQ8lvNUfy1C4f
jm0rA5iMDT5xvJacpxbnG3TC7pTZZbvHhYwMXj72KMCMVvFqA1xhpFqw6dSbUQylB+Uf2G6DPFR2
SN4dDa/pigPzj201pkzO8PerffKAkXRvTcxSkOADbWR3jPcP99ONWYApqCTHk8Tk6c70GFtR+SWC
Qwx1LF87ZrSfCBaUO5XRXoOdqXWK+yrPWP6n1iUYKYh19AzGZI6m/TCSMR9jWmvAniWlcOlJHnql
a/xxYCsLlO9sFdkTtYnUaSs/5RU+Imx6WKqi/D2s0gWRecc7wOsvm+iBjWGfQLCRByAnlZO99IFB
W8UPqv+I0ZInKU7FEWtSLPlWoYB+hIWJrFXTiP8o1FtVygVg0xkTUEOe5VDqe0UlhRB7ppSh60YO
72Qp5kT8+0b4KKP2UaJm01WGn0wqyRAhIr0Mq0MdP8xFv9aJSJZNHfJiqpyGjgtxItYcOl67ZH92
yXtRfpWbjwrSj9C+cFFfFTN/pTy4BRviWeleWj1Ym512nw/87i2iSryeNATngPzYR42CHFtxriEQ
iFmk1ylWT1IqXZcWg9R5QpBsOGgyQwBXtwh/cqSayYP6pS7qCAVQ0jMolIB8dg15n/pFA9EWkB1q
tfHLnBFazGNbwQkTcXGpMOwJrXezcWC/A6UtLXj0nzpig0OwRo2sb1oD6Tf69tcya58wHLhcacna
KNMPK7aPTQDvoAr3HZT0ZaBrJHhMs+JR2JOrtO2tDIysnsgInV/knlXNEu+WOfuFMgEDktFwdZdj
v2jTaTtUZDEgwUV2N66Y+emx9R5HGHWDMrsNyh6zpPrSQS6wxoV1o3dbTCZ7NUXXxBdtPU/aTZ0w
fjexBhA/b6BHKRDCGe1Ny2U1ISZJmvqN2TwwwnBNbfAn+hbLIT1yTDfGlMDn7mDayYQ/NauBopMQ
9V2xnUy6elsRD9MXZJkPLYVK2ogF8SmSTcmUszXAZ/bc24W2z7kSk8K1DmBn5SNooY6zPsmZ9JiT
m3NCs1NEOKOc9eSY4UrD0OPr4q6RbG+RUKP0vzcB3c31ddTm7cRAvm1sKIHJqewR489cqs0Ol0LP
g2bsrI4vfV94fYYxLSkOenpOHOciDUBmW9Nc9ZGNesA0jiqLXwrGcAjqcZHU72vQpq1EqpRinieT
IthU960z7NSOwErLec7S6IWLvkuP5k2lDOWYmX6Ulfx19CoWN3x5FvlOjUj5kZcZRo1JYHQWrNRU
MCJrv5r4M4MwXcd84D+8l+A8l7kDaFwMOPD/VWiwaIt/vYtQ4z6//kcvoS/RyIZhLFqGnzKS1b/I
sUNaptFSINde6HQ/egnu1MxpkFWTKcFq7PNtRFMtcyHaoUKw4af+Vi+xaCj+2Uv8eOvfe41Pt5FM
0fokldR6azsV2dnaKlbId0KP4o+zWCs4hoqIvZg0nqNlXIXvKJV5oBhhiSIT7IeYaiXLfCuSyjdl
RiAWl++tlew1Znm2UvuBVAJ4TsYLlIB3PYJRWWpuz6QsbptjHxDKrExoYwx5nLdRk024wJa+u2TR
zpfZnJSNxbfb5FuuzuIl41uv8e3veApknoaZp6Lm6Rhl5EqNtk1a6J6Qu7Ia77XCMzUsD5edY5IT
QHaJkrwY6dkQ+PM4ugeeSAv3p80Tmk/abuSJVZcnlyeYHczW5onueLLn5QmvJ1LrrhbPvc7zn1EH
WuoBSt6U6pBTJQwSltH2lDxKgkBnhEZuExcw7YiPQwHm2sBt0tR2VUEeL9Wn+F6FqEZUpYhAqYoq
lVOtEqoWTuDNEGjukGrHuJd3aj15hgIMUwZqIwb6n2ZbwMFtQZMHVEabCjkvlZKKyY2Ro+MhJFyq
YWLYUVdb7aakykI9XKVU3Yg2hIB0YiqMm5iq3BXwjFvqdCCGrb0U7iAnyotKTp91kKjsYinxhem8
Q2lOltIfcwbgQNp2nAmLNc/B3m9wVjR0CwZnB7YvtMXqajBfGk4WhRNm7PpbVPT0GcWjkhde4xQ+
ugWXfJB9u5xQpXnsObFQrBGiyCaxDRGx1RkmsyhkPTeHm4GTLWpNdwqLQ8xJmHMikofooqp9Sjgp
zQSXFydnX8UgseMX1YEuw8kaZjo+L/mSC1Nyo7godk5unOupoew7qb3LANbENT+zATRzJ4XrjJGR
pgEQKAyv7Vq/zvsvGJHf677EwOk0GPrH+mGucK3keXREfHkazAxFy4RmQc7em8K5yUo87nlj37d1
+dVSaB9qu/UhiFQrp00eELTNa3D6O6wuCdPW+KUsR8R/tbJzKvlZYTqu0DWHck4XwRw0glKod99k
0v5iJXRHs7ytgi9pkuD/jtTNNHb7Vq7vybBQVpquZhtLWsBW/Z6QgmzVYKKPQPNltGuJUvhT1pzj
On8Mem2vjDj9OsXr6CvoI/ahYaZuURXCy+Ys3vL7R7ORA3okWA1xiBcrKN3luXpPocUb4YRgcb6M
QX4NHAJJphsH65BQMJMHikkLNjx8z5PlVsUeGs3JoGcbKTG3ChEASYORSsIO16fwICcDHFGgnup5
OnbpyB0dmrWI7uXuw3TeQo2usDd49CBPBDIXfnOd2ZCJcvbgMR1lmj5O5MUMC3e2xh1WvZYSdv5O
OzvFQLaT4ZUaJgzrq509h+qMHBCJTYs/oQZyzVR8PYUE5iBGFWH02BGCYRnTeUpb3wgxMU3DgL2M
aJ0YxCIxDiyBSJwURPIoxk0tl54tpHdyMRVWDyhoxTI6iJYhQrWME/JlsEAq1kpZvBVyqqckwhf3
sS7fOiPy2TpZx8t4Qk5VYleWkYXZxW7fIM7FiV+OUwS5kk1N8o0f+NFcJOcB0w8pewwHBF+BbsDf
XS5pzEki5iWd/D4H26ElLneqpo96nFgjL5HzKdL6ILbPek0KHLwjPBhK8TY303EK1YMWvRb5o2xz
KUpC/YU+9ZRbhA3B1rVVNdn90T0CekDbYtKgYmb+386qf+jMGZL//PofPQIdwDIFt5mELsf9T/NK
xgXsUL8P3ZeJ/qcWwf4+/1CM/zfEf24RGDJYjN1JfAH3zZn/G5Ra+ph/tgg/vfNfNqyDYnVzA55i
K2xoQZSiMC53MqWp7BWPNcQz/gjqqR5tYopYulSzjrIGZWteBxS6cHEhalFPOHSPl9Opv1pjcJ8u
1bGmTOZS/qQ68U1YNboXUEgLCupgcecfUMZkTk/yJDR316b8NpThjnKsUZZ1ynOm8IxQrguY86tq
ssDjymToUdGrpbZzip2HNDEebCupqPBBuYVx8Rjr5VnYsxuY0dUo6AMUGiBEuPGi/6A9hkKKYC0o
6MA7W6E7iF7TKbokevZQiQJRQ6h4YfiYqN8qYu4l5o9y7zCstNh91vUpj6XDuPg1S0h7tXXUJWRA
1resyIiIhCCIbqgOLB3ehOYr1kj2NL9/PqMKaDOX3hpj9hNYRSuS9U4x0grWfsSDyw9DT9o1Mvlg
fiolsLFSsBcNzAulfk2JXDIlTOpNxk9jDFNvToBaKOq5no07o3SeJyf9o8H3jOxYXy0gsEV3wMz9
Xxt8nWfglwb/19f//fBicNShWf5nbYCu4cfDq6B0kDUUDjKuE6yPP23GmB7S/jO//P7Q/9zg2xp3
ELwl/3nVbzy9XCP++fT+9NZ5E5/XDboqypg5fbFVE3S2cZd85UqImnKY33vFep8y5QL3ATZjeBMr
DN5qMZuk0tCXKU4F2wTGch60kIbL+SkvcjxdNr4mUeeaCxH9IuD7XqdI1yEYgBATNf69dBp9QwAH
li4xt9ewih4yVAYVzApLL29HhuYYy5H5h+Vd7iwSq+qYMCMjfMLFKwFAbTgV/VvMSDCYtS/k63pD
xuY5FNgMmvlU9yC3ouJNw+qrYfklxvMbdkZXGgJ/1HMQge1FJPqWCR6Yr286raohiH5NFw8xXuJ+
tA9toqwpVUcHr7E5A/7hEBV0cwIvcp2+ZIsIDocyGWZvOrVlwLksEdQFAhQ1tpR5toQDQr/mOJ2z
xfLcsw6I8UDr/ZcGR7RqzOcah7Qy2EebSVVMS2s7HbaOcIVjZRdo86aiTRpwWqtBCZ8hwW5m7Lrx
OVRYL2LMljFo58Laj2jMltsGVLL7COUDekSHwNSsCh57MPdmMzHyIrEb+7c5deumna50Er4WTABR
I3owIsKl1s0C07epSnIqkeXxXMjheXmjGV7zGM95laL4y4hngbART8Lv8KYvcb1Tb4NJSvymT3BA
BsQI0Jng+ahwPMqdBhFfWeV43hW87xoeeOu7Fx5/HpljHyEjOW47fHI2GkEHUbJya9z0DTiDsHUe
A1ar7EG82Ezvimq4jXHh97jxG1z5w2LPT/DpD5FyUJvKd8gZMRCqw6t+DarwLND8aio0LKlAQqIq
ax64g9L262jBpTe4KlAkakjutOA5EFgzq2bak4Zbs1fTEmLUCr9CTShgZ0R5w5llZv0jv+/uayno
R5db2zTcD+2EF8VBUKTehbmBrygvbjT5DkYm/VPats4+5tg/hWn5dZoVv0nNaa0BDIuUxh2myGfE
AwsG7TfRDp0zMxJzvKg0LnktIy80sGUVO8WIfYF5SQw3KW5i2fGjPr7v6nJjJ8bTYMbgACCxOVoj
GAabKTlSzhzvOhwn+74ktEhIL8GUGF5QWndaku0LgmzU3nl1SEqAMDYgsbFdPXb4pkydNyHUSYOP
UKJdbPOLJfTOjWa+K6FMTm8JlUQ3Qbp0kqytxt46yISuRHPxoHfBNsys3TDljMGlmz41HhK2buFc
wuNYpo5lhH5TlkMsYxJXjseAc7uzzBuZNd/s5MBN5GOgdaAkmp1Vyjik4Rn6eUzaFSSahjH0qnAG
Yu2rLw7yVykq92TrXYwhdP7s8RS4TdlAT8eRwVLqf5xeC3Tpl9Pr19f/fXoxg1pgm+TBqEwYaRh/
nF7qX6SuAhJYZHyEKCwzqE+9JwIT1N/gAP6zBfux6qLHRW9nmoA/FeX3xlNgo/95en16698VJJ9P
L/S0cxMPegut3zg0Ocozx+inlVUHj1nVnqgP6lFZsoDiKNtFLTuUEo20HuDjMrnJ9txoa262Ezdc
Unb3ETfeSnRnwQ045SbskJFmQ+yblytyzl3Z5M5cm062SZdrdGS092Y87IcauGYZ44+IzZpFMd1W
U3avGgsldlz7NM83XfRs05vxuOxGejUgHBQca6Oo1SmJCDbl/u3ndHfF0uYtaRgrdWn91DlZ22kZ
+zNdIUpgbIIkgQEYMGgaS5pHuMGbdJiYwTv7gubSNMOT1OobckqMjdWPji+tjVC8WRlz+/pKuOBG
gOSJ4d7LwBcxPZpCO5CG6QWjBS+6uApteiWR4RxOcYwQG7gLUQ86Oz2Bcn1QcERqnknJkOz2YUjt
Dx0bXz3o/FnzqoInVWnPxHcdaWw2urDWZIP7AUqxkNto2zUvZR+vy6hfm0kHhc7cBCx0kH57cZl7
BdsuUZ9DAPpLYHORFjgWSb5hUz8U1SYJ00MaVn4XBSS5zK4ZAToJX4skf+iEzRE7EUi5KB1V9WaW
X6yKP9VRX6s53cg4Pex82iPXfO/DYKMS9TNV7dcqaZ9VUkX7cvyihvkVImZCaou9SeZ0FxOlOtpg
9Il5i60NpJHRyAGgONjRuQBPanM7jCSE8xPzilw6BFpN1AMAyKCT9wCUdgWhN3k4P6Qwn4juaTxp
zgDWRWQvQAvmF1DEa7mrQXFFB8qgJ6vDxWDnyjaKWaBAtu9njRbvkhmHaunMwg0TCMqBtA7VwSBx
qLl0CeBpOFx/NtOEfhhOG/NzCzfL/5rOL/v6X8vfL6//VP5QoRmfbdw/lELEcC5IORlr+TLC/1z+
bGobM3u8Kt/t3z9dvRn1y8RZWcznKYS/c/WGiv9fyt+nt24t5fHTdD5KZaWasgjyKc6qKe6Ro0LZ
AJTV8aQx2b4G7JzZbEHSstYReeOqUeA+ey55TnOe12Z5bqP5bQiCj1kMDwbPdcHzrfOcF8kwkaYO
TilFr0r8E+UA8s4ZtvtrndXXwALiaL7YzVdd8OLK1yF/iNRZOTIsurEkE1Jd6XAd80Z3fAZN7BBH
5ENciZOFoIkpjXtyvVyYU27OJSlZSZy8Zpbq4TpJl86xh0CUvjHj9nVgUwUVt2Npa+vOmcxgt9OK
i6pkfiTkTQmqc1Xo4YGKB3cRk3ssnF2ryHDizOK9lPq1ZYppM9kLjQN2RgHqifZM4tOl5m05cPEm
suWthkrH5zU8q088SU1eU0PPGP3GNzI0ymKIwLlUJ8DtYCGtRrCofZ+T6FDjOmgEuSoS+TgKrvk8
rl7z1oRDGunlFbF7sY81MLlSCv+3xpbCjDd7l5YprIyTLcpXxsyyrbpCbZv7djMQ3VzrIb+z8tDJ
1S4xtfNkp/vMtNfZJN+hsmVGChbOIaAP4D6lYGWZ00ahK6orHCQyJJtS9lTedZYwC8SHWRf3TXRt
Z/7OpLxIVbgLzIsIX+HO3Tf1R6il59J8Bh24SjOaS2uf6rBW2q3FvkRJ3sSMIj00Hgwn8Z3EOgoj
2xRFeBdW8WaUnglWQXoAXxb5L4Qt6plGvqK0wo8NLyyFlx6ONPPiSxXXJ6cj9SBm1yOYaUxfce4w
n34Zbbbe2kA+WVb6aQz1g301Sx4j1XkD9bkuvhFd6BW1sZK1Uywnx1jFa8JNUSPnrK1oX/lSJZEX
slIyiyOcODcHEh8tOUdR7c3W7dA95Orkp4VY2XLvNka6I/XHtwHKmBFatXQd1B/Lt3OlZM8t2uwq
kjeMW1fAmY8gsjwHtEDYdifdxKYF7FDun538EsIxBCGz0RV1PffBmq2da5RY5ovqlld7qXwMAa1k
zUe0kAGrsNmgOn83CuNkhPG3Njf4XcjAZOClhfrkl1yFjTjAGoABqpOq3CPnaUMiTHeeythG/TJ9
OMN0Fqm4dsoD9j7CIhLypRsk6lfD1O+7FjBJZyobU/sqSfKD0LMjgnIZxhcMWmO+xIIHUqs1zZ2i
yMajT1pOlRDNPuqo35fheo+tk1VSV8kPkg3NtLbmj8BJbCbuFrYiomLn0J3K/prL412sZKg6lPFU
Ry1iffUpdrBuOhAQrIG2RdUmUmRh6G+HtEYs15k1YglyKOeFC0bPMrB6MhV+WsvJilyYfRpPUXAQ
nLtLqB3HcMRxLDiWlzo2THKyU2H6dBzcCge4OfbPIwe6wsHeccB3HPQWB/7MwV/SAEQ0AnkOJTH+
MtIeJGbjdku/0HFlK2kg4v41RiIxM/ZraS8S2gyeC9QC1aZsLa8PyUanHZFpS6S6dPvwDPPxENG0
oKLnttW7f/boGymLwj4aJxD3hH+/f2iLFu/XA/iX1/99AOOcN22NvLXlFvKz1E75y2IJTvoQdqaF
mfLT9AyrE62AjPIS9eriZfpx/yDlkW06snN8R7L8W1AxPt5/OYA/vfWlC/h8ANcImtK8kMqthHEV
vqaVe6EJa1AplY0G0lkabrvkYFJRhnregOkHewTlMi/WKT9HJlxYj2LgzRDyzY6u1n7XsUEYRuGN
ybxrVMXv6rHFa603+iEN9Ow2nnuP1Y9vDAJpaXZK6lHgQDGRQelW42H3Y8EamfslxKMsWUYTzzGm
AxcSGUxhz4JbHiGlsvCOY3rXGqq0gYWo6GsqDqqxDBRa3biYTK4kpCTs5yxiVtHAC/ke/cKtJWww
SkHKpAMnybcp0HdJvoyNGDpMYYVh481wcm9oYWA4yHlF8CjBQY4mzdi0dgepj86X3SbgDq5HSmwO
NaY9NPL0HsVLTYg81MfZrTSgrs2CdzXgvGoL8DWB/Kr1IGCVBQYrx2BHp4UPu4BiwwRkLI7ESzbU
XArQhSkLVranLuM83QQLcFaWYb6Fk/UFW9LKrqwHBz5ttoBqR4i1nOIp5F1w2wOUsyRUtuOIFWjs
tjW02zFWDuOCv/2Tn3JyNRcN/PeM1++Pwr/NyLXFiffzU/6P1/94ypkhsLbngf08YVD+YkXLVgy0
0f+PGH602OpfS7u/JExB4lie/h9PuEr41ELh0BirkyaL1+N35uPfn+CfYRs/vW1tacE/tdic9WFo
yqLaSpHsNgJjLtPdOmRgqAwfCfc4txIgj+b4gBbnpsusb7DQD1Oi36gLDxxZdnLS4ZJXruiiQ98u
0R3kwAphPJHniGpGOmKuhaia+LFEfoaaRG4W2ZcexUqlTA9SGlwYdk8Gc+s5e+ETM1vL3Y7O3dC1
VRd0e9ISyIuWmdE1PhsOIpwBnsWwgyqTILhLkKrnrLb9Cbb/XOv7pngrhq+RAfQZixfJicPMXN0h
wQ92HbicRS2P+OIpszuUb8pGBvgKEdZvhHQYKA+5I05WWp8wd4O4U5C76URckaGuaod4BoWGV9gh
tkcaQaFN9c2gmMgWpdci1XdMaPwsyAhInZ8jNKVpVkC9Y13IP4OUcp0V1TYqwJU44pA4C01UPwVO
5EO+XtP0ALnVxAqdsadWjILJvbMzea2HhM3DQeOnFuR0idautKVDOQBazun/reDeDGu/xv8rcv3Q
awiU6RnNoHjR27McQsrLq62N19Ge8BLW+RFCElPi+VClykHTIa01T5ZG0RiQ1JnFFQXMrhbdKgTX
UdTiOiQRAgMtpgoOx9pQVwaiHKBsLYSpiDCrqmFaUr1P8gcZ7lubFqPHGWdy4yhvhGxt+RZ5Y1ET
MAB6VXtQQcZC7UYxKW31SL9tzOvArEYNvwguFGNDECTCk4Bk7eyW9udg8TVb9jEabXIWiVXMOnVy
vshdhU7xbMDOGNLHUS3ctru23A0s86VUsrsoedYJomnfe9z9qRId+/QgpYYvdcTQ9HvFeUwsZI0B
YL9FNZhcUIhuBmskrXLyF+Zj1yowtQrXmkDWNpUnY8jgYPDqlrtjuR4bqNn2XcYcSh3rS60T4Th6
yfyq9/uk2c3xWZWH11j9oGpP4kNHUZOWICrJmh9fW5Tm1lytCUlfgdZBH1v3no2GobVV11KnrdqC
m0JswU3sNp9fF7pInplf6Abs7djNxP2S+uImDcFNqrm2muZUsNvyq7TG4BiAJ641Fj5Fv+ns0lcd
oXD9kx5lEiO8GhnufkQ5fSbP2jhJpQNEJ1tJRElafXOTJuxS4+lO5AUhV/kNeQcDd2wk9qMRvemx
QlNrzx3jqBCiuEhMV29SXxT5xuqQaPbJiYHe+k8+R2gSCd21GP4qNhGB/6tbpJ38+Rz5x+t/nCOG
aaKVgKun68tM+se0mjUss2gNgaX6H4DIp2m1g9uL0HON6aclMz3/0SzaBu+QVavCMJtR9+8cJcZ/
i4f6/MmXIKrPR8kAu60YtJQKt+u+VQmHBnjlCO8h1aPkBsRysHPn4gXP2Foz7viGO/06h0nambsF
/d+DdaIhSmlY/Kq9G+eaThK5FsaOYlph9nBhs9b4M4JgLe/nZj3N2zL1rTP/LYP6m230yFBHj5Vh
rcHeAplfKW+ElE7F+6yvrfPoT0T1oUhSm3UYM85wCBFYIj27RxhErDlrdc0Kjq90wM5NnFSx1l/K
rfFFOek7ezdzDiUfdyyPnRVJVE+RH1/zp6m4JlKwkVwUiFuNcTuGby/bT8mBTOFDqTALPaWzR0Ep
PuLCVS/zXfZcqO/hfNG+yPcUJ4zU5WsgHzrpHeMJu82Av5cpvnMsJzZd+m5ZC5JON99I2MANTxmw
KPiwL8BDdapz0zTGSj/zT6BgJFilz5+z9ouluKrqy50n9b7CAMdN9kwENkFxR0KDTKZ6t6QKoNrm
x60zeW2JR16b0z4BZ+9qT12yMRnls7W91zZMQuKpXA9R6RIf4wplo+dn+14JLjX6S0f3ZUqlcVsA
biekF8asVw4elpLJNW41QofqbXbzRNUvg6eOvMFOb/B2nPtsnViIJ1HDspDY8MKJXS4v25CPfkNd
Hnxl/wSDIF7pb/Jz/BCc86+s6trHikgTdvgVRwxpgeQwivC52gl106krZ8PnCi/ORvaLHVyOE/q+
ffxQPir76dlOXS67KXzA/EM23hCMhOFGQo6XbWzJh1Jc0VgbK4tdS7M2JpfP35HahRHE1bfpPl1X
ZxIWNumarFsympaS6A2SS5o6o6Roz38kOTsFNyxZ5p1CiW/bKag2/Ut+NKNyJdVIgYttoF7zKxMj
J79Lh23HnlReIZBf8f+zpwmjVfVYRl95ZGZiBWGjC40dOzYKEXkStPiIf8JoiQFLj7aMY7InVt5L
hx1BOlb/kl5bv0Q2unjgb/LowahP1ctw1h64I+nasXPzt6B9xPXY7VAdswvGnKTuehCE2bV8YZ7l
TbGbX/ILrhrnLTs1mWe9leEmcDCRWPQkX8N0Hzc+OGc1/yads+LD4JwyGIzG1TVLTu1O3zsFcHs2
6VOaeKO4Fu2rYtzFpzRtXH1g2lHujeKrhkRC2oHyWAXzXadmhyHwGNc0nC3TN3veEtYZ53DLInyg
K8faqsqtc98/c7c5pjetbx+99i3+lj63L1BraV4yPIUrA2UAJoKj5WmrZJUzyzpI0ipX/cHjgfAn
r9llD/1jjW4qoK6U5ypYWWS8vYvpugQFzY9ds1tnzlXbRwzSgjhfjcm2sNc5OaIkf7sBH81xGjck
HU6UJAS8xvarJh8d9aGWngZx5X8zBl0RjBTe5vy+r6nae8W+qx7kznVuadbOBl/O5V8SDIus82p+
xNPauZWLlwK/juBDkwUwsLneKdGDkK/4ZPTYI/ZzNZoP2K8YHtPSbLv3gAHOmn+XOd6WkxqveTl+
sb391F7rY30VfJ3uHQOS0yXPXms3PA/r2Se0bz4KkAyvTbWZAnd+0R7+6PN64XHZKttexH/LBe1f
7n0YJP5x7yPu9+fX/31ec1WzuVKiX/wvwkaudkyvESn+an5Y2Lqc4WxP+M38/0zox4GNX4LrIFYK
h0r7e+f1Yuv41fvw0zv/RdjYdLOTNhapZvSLGNScMj+XkqXszAx09BSMj0KpmJ7yfKrppkoRCi5z
LE7TnISK4NEyo5tYgiObNjnC3CVVeF6HuSgYImvTba31H+FkRmsFJ2Y6JGci9ApITROz6wiMq5kT
x2foFuuBvjkIBdRY8LCk78D4PpZqzw2GxKvIapikj1/sPHTntgnudI2tSudM/RG3VbTCsL7CbqGt
56pgrEuL4GBdSkyCt/Art0ShtrEFvMpy29o5jcqTojLKlh6XUb5CrpWm5OtqxGanX8j9XmsJBjZ8
g6XCraBeww5zRXErkQSXK/NaidLNqBMtky1c/Rtb9F7flYyzGrrrfpnF35SMdW3xOHGQm0yrGZDz
h0AB7Mxvdm/5PbocGLOuUMGJDLdtxjYmQUGkdX5SYOgK470Et90g1SyyIhcI29cBN9pgIzgvGwzn
wSpjrxXZb04XuWAAtgpROy05EJKo11Jnf7+1OmF129bCVYNxJwJfb19MJFrB2Kx1mVId4AQbCUrq
4WtxKik46YvccpXqwQHMZhCgGdSn0tBWFeohHQm5uhB0yK9gNkbiT7BJnHhXj2Acl1XwUpQsdGa7
zgS9mDAviN/LkQ5Jw7Ow0LGIOSbePl5IQ339bCT5HaZTN1JfxZKnRCxdMNq4SAG/S8IdjZQDbvIw
tvBTUXZtzxlvaqecS/gAYbcahZtkETfMyGX8d7YMQuqKELf7iaCdDXjQvWxNKzATTRSsdTbt6aAw
DbspjPsA360Wopqdta093CEf8tuJWtvcsbJep4DzJ+jF2gswYK5pwCUjzesbwHFKsk9pLYwUgpiF
6VBltgARbOzbk96b3gIFYFZDcgICVaMDmkQmSowCY0hduXhvcK3H2O+H3PBR2q/rmFTgWV53ylvh
XONwz4WTXb/NfoBhgX1X5ywZChT9QPIQknXlq6oBX+cNhP1Tn14z5gblTL8J8MjAHSuQvOdJxh2Z
nKXsgai9VYBLAHxZxm9d8JCENF2KBFmn4wcePslOsRW94o9E7qVmeTCk1x6C8dwv8kJ0IOVbiXVO
kiy3y5k6KmQH1v/H3Xk0x42lWfQXYQJ48FtkIn0yDcmk2SBo4b3Hr58DTVdLpZrojtpW9KIjSqKU
FIH3PnPvuUiiDug8nAoUcjTAji6vcQz7Z7LWUftmNEwtlFsxpnuzW4PlXkjWS0Zqn5ruU8qVqtH4
lxR09Cz/jRFbE0FP3MHpcCTDHpBSvkylR9XrHVOwFmtszE3eevTPsXfMrHQ7lN5hDpfKQ/FSktA5
6fbF1yOUIuGaYKSNHadYZ0ZzKWL0HGHOqzuiVjsElvLFjxk3txDZWgPDgm+E7JYK17b/Q8xpoE3p
zarHB+lJDKXb45TKlIdg4SYSuw3tkBPniJDjaskt2UYVAyyTFSR6xIrAZqNc2ylUZr0FbShMMqiz
7DhM/i6uyIewR9AMdEGLMMyXRcgFnuVHkdKv41QwO30hEHsxWX8U04dsKmTDlK0zpO9qqm6NSJxl
nnaWuDwhFU++OGuvYeLvtai8Q4m3AP7qmJ2HqsJcBkJeY9SYUwYqflip8h2QyWEQ7rrw9GbRDhi6
RUzUBnm8ckJMTZFfxnp6rIqAIVU58sgUWJsAy/KJY4bK8nAcuhSLr2WRehhIN8SNX9q8Tq7Ha0OC
YYJMrsU86jAe2NDlnUJA/xOlC65ZjnRG4zWQBlWM+3LAqzYHtnWEf/lx9pTJzCYIfLUola1T26Ah
L5g8pSTY9vW6tAaiuizPyaYakzazNsGWrHJkwiiyWr+22GBglO8qPau2cq4KVynb8mpxbfCv7586
gzjOgbiqWhDFBqVq4evFBVb40Qy/Q1+sPZJ58N8Z6Kgyz7tZwYMdVSvDejX1fJeW1l2UpQwSQ2fK
h6vFXlQwafco1eIxfCwDvKqSsi7L8liOePd7OO0dzxXJh9jSJvI+6jVZQW96zqAkIlRcYVERY7Rt
EDumpK7GFh0Ir1sQoxbFMtVja/PJwOuU2kVzz3KaWVNAaUmAnWMj8pysuzojzMuq3sok3EpRtFNi
e4MhGJ2sdxsq7VKm5YdftjwPqp25yex475itxkLbBlnMGayY6brPBnVvBdn9vGwsAm2ZVPnZw8OW
+4CkEDTIbPFT6eIxtgLATNh58SU10q6v9W3ZSUDbs+tYKg/lWD7gSE5dObADN0D2w8m21Dr5aeT/
0ySbKXJWSagzcz6b3lEh64U1a/yOZFVivUg+Xdo+GaVCWhLLVFu6J8y0oP54jv1hiTj2AIQOrKa5
IvjjrquyzWhqGxNbhEJj1Ypha6pz5QwwE592uUHzvyxL3P0+iSXMsZQTE+TriMyais8t2flOpfU8
G4f74RNSCdM9kkMSyefWp0+00v2goOZNo40dxquEgakxdTp2cl5aw2R4h0fYLne+oTpzPJWGdcPx
uBcibJNFX23/2bUziG7KW1LdTIRC/7F2RkbEb/ht1jUjvn/9+j9qZ4i4gIqwfkA4mbmLbED+kCYp
/2PB1VIgPQrtX7/0hzITeDmapbmulv/Pb/xz2DUjzw0WoixFZx/y38Iuqj/SlP68NqE0/+WT8/F+
nXURO4ympgsgbmnZtW0gfmr1PGSdhvBBK4hlFiVq62I4FV2vus3MaAayBwcWST81l2URh6LeksIr
CQ1o4N4Yp7i2drNGGS/aW+sX0BKa3DEGIvKqhtMxedVyG2LOlO00CxhoG+zyyBObBvhblcrA8q9T
L5yi4543aEBbmU2r3dqXdtYa2kV4zi19KQdm7+gl2cpdcigI2kX8Ez9gVt70BlA52UJjVWevlYzg
p49WqE+J5JQTN5aVV0CtcA4GyN9j7hIbsJ3U5mgiM5mm8g7xf7RIjXhjFhxMTWHIrq9UJEb2wxJf
52XAzgNejFm+XpBvnU+jaw6KsTDzntMnwPXXaclGaQNILvdK82Dl1j1RtzfbKNZxKn+pLX5kr1kp
nr2ok2DNOtmN1fAkV6xH9aF0BmJ0SFDYpOSOO4GPktGUtFuqPeDBerPa5gBq3lg2urzLGumikHI1
tOUyUquNShwf2eEIrSCCqF9jgdGxea887SkSRELKqYy6sTryL7esc6Sial0eOO5POFkXfp1vtRrU
cGdsy1asVXv2HvUIW5mH19VSZmiTCwWSChj7it4nhuU+Z2rGMiSRBFnZJAtYxxbUQFyYuRS9eBog
DdIlNUZceWy9hXoOUKPpnbjoT2nH0svwhgum8Rd+9A5Rk4TFnUJjGdEYsL6KFPlUFh4IZVSzSGZJ
cqw/RVooZyQnK6PD6gw5eTGgNGo86U5wNwY0BDoBjZ6OVVhhwwVdWDT6UthcjwP50Uq5Rae/rk0o
Txa292k+o3Uld4Y6wwUQBT8wMOjmW8r1Nu7R8aratU7jJc3GXemZKwv4dF1w9lZmSWgFf5mU4Qkp
w2ybZubWwFTKJgrMicWo0m9L5rh60wN9DwFuNZF8U7z0OU5k3praWpRT+qbVE/rXFtP3lDXrqFDX
3aTyAPsH0y5OSRKjs6FlaqZ2O1FKB+lbSPkik+2sxtsCCZ1CiW42/go8xN3chvrgfycZn00V3Idh
ux8ZU0ext+L1O4QyRApNpZiKHAO5NTEXi1pB/kyOyZjB00FwVcT7rvfdBgRYqJITslZ1FlXZJ5U3
2pqPca40NXtR8EeQeuhM5nlihRTF73Gabb0ST0mA0A0tVtd+6Oa46IjbBMmKK4HvhFVcwLeow6lX
Msmp9HE9SZdRmYBzDMcGf0xPHGuPg4OXa5qiJz0mtcyPN3hdkTwSm6owywUWarMMbS3pWQYZY9tu
Fr8gdlzbw4soGgSM4Ubk1cbTR7ofnH40bnUy4koC7peKo9nKi3IkpLb5LGh4xvqYMLs0kAGPbe3Y
ubYo7Yeq+pYUuuF8XyK3LKXHvKR90LpNwjeBIXgpjRA0lTdoQEtrQr3hyQspBy5T9QSHio0tCaeL
PcJ7QdLgIZxw8T4G+jxcxaPohgFnpMZjSKqjFrnx3DCGavpVA0wTRA5wPvmayo+mJvAyGDO3lc2D
TNevZ+r9P/uqZg3EQIUdEKOj/2yi4Hewvfn9qv7t639e1abM9AxGoDELhecJ2s+r2gbWwbDq/6JE
+JWfN7UuSKWWdSEgNs8yhn+vpeYEEkZxlo3PeHYtGn9nLcWX/j9jrl8/+W9rKbWpeN1ktd7UvW8s
BNwixZdqV0L2UuUcwkQ3vSXDACKmEzeZYyb1K7JBNC12hRnfBDgKyRAXI0rOiJOOGoe8HqrLMO2S
lZ5AXTULEDmWlm+0qC2PmWLslb5/GYDXZJ60sfXhnbRBHFFeBvAdH97U24ze+9dRLsieK7Ryo9HZ
a0q5lrN2orefOzHdvB9LLXCFh7lCqG8Mq4iIH+RT0HpP/VStJcDfo+J/S/lLJ8Pd1KNLQuRDbRUn
X61WVLMgiZyhl59Is/2qhuTWER1IfDZqq0o6BJN1NSfrSzdnrJWhSKtQ+Y75zjlniDmUxTrubLct
7WCZeta+DK37VvTVuhjYtKWWCtJwCBcBWlVlGFYeLogSkpAdZa5moao0RUhGk/kW+VxunAJhvzQV
UiKFtOrsYpn45NzPvrXswUzWWicWLQsypZqoyX10m4QExiWCM9SYJnMCEr62PfpRHai1XNYnsCva
Og9z1hURJzY2nQKj3biawuRLH3vm8fEyRvAQif4ASGExYYuO7SwHRCg/qeQ/c8Fnz3KpQh6bmmgd
cYuVJpODlGpFYcfke1Xk9HLPRn0SPXxTsp7UzKPb6Zu7Qir2BBaiyprM3WiRIYwyPfS7fev53Udu
tYcMI2lRR3iyQ1KOPTgfkepYusY3QG+bo0+LYZ0YJYYJJmEDn37G1LHh3YupPKdyD2dCWcSlvdeY
KUWR8S35yTMSjLsWBFju6xsLWJjXfvt1hYQ5OHUTj/ecRaCTuVySlYCsZ63nw6rgGA4HqjutX6H3
xWS5i1AhK2TsbiySMknqJkHZ/m5y8yA1Fg7talkajGNSJAa6jiRe1+4EUyYmQw8JFIW2eLaIzlE9
Bn2Q92313uuDNQMe7iT9UMv1Dr3GUSvRUUi3MGAdmjQAdUzvCmdznxFItOj99uzxY8/Rp6kekC9Q
O9lGrbIPspMrzLeQPxQTPZr0ZCjjYdApacex39XCulE9FitY3Eu5i9mboaBhchno3arLzE1gpSyi
6kubgzEx9vrQALoDD0VWGMDbfS/PVsvpgQoVZJS6jFXScrAoCsHazTTVbThorl4p4zJU89T11WFX
BkAq/9GXBhl/io60AEmp0P6z9YTdyF8vjd+//o9Lg3YMALOFWwRb+hyU8vPSYG0ia2Qa/tL6/bw1
EDkIwlP+hZ9ErfbHboQ/EPTzD97D32vuUE389cb49WP/sKX8oomzmKyxnVHqjXjtVpn0WozIOm/J
1vwI8H8TL1WcGmgoJKC4WNeQiIXDgmJjNpvgs4tdtgdtt6Qvqenm0oUpnQr/zJIUUk8+uPqhu68n
rCpLIl5FuwzxR3seQ7t4ibEWD1+vL6M5Vc71o682/B6M9YQ/N+xMt+fBVZ5DZqR1QXnNAWec2ngp
XAB1wZ7Dh8YpM9cxZAkoQQRnb1UkesnJSu68YuXBp8+OagD0jQl3K90yI0fgTjbLSonRsZ95+Td2
89TWj+wVIp+mcamTj0ROC0kvc2Y5FfBYte7DJJj6m80GNNNKghzYTUtDI2jwEOVufZ7ecmXJ9IUY
E2g0K/mzcQVbfkAPUFUeRs/RHOCTZ6Ldnc4Vy8xVvqyVspCO5npyk020H469skCmpqApXPr5Np3h
V1jQnOJV+TK/qld5s/xG8/5oH9oN40drWtKAZy4N9bXc9hhaXrIrkn5maG6+Ci5i06tL9cZEfJrR
jGttIvAcEMUKFV99AIOIuCB4659zlv4XAnKUaBPWmBzQMBS32UZ0HrfNax0wtz7ELPW//HP+0NyJ
g8icdMXWy2Ki/0DNnMlEp7g1wCnlMlpr+1XB9s/K/dskSgBxLlTG++gtumqH6ZEFR5o8FJeRiKyl
crSeuDKccKu7/iPn51Y/Sq/qcW4ql8aLeWcdpLt6zXexKlYAgtGRUULcwbegA8Rkzsr8xCS32Vkn
fSftqov8QNsz/3PTi0EVbZ1D8sb3n131HYvfj/5F3spb7cSoVrEW2Z21goq4UJCh8WctSJptHX1R
b5vJVcFDTgwoHfVRlpbNUd4IJH6Ov+QIdrq16uryZrqhoFOOzavqKm/spNfNUbwD82k/2ZbkQBRX
jK9XYkNhdAQMae/47dVF22vvKbsBiOIs+TdSv5D38cnaSJJr0/HclOOsZPxUHsWe/o6GCcHLgvX+
1v+M9oETLpFQtPvqMbs04Co3OKbMYdEdx/v8U+O+Oivf1ZtyTCOMWw7Cu/bJwrRytoh5f+kYfn4F
l/Iegtnw6j2lJ5//QScqn6Zo2T9JW/GU3jeXZNNveWilC5qBt4wX+Jthbnbzz/2h3xqbZs2z64oV
OQ3hOT4rN2sTr9pNuffcjO27sbE2Of+9eQux4jzwFXuxT9awaF9YhrHQJPkZiBdbRG0PpKt4jS6d
scgu+peFnEXZ6a5y1c7dvtoQerytxA7H6+BKx/TBf4GKefaeCWmeR00HbZ+fEghqq/CFbd0m2g1r
ayMvQ7YsZGrelZuaVRdG10PP1HZNH3conyzIad6Cv1B66Z964KLnclM0yx/wNEcc0XYSUfwWPDTW
Vt4RsJTvxRULe9W5CpGeUBLYPAQUNg7z0uQZcZbqX2HyKh9Ics3aHTDhgaRhb+WoLOD4hN+NtUa5
m1oLGC0KDhju6HV+52/Su+AcdAQanLplsU3OcC9AxkMplb+VZ+new07mMB+SL53t5D2BZwuGKpF3
ZAUICcN77T66ZyT1GAHwudxJ9/4NTIB/Z+ySIz9o2BA+U4mou8i8gWHL3hNpBba69t0yPmJrU7w1
1WvVHXVFchP0pZfcHk8M4icJoatTewv9gQRnBF1MZjzCtc+muq/6i5c856iuenIBnfR9jBbR0brK
KlEfTJMkfsZkqZuHf3btICC5wHCkz8O/+h9nw/OF/5eGU/7t63+pHXCPzOnC8F4QQ/xaOjAqJmvB
Usnc0dT5l36WDrSnJroKlJn6XHH8Wjpgv8F0BUn7Bxj/70nq/z/TjPzDtWOYiCvxxP15NjyxnJ0m
Ilg2guNtaGpYcjCcWOnqo83YS72k8bOwCwh+FArPUiZt8NTspHp489ovu8DwLuK3lizXGi0D0gDm
nxqrjH5taWgXyetuVX2BM9adWEDURbyTQAtnIEI09p66fCfYo448mB6TuqiVSIKhKkFVlZXgb8PK
tSRkT0Xos5U2D3Wisc3BFOkTlOP0hdhpQb31wFqOwkPmEGQn5BUnubeWrZwcvNTe8jN3IxZ0Uqcz
l/GZCdfSm+o1CyNU1spIWHkXSjc7s+hlZcqlCawtw61mX5UJ9ORu/FS7ObZmhDqZEgRbm9ACRjYt
5NYzRzdpjQayknNBiuIkNgU85p0uMXuW5eSrGKsjgm10Kd4bYWKPskqJIPxtWMYFdzevoa8xC1Y+
64TtN0Fb93oTaIuoLHU+m/SsEWHvRrqJt7SQLbdD1iGbBhThco4fT6RtpNvH1gzXTZG/6Lp0S3Xm
yZkc3svG8NTjYLA4M5WIzHJjCFwEM4+zQ7SftMfIJNSIfzm3bNh39St9Kg49n9nxUkbKmTWTVggk
Ern4GKHV4E1i+NujOel2jBGattiDWlxLvemKSj+0mvrcDFQNMBKeZY8DUfYfFYZwxcTh39jmd0hS
X42AIbXqVZxcE2QNAnmDjcwh0+/N8jCYCAuRQKAocgfKqgRQHmxKotDWYXNnS8YxR0KBtWCBcJew
aMWhEweJQwKapNzVnJopEgzIu+whiYIXKTxI5BdINWwkGxHSDWm2HIn3EEGHhrAjD4vngLtt5Kot
pC1IM55V00lMTIjhJ9FHC8GQ1UaKQe8PBBBRC0j1rl7gCXDt2F4bKEx0OEMKihMV5Uns34zh2vl3
ZpUxWbUW5hRsKmm4syzj6598tsqWwcGiqxZ9KUag/3a2/qUv+8vX/zxbwRep2r8S2tGH/Xq4ziI5
DYuU+cfI7pfDFTABQWSzdO0H4f/ffZnyP6SgETmCGh4oiqzaf2eaR0LxX3ozWi8VsToDQoNZ5u+H
qxoNfsfAZSOYgJgdsaxyES7bEJGNFETupJibruep1Oz86LWUx1VT7rUmXAb9wEl0Id2b/EH5WBCC
OaKGQqQ3rhlgQuoFv8tWvv7ggXysfY5bCqVk2NslUk5LpSugHARGRfRWYVmLVqnv04J8jeDJn7VS
Sr9umNUlcDNbNgbD9FkDwuOcXaB5djqy4qNMdj3L2k9ZuWwydgNtsh2EtlAjf1+QA2ZmsEXLiTMF
0akX3VtoSiSzuS8tzemnByMqdhofUcuI1gwuoZTd0s7cxbmKzqoFrxuRAGbvbE/f5YzWS+zVcqu7
YGbvBkk697a3SENxElXtlGyta/ACdUFPoAS86uiQCO1sxKJPddeWqfOQ6SRWts2HbeixkxC5mw35
cQLhFKWoEXYkzrMHG4zx1FRkAxnZeiRACGs03SarTzk69DEx5B1y5GS66mwROo1jVsjnDug3HDM3
zqrXJs2OkR8fgzLDCN084kgZFgVNcO0nC0UrthVriZGWYGjPvT6tizhfQvTd9QFSq6+pJzyrsolf
RqAt4xpqe3Q5jFpLIOE4yqTxXkWwEaiYAzI028WNDGeuTqiqiCt0WMYJCjy/L08cVWgJUN3BYOUh
aO6lONyOUXkNA+UCVZmf+oBfP1rVMRddUuok0BCf6bexy5AXg4K/TExGSuSz5SHwXXxiA/lxnke8
mdScTau568MY3kH4GpZs4CC06715KXnMUpVhZ/xJ7tvCx/mm0/zUqrYRRL04pldtLB/XA1vQKp/B
vx8e+6VcUe+LCSy0Max7Q6wEUwZL8w6JZvBxIkeLDMaO6iakMBiYDIym/6qaNRPD+qyCwRv9dENK
TS7Jp7TEJlvzVygZLVqE7JvFSqEtgtpYJmrlL8z2DRzWsmpL12jGrdpWWzZ1MMHGXaKz44GrFiNT
G0lRhi4x47me4yF7JH/2idDEW8xHic2Bq23c2AahOn5EQ3D1c5vdKUl7xi1jPNd71U4e/PUIDY2M
46Ouk43ZgXBMZkc93bVWP6UxruB55zfGG0m+UJEsRuvRzFDDzYyygdyg0EcyKe5roFxhT4OoNIx1
LTdOr1ZYv7SacPPIdGwG0nnCCjTEUywbSyu4HzyGxIPv2sVHB9mzURjmzy8zyI85MgHxA8+UgR2M
ZKvQ3I4k7zHDD+yHVDK3OkF3cdIv1Endq+pAxHW4KwcGoprY2cZrUXg3uZucJvwQSrAdqIiSiXhy
2tLQ4q5XpdcmsL+MgS8J2nbdNu3GRovXWIY7yI1LCCnW3+cEcZ1C2aQQAgDb5CA6yREh7YelrVJA
c1mXbGCBXHWfm7JkHazk7AugVmdkz1KA+V65GDpCEKZ66fWXkhsdiiHUuLtmOAmCB0z5Jaf90RHx
CKPD9wUZkGMvtiDrsupVO+mQ1UxwrTMk62Wb2se8jK9mb92Q5VFMWsJFv7Xq4vagE8nQiWSRlj1C
JHvbze+oiiMSU0kyo4LYKqowiAanVJ84st2hUdysuUpWv0qGdBdLpzbTDkE2VG6qqQTnpQbxqKJq
EBiH4bElzckxmVGD9W9cFklHu72LiBuLfXsjgU6CKQFEnZ068oUR1uBQkBk7ZLskZpaUx8Yj8UZM
6FL0/GMHVlmuT4kWTBy7PJfCrFHvykyL214e96rsHT15Ahs3v8/Jm5+Xn6IxPhtveIpH/6DlSueg
Lxx2RatWl0gzHqT61qfJ/YQAre6YAxnmTZO8l6Si4PeALKMYLVeSQZS82W88D2Z5WDB2ARuyhp9M
6Am6wkEK3C7l+Ais7KaNGucujjyNJBNCHCMmcwWFthR5bPx9lF/ZFHNyafxHOBoCqBOxw2FtZZAi
y0+L40civOp5quHKBkZyIjiSqRBVWNsmK0MtPgxzarZTPDg1N9JEL12VwKx4ifgOU7IgzlpfHKse
+UM/RuG1YdIomrxfGxlodssvX4bYPic4c6zAuI/sKNm3gU+OXFCJtabM31Tkf7XytA+N4WxPtCOB
x2btn13DYd+eCzEETsp/ASrL/Bv93h/Ls/3716//pYabjQWQ6H54C/5cw9ngJjAPwqj7jck6r11x
lJPPgnWR2uqX2To1HHUQvgNDk2EUWn9rI6tqf52v/+mj/z5fl+lkJD1Ku02EsGnCfXVnzp40faei
D2as7ajJQc2MXZdB52aEI3CUaXPdhvx9tJ567aEZvtTkrWXuKfuMskeM3rKHHbrgYKlIHVWX+XSJ
++QpHrDrqVevBQP04mWuPD2qAz5tpCCz/3qQH3pCb3DhshhsRekowIRsIJr0P7b0nCRbv97NqB7J
e6wmHAC4fyof41+dbjHMOiSzkp70bUWoAXMyrTN3SALXxPk9gYOcCaoGMew7FajEQtF90tWV0U37
+jJozbaJpTNS/ReusHGpzi9Ty1s1zK9XPb9oOm9cNr96k39oaviQvJFdLi8a3tBOo36ZX1mTd7fj
HdbnlzmQ5B0w0VMmm83STFmg2bz5ASeAMfl4D7v0kEhET2sV8qT8x4mhhsiIJxyTi4bYPSf9cbTM
h0zMaaPPx07gd9nNZOM7ciIV89EkBz0udiHWUte0C4nzK+Mc800u5CFm9dwom8DHEqh1waueeLeK
M3DkLAzQyoXtR8wJmbC5vIxFRi6EItnxzRPazbeyM/EMGYFRKEAtMrTnMl5HHjaqGBE6M4V+GDNo
zPtdlYvYLfsMKZ0f3RC3uA0ym3HexcCBspCe51jxFc/byYX5FeMLZQt4NLx27bOBVxsGFQqi3Qkl
vNExrjfvgV9tJS1YIU97YGB4mqIPwVXYI/nGLumoxrQ0h5eub6I7lq8GP2C24aKS6lULRMHtSnFV
2z7exr3W8Yd4d/0EFkXXy/fQM+cBpvluTNmdIsJ9rot1rqadU+BCqQTerprdGuNrnpvGrq9DYvvv
tUc96PlunGirAgvXkKIl9mQ34AnKZel5wFYr9fG1M4JNDgiJJOiL2iZrxWc6D4x80I1VqQiQjoi7
q4YRA5JuVHeDlTiBeY6ldumN2cpn0iOyZt8IiwpIXuQBIEUsMwCKSSdHzI7dbyzD8xw9kRnE7qkf
UfGGy2dBbfrCCn7R4EpNU3VZRN8R1ZUs3/eh2MTgAmoWrErdrALly+u+dfZcKjvxxpYda3jPTThN
mNWkD69Kacfw+A3+qifHgKgweOk5ZvzxZIGC6ahQuU1lcg+YCTh5BjU2Vnkz9zGDtZI6J5XvCzO4
V8wApXm58xg/NOa6J7ZkQOnfJg+K3zgGswlmQ3P0+mAPqwSMgE0mvB18S/q0nJUMcRStvOa91eEY
s//v2hdBRxSEkTMon430NRrPnjKetBwlY+OvZS12ZNY7VadBmTya7LqzmqyjYevz3ejNa9p+VYHm
FIiGDd3VpfFhYoLelLwJeB9b68Oa3qWYhgHtyXDVIN/kPQWmZ7pqdDOJhlIMfWtg0PXJhcB8WmSH
rIFho90swGKaHCybANcsCqiSQs2UWA9NCghnuHajyZ8TOv/s61UwicAsr6NJ+q+ra5NBw5/1Tqyl
//z1P69XoOY43YkEFsA/fkWeEwg/77Sx/stY9Wke/jR/RgQFu0X+18b71/mzzFTFmFPhWYn/zcCC
H+Hyv/n6/vTRdQqHX7XJtj7qnpKl7abT2bxpnNUjd1ISXsqMcYUtsBT0w3cQGOcsJwSsiVdxWTAz
VGZFS8bZpS8qnqVA4XS1Q32lD8VCwsBEc+Lamrhr9PdABYdnFiU6kelkZOV2kokIssu7dHYvtLzh
kUqt3reLAXuDhc1BIeg70LgmsT8IeKE1dggrDBaCjVqnVy5V9OjUw/Rminot/GetwLCszM4KT43W
paKjOK6P8FjWFR29pcePs3tWxZphY9GQsWpkVoj9Gk4GFg4LK4dpvXoYO+zgIcfmYWL38Kf4LsIB
YoXfso4ECl9IjT+kNpkXjT2uskkHjIKHxJ7NJGK2lcSNLVzJA1lupWLX4T3Ja/2q4EWJTaQ3Yq+p
KolD7a5kXVTN1hVIJ+sML4tf2s8d3pYaj4uGXtFJZWwvfVc8VbXmgiHEr+yPW7OU96S/Lvyh3lt9
TZ49nc4o2WRDGfgSYCSk8OqmAg4CjpuCoJ6ik6869YuGIwfJ6A28J5eoUpJF30zH+arUZxsPnhr+
ztnaU88mnwm3T4rrx0LG1kU57kMgI6gEHG9sF+ZsFMJ6ukrZzEqMRyyMROQwhNiKYkH/C9JAok7I
sR3p2I/0Mt6VH4ZG3GK/JiZ+rcxOJRPLkoZ1aUzf9dnJVBuCA+ljnJCcW1guLFxPKu6nFhdUiRuK
bL/l2M88h1FzktkwpUThzpfyYzgmpGmCDGMC5s3+qpSqQ8dwxZSeeTnmbm5lG0NWZVlXpNhYdASx
PfcDuYeZTsCTqmJUqo/5bOqqZf3biq82S/MGBJ6aP6mzMrRE4J5v1axwJ5B8LVixjprLRv1aRGiK
7R5R77j2k2xTsAzkJ+AotqfQ1o6rYOL5VauDn6lXAcBQxYljS9dee4cCvqgN8ERp6CZpvzOwxjb4
5DzhOaGtuLBtWQWNICcMyhCd9t/wCKgzNDduUgYrEe2ZPUv0uanOklFWOz8q7pU23aYkY6DG7Ucg
YeWtBmMOdcaJpYbYoh7zrtxu61Gg3iur+1wiaqg+K5jDFOVVAleel6ymUTaUczQIZW7SUoqiEC5t
Gwvg0azHbWWki742PttRXOxiuFHUSMu2ZchWxpfQAprqhcUiZY4XeqEb5dgRkbpMPvbOrnPlLkRN
oe3BfS51pghwix4ULmtNT5dAaowC2V24sSTzM4q8dzZSpK7KCRR4L3VTE7KP3VWP4QCcQDV3thgx
OuT4EQBcR07TZ6ey1kj/sq2jrIYHygyUc4rbQ350Ys+L9kbD9qYIQUlJkQs8HjymDYdGGrFQDo8a
smZiUXmgcrZwrciRQJopuyw5XNJ3Ba43xMva82+qpV7sqm4dr2N1UXv6pYn8Bxxu0maoWWaXifB2
NFifbT2erZF8wyHHfiqtrIiU9Sp5NKL6mQhtdMxdg+igbcGg+oQJ8Nsqv0swQfory3gbOJUXJCqB
OMbJH8gRBFEMC7UBAF7qh6vpEQjKeBgVhtWaa9DTTFLTZkKsSm2UB/BRdInZNaA9HJnyOp+DASI9
P2RWv09H/00S2tHnMSYPaqGCX7KHwenkwlWghkRglTsdk2NRHAryG9VQLJqwWQ6k1U0s3/SgviNq
YqX5Kcr5eKNUyFz8BmtVYBoryeNNGPAZWIZ0IUS3QiQyfESlnDLtAYzyz644yDoB/6jqVAb/BVPP
jc/W5veK47ev/1lxIGyzDFYe/15r/6GwFv9j6PNfNgv0fois/1RxsIbG7cQemuWLRh3wi1hOVfgV
lUZ/rmH+FkmAP+uvSxnSWubvXANUCQjtzxWHHw2lJSQVlqAwPmS7PjDFJ4ZkPGLLu3ZDvO1M81MQ
eb4ieoKIpHExo+DK0CcovMVdKLx9iK886DmfB684CUK6sgDgqxRxq3FB1bm1miICHqJxZ2QQZ3pt
dJMS0DHReG47gmBNlQaPe5CetIYhlCbt5/uStOJjZviHdl4BwLN9jctmNczi1R7JqfDVtcjqgJVn
b296r3nrfFQjKbgT4cM+IL20W+MJPOQZUBxS3rdxJ2kLU0t3bV7cD3GarycVKB3Xvan491LBmybF
6//l7jyWI0fSbP0qY7MetEGLa3fuIgRCR1CTyQ2MSTKhpUM48PT3Q1ZXk8Uq67ba5qbNqjMjGSQR
7r845ztq2mx6G8S01fjDNG6UcMAfaS2dypRsMbvu4JZ2A1Ktvy+zwHe9hvS0SWMum7krM7k1myhd
N1K/1oxLaIszMDgTgWqxLDtAHypja61MsP1kwYlJj7ZgYwZfM+Pei8zngdzDLtH9rHZ2caW/VHp4
jCp7rahwBZJ0xY9krZJgGDkIbMoetitz12kAfBONzyVBNrop0B+nwZZIn+9Z4dxFkkY2zIddHA3f
ywGFsDSss9H2y8gubXwvw2PtjX6SgaD19E3TTT5ETmxKGdCS3t0B5qv3OUKDF2UUh0nNL5UY5o35
WmLL8Jg5xpHc2CaWyoKNROb+mNhPTNjk+aKLUi+3Dm78sQm+eaqyj2axQ2MR+mGDYkvA5lqzE/Wo
sQPp2YVY7ERKdiMFOxIGTUsZvtZsToqx3DisOfoJNbLePGv1G9XAtqXiKst8GbJ9SdK3LpBUUN0m
663rVAu3qhldg7ZY0YI+ctdesVzbDOx1UgDPDKJJTyGcDgW4ZP+TGIHPdGCdBsCW5gVRM6+KBnZG
syNNTJj8lfFaKfVDmlnLGBZzyJ4pnBdOVEVEhpD6OJWXlI2UyWZKYTou+L4dx156+sPI/gqE9UKn
+nXy2zl8r3W6XcloQWPrZbD9woIAL45MP4gwRf3eR0yYxn3Jxgxq22borlgD0kQSrzPv1divlezZ
kkqjxiqb+yzON30Zn2SXnVS9fLYrVgIp+G1jvEr4LJrc/FxEN1APmPG7q1qJjg6bvq5QL5LNX8MG
0EptPPPjpamPXKJKy4qVfWFT1afJqCh+oNPIHe3wziLyoGlfHVZiOquyhOWjGt+P7qmZN5INq0l+
RyeQF4QZR68MzI5pUpzVxlzr7ZOBs01I5yZl25nqKVkJHZQOKj62oYp9leFgczkzLP09Cdwn5B/o
KWx2HvmCeEpyNGsWRYj2nEOU1GtXKkSfURZ23p1pGhgk+KsqEed2fl1wq+qD9i7BIBfTN0oTVmLg
UmBiMBHIAUVpXb0wu8ZbdQYB5OXgMIPzknj1S9+CzJ5Nj/ATRpNATH9+q6/y/4Tv5eqlffnnlXd+
yd//97+5eea/8OUW/Pr6j1uQ5njOHUCh8Jsv6F8+I3Jc/jXt/qPoi3eC54lEkd9EC5+vQG5M/MX4
hNWfsvG/o0tAEf/nK/Dz+7a/GIKj3CApfmqHrTlVe4rFQ9QNd1PwfY6hddibCvanccmWsd3C37Lb
0F6wN4c4YSGcLOh8rkqrOOYmKUgchhbj3Yzl2aBb60yTiILKy5R3hy5UzZcYtuMe6igSHKaPAou+
HSTsD5tlZV9PPeFcauyHaRSxOtQInrqpG+lAIWfSh9vn3gIzJ5Q9Qz+wyuVWKSu2lfaTDXFH0cMT
rSoVOVRP22QMl5QbNEfWyqj555yChFeHbqmJRPlaGAKHqWbfY3DB5wnYJtrL0tgW3aXC5pv3b3l0
FJVcqCU8Vz042Vb/0sQM7nTjZNrPjeHuQiKVel3e6q15ravkvrhkkVmDumN5x3YzOzQhNmOZ7lPg
bK7jbZs4eawTrtQcqypWxtYOGMuau6rUQGkhAtexQqUtc2+EuSMxxm69sF86kr4qlzKCO1Sk0I3i
YCDETRj3oZ7OHVewTsb0wSvV99xQTjKGiVfGr93EQZ2aHte+1qEgSFPfITQWb9VS6a+UICEgbXCR
fBVbobIClU3DxGSwSX+V23RSUDKY1gbK9cZWsEvqLayewcWbGE1qzaK/+G4SFxtq4kWYTAFi+xXL
3F5rdjFa4ymf7rVEeU8qeT+YXJIl25LQbnWW4hEw2WGbjelzmkUldtPmOY490hajnWFxVkuPbYkh
wQ1Gg7hCFfBdTWb71FDtAgWXrRK5axP6Dkv6F6jYvmNOV2hgXnI3usYYWp+U3NnKNt+zEyI81ttY
anUZ0OxGYbmJDTy0UfoiGQoIcWXGDHm79lakKEZkMuwYCaUY3BFnp9DbaFQd46HM+4NgKpsprxJR
yVA0t04/NfuYNteS6BWbho2FWgT1TvestS2qnTLVpyafgx7pnStLXzj00hJPDhvg2Tq+gGAKzP+7
Rufd04Eb/WtEPy7a9qiZkskAyO0i1zcO/Qr7xoWSFtuWjn6ksy9pjVw6/Y6Ov507fzponUmAMHEP
p9VSLx8tMc+n6oU63DQMEIiCUzusg1OQFyiDB+RrdqCtVNfsNowCBH+vilYOO5hiuEdRt8psVucJ
5MXudkYfITlC2IZGwCrRfCMe1MVOofbQK8svukdtvBHs9ZFckkHds+QabnoN0JtbXbPkWDJeWbFY
YgqeoqZBpl8PB8Xud7nnsRXCPoKWWmE0FlkdzL0r3JZIPBica2AzAOOG+kOR9xfH6EDvyY0DElYr
6welRq8x6dM+H4nmRMRQo0nvUqQDctzpmbMkMYg3WLBVf1HanYHnuzOWsAzWE4KLeVNO+p9CNobL
STUhkZghTsI119gd6TJ5xHT+/0reElhwSJMSWZ9BCh5QMMPH3G1xpzL3ShnGzWHXTnuT5N41EKSM
rY9TrxqVDO1BKdZhFmwYrCJWlLdoGFda+l4YPXZv8AFseF6NAg0q7nmxil1+kXVG09CMuYobJ6RJ
tqkxDD4/g1EetTTT10MnsLR42qGv2mPoaOMuoUhLFVJNc7GyyEtRkmETzksQO74dTLHpIX4UOv+g
qG5N0Z2SCBNJjG5AOxoKE6l8xLUwvicTNmxZs4urVnnk0k3kGyPOtmToHbzmTWNjQ1bVImqiRWuz
l3QIq2qmtRVlS129ZT9OE4eOY1j1mEcmp7/tx5Newy0sBdyt/kwOH0yn+MHtgEILsTKQrrk9KFS4
qrHmrKpQXtvogFPGniUlPqEikPXDJwWai2owUjHtlQUnxa6JdGE2q/Cj7rvwRhlunHjkeeCEbLUl
R99OV/SlcJOFIBpHm9AYTOqK6u9YAfwEBg4LJz9E+hP4XyhHYl1Z1tpFs5Jb/TZEwzJaLZ1cab+7
oeq3U3QjzHRnOjzhPQcTKpgufhVwutrAeXDt5xqlDMwpPjsh9kEUNIp2cBvkGzyUAaOq0LsT6G1k
cKNId9fB8A5R4+g8cvbkrFJUOgZqHYFqp+PsiaxXA2nugKaHpdCgYbRqjUWF4sdF+UOmJJ95fe2g
CEryGxvIdopOKGabkkr1m2m9mcNV3P/QdHdd8pwjcFiM1YPb4OUKbyLERyYipAwxUoEoiYcKU1Gy
zREraaiWG3U8SURMiIk2PaKmHHFTrT6EZUTCIZnqWFLmJ8AjBMaetgnCKNydtFzGQ1gbfto1foJ4
Ctfm0/zhdNlhqvRtv3Y5OTvLEStQqTn6v3cgMtL481DlpzP90+s/yknkqhY1vaP/jkz+fahi/EOl
NNWYtjAqx51OMfehdGWJo3uqhidSw8LOH30MVbARYEqAGgSahnDbv1NRgnP+i4ry07dufFnjKKqV
64VeyW2mpdZT4YKVjQw/aVAoNHa7N0ojhVWRcjEFuoaIXm1oQXWCartmD2jpguT9XA4MXXsMO16j
/AAdvdZdk0GhuUlr+z7z8h995x0CoqQ8hNf2xNBamXOE8jtVhRXvKULlTIwO5Lg/yDBqT72wlRVB
c9veCPWjlQ7eSxxO49xVP0xiOEqaIpIQthbQ5k41r9PmJVRbxuLmO9z15yFt16MK6tZxpgIhOyr8
XCMGs096OF9dMI91u4taMJroC23XZYcgPFALf+sMY58mFlvumA0z45LOeibKas9z42eiJ3EPkjCc
YfzPy1hllDrpjHw9eMVRdT/UAsaVigxrOA/oWS0GQ4Qq+nQH20Z9EZXYdPOmrHN+NA0sv9hgGMoc
24YtUnSC1rsTUHG7fqGQFExXizUKz/8my0as8JmyzSr1rCIvoAVeQbHJN1Xpgn0ZsuPIMl7aNfc8
CzkWDVrkF33xahfpsY3T6zqz1+ZYMYeX6qFizCpLdMFx0mxbJwOt1qg7noGnOrSfqfPO6MgOscuM
GDYHxXiyyhQ27VqFHWQWME+9el3G9nhtCjg4ccDQOMPQtNTgPuOYvxO1xuA7lrvaGH/xI8Uy6BeJ
8LAw//578bxmG39xpHx5/ceRwv4TaJWmIpO3jNn583GkaHiWaTRVY9ZdzZ7j348UDeEVufcYmdga
047yR78fKeo/4LzOa2GGtDMo428dKbzvr3thUkkR3aL+cmFgzTzYT7bmoM2UoK46NntP2RXWXNf/
1Ltf/Ua/+q+iy6/KuGjF//439+ufvgJmcVC6ujsjuDRvfgefvkI5xUKUoxRb1cLb4+lX7L/Y2lTo
AHXjHYxstM0KVPq2U/vuaLBzSdFMaM5daTMbaib7pbD6Cnqg7odhcDMLGcmEB9tulWRjKePOixNA
1cptVNDFpKXZrEo6TqExJ6xUFaHKsaD4cwEqpB2onUa8KHWwaVniRfx3DeaqHm0/9LB9Br1BdYnK
Hv9lGFZXWpHxChdrUcKvdhkF1ko0dbtUKlEyq+LnFQ7OvaBeYzA4LTpXpSa06+uykEeWI9ejbS2n
ed+sdJt8xNrq0hVjuqmup0aHf/QGOWPBlpczm0rGtYk2MVdVFlD+YZL1CN6DflQnO1lmW716bEdt
FSffbOtNp0kRnbuqInWt4SsV6pJraGkOJj/bFirDhIG4h32PLD9Xp7cqQ1dKiRSx7/M87ZRN9pWe
O89mX2y9fKBBL2bCSNdEQDcg9hjlu/RCh1wNoPNONryqkEaSQvkeIcmjdyhj+hJSk2s2uxEdEdt8
uqWGxbLUwMjX41lpQnj2TQW/K7SrGxIDfdUVoKZpicLQu9R69aSV7Slq9R3oxafARrxl5ZiP0Vns
kRignSEdYCiKlWpTarvS3mLmO7QEdFiqRmBqcJ9NurpuS3r3wGsNiJHmozqOGRb0eRUcxs92mz8g
791H6NsrRb8Xg8fVEEK98k6OF22jYLoPi/44BonvMCCJq+xY1uqGbIEr0RK7Xio2rOKLyv4zD1vf
lPWDHRXM2pP4bXDcO8YRq8Jub7zcfDDAlTsoGELgoBrWk9ThQAakIswMS2x0nsxU2wRSBRfK11ky
IvezoH4aZEJ8uIXLPuoT38v0G35y4WaoIKW6DYIpVb51Ut6VbXMOdATadIhmIO9ENp01SMtSUc+J
0y3NhhwTamMH7wvNYBg+KmDFhgJxnGLgLiGDUg1lAuArvOJncWymLlyLvHaIYJjAgcbK1Ri1j03T
oDI0WYwOinONGnzvyJmMPnonkcPSCHRoxoMH8MVTwJ0POWv1wPWWiWsNKHtduQSyvM4n8WyZylYJ
KwGLy2SNLzFgK5N1Mw0kWWqnoL7ErbIacBMo9U0i8mMxfo8sGkAPs2OYrIsCsUE2NemzRJTxLZz4
NRuR44/FU1fEDyDzdk1UvwSkwIzMwLNKhyUQ9re/dF0M3ZkfHgcuCiePjdu/oZbTN/55zPr19b9f
YsY/DIMrwmJzBIaJ5eLnSwwiOaF0xLt+VQ9ziVmmrnkq6ifw5O6nZaP2Dw11E+HWDN10FXTL36qL
56//9Rr7w1v/Mml10wmoVBx0W02UvmcMjy52c3Pc9UjfI4YnCqL5zlZuRo9pPLv+9ZDXADOMYq9O
0SlMf2iI5ICckl3qrmLNehrKduvK7FylGUWzs59cENweqaO58o3NEqmw3mufeMW2adunQW984eUX
db5DRkjIrS5PUOrEgtimWy62i66MS88V7iIGa8hnZcKmBbZMlg9TIta96O8Ht9u5DpAeTdOoxvV1
EWWHvGdi4Y0Zi7/oYCuuuwnV1BcZ6/9k8Enw2XekBBDJvdK6YFf16SYE8BDW7RX8cnK4gm8hIoQy
1go4HRHq2Ukey3QiCnK8mkp7k4DntmJO9hRvBWhBVE8OuD3yIw0T0UIdT8iAu3tqmH1u6kDpUE8O
tkMMaK4UmClQQpKftpQTfiClWcZdzQKSQWQEXbI2+nttgMrggmXysr3tIttAknTTKfEDNpiT1OW3
YZLb0MUp2jnej8AKNgBFgyVy5BudNKheFeu0G76jT0Yd2W2kJ66EYvuamx1iDbSunl2MqZ3908dY
eWF+BhyEcUboW2x1sbCOA+oqMH6QF30V7ElJNgdWDY7kG02HT1DBAQAT3VBIE/OBBrMys42LfTZF
COcIyCpN6JDiynAuUGn2x6J4Ts3s0UQZHmU6iVT1Ne0YvppvzWjeVoXCPABH1tQ+UVOg5+lOliHO
SZ4W61/6XDIJjuZTrnk6PG0qwH93LjkO58SX9c/X13+cS9Zs/SThzaOl/5mD/VFcY4P9o92fcD3L
9qi3rd92RZwivxfVnEcWZxWAAHCwzt/s02mQ/3wefX7LxiyO+FT0aoEtu0Cv+q2mGdcDcBh8Baka
7mzAxRj6Lin+q/rAhgNV3dtEc4xC/Ip0WzhYqISjeBdn13ULlx+SKoIazGHWNgJ2EtTsmWcCQDcD
vdFNO+gPBAEATFWdydcYtztsrdsYICstMCxy5pGWzwgOTnp1YFS/aKvbnLBKg+l5aeKOMvpbi/mh
w0sjGZ5SRuOBuI+5bWd7hdH9GPrv3MJI+gtmb69K4nfp96buiRJ6EultxMdpGPDz9Yzb+ZhJPm40
q8jp4bWAv87YvYwzB/2QRekuJHyoSYjri91DMnM38HSHwkTJbzWHqVZvKENmA9RCkTUy0OvaKhc5
G1e7My96Io6sd1iZ28rjiEsjC4t2MWBmmOInWb56kcb+RC5jl8KtKeQqQHQPxXcT5/T3zCHqEr8F
njtkEmP0lmh3umLt3PQN4DnFMYUyxEzZKKeATppt8NPgdCcCLRaE4y5z+K3CtjcCF23Tx09lYuyg
Ha16JYENbp6SSr9OvO5B6c5T022dTD2YfaQtcBzgf5TmsQiViqVyfw8A/lGhfFeCHCjTwNoakMBm
yN3nlOglPkfrolTxrETao2OkzVYa+U3KqqXm3DwN5bnuwOVEZlMRDMq5mTq7HiLZpk0RkxS6o1KU
gy5LNGtneOU6HfhhhhlI9STCBmp8R0+zGC1nxZp23dvYDfvo1hyGh1aOOFz06mqyglVRT8sEKSRP
AtQpggrAQIXbQtMhmhoVXppwZQlvh1pvq0f5IgUzHyNvL7vHAilDS6SRRAVZC4x7KMRgLgwev/ux
XtKzLD1AoG6bkONQso6o8PxZyTb17Meif5dTDaAYb2YkxMHI3IgTWEJyUkpq8rT00fzYZ3sa+FRE
jEbI2Q65HxsuLWV4NqP8wXGJXwatvhjzwV66EzysfLTvbNZ0hlsdtNQgf1HD+L0xEvjAwaPbDkBv
hSuWdotLVvTcK04DoMFVxWNKa2OUWoUOLt4FkWTzL24zpfa9mmDmCb8iPOZbMSd75LFs10olu3cJ
oVEqBoDD3jp0phOzS3SLPXnS/TJ0q6v6Z64FpBLa2JF5TWrXV45un2UukWwkQL3SJ9eNnm0CNdln
VruYOMPUBQjF8wC+d3yZoNLUZA3wMdI2khNv0yZAK9NhoLxPysf/6QyPgVg89tuOraMi5SGOug3u
z8MvfguhwZ/Z4R66uP9QHTt/UR3PwILPr/90C82ReRrl7Dz9nec4H7cQgl3EBr+Nav4wNebKcTVu
CfOfFfAfbyNnvtbgOCCa8DTzb1XHf2Gt+/TO/8Se+XgYRutaNzaQOEn95dDetQ0sgmeBUzt9spHL
zXoZx2+ROelnUT7W4kdQff+lnxjKBZ1pn85o0PmPQ0Gd3+CXuuXr6z+eGBV5pjM3acz5nHns9vHE
gLEnd8qx+Z/fWq2PoSCJ2jaPrvmvV33ULzpBHHMWxyyw4YH7O08M/9qf65c/vPUv9Qv7by/TWF1u
kQ/IRTeSwWAYM5m2HX+YHgGGpSrIznAvtkJ1IoX5HPVpyfnXqps4iTbkB3d+H3XJxiQyJlOL/nVI
YJsW6VivMte+thQbyUhSEQJU62j/nJWqxgePBqKqMaNJLNxFGj9abKzrwN1nZNuFNozU2kaw/WYC
BLfcHzpjw8wYLoVV+u2I/dm6TTTibUiMS+tvtr0PtOZHH95kgs6DpVwyXRc4AmHkLLyA+LeB4FiL
tLzQ2zf0Mz1DmxHFe9t53A7cezgaplRfRbjdp+LN6K4KE0l1Dv6sWWvOHH0br4Oa9Fdl2mst8dzZ
No/fNYZ2rfWOEXOJWGwpvNTXR+Ez/2dQ8khkxSqBpcHetDbcZT+gmcdTU6XSj63v0gGq556n8C4c
n1pg4oWBgatHfF6oKwE3rWpui4LEPAjs3sTckHTE2CIAhHvNLFNslk/JTD2Jd575AuB9EY1vCbG5
maovspjhSmJutdRZ5AIHS+2u1LjCSeviaCT8zVkNNcBXZ1sNs3wS2UB0n8/mChgdpteS4sLegGVO
mpzT6SXq5DFIGEGq5zIM1yp7D9t4rNhiOFLclmhsQmaQZi93nUDiAqVbG+WP3Ap3RWGsCt3zB0dZ
d/wMCDKfc4Y734qbLdIWOJHdAZHKLRsQHArPHmAk3esOiSn3RaxuooliutT8EUleXyuvSo+xxNOM
lZ2/CUzk82zVmJyTG7C/QgdZopxBQ7QxevuQtXM1kWKmQzOPNkgRCvzzFEuN3t0wigOH8mMq60Oh
8FzoKhJcZwYE5wuLBVBGFGRSi5rVvN0MV/bIvA0YnOa72XQpQQEkXPHk4wKNPEsyRcdqAjZ7nVrP
NsHtQeWuO51crew9ZoE/NcnagACo7WWX+yPDWdO7FsJmkZdD0vCYH77bmbYqynetge9FIgOUeM3w
cCsmF8VNSTeajjlk57RtFi1CZ6sRz0Pp7KNc8yfdvZoqbZ2ZySZ2iTApTKdYlIxxiY8ABxr3rrnL
zeDiDNpNZPFngYq91unEtVnjc8Se/mBawTfVwYtYz0QR7Zyy5zOLyC+9eqcG6t1IJIChKRujI6db
uL4SNb46hgvHYvmHC8P12vVsKnGqSYUOOG314M4RaLAiomH4GNQ5aUkJ4gCQm7KI/SaiGMa8ZZBP
ps+fvQ7damt8DzqiHMTYX1L0DH1O0DQGWtsb+ATMLlNSHKV2Izxt28pil7AVION4kTf2LjfaBzRx
iKB4OCvijkabTFLd4Xt1fCOtWO9F+C06gAitEawGp9+hKSM0vNm3EDGSOP3h4HRC98xUvH77pW/C
uWsGgMtg0dPmyJZ/38HT4n+5Cb++/uMmZHX+e5mj/oxa/LgJbY+duzNfkD+Jfh/3IEt4FvE2JZdN
FDa356d7kErMYznGau3n3uz//d/fhKb/XFaJL//9eXlFNfbne/APb/yLiaFAuGzrRB9uIzUTK5Pu
kviwpWa8FsOTpPOESwaydQjqlRimWXcOW0QtTHLoWoWYBeKzhQILVaZP4M9ulV6+GmXx7s4jpsj2
lNVIerGO4ihneQOzO9sYIt2AJ6Lra14F4/aoijDb2Mu0m/YN8rGgSFdzvJ+GIs3w8NgYK9ySO21s
rkKiFGyDa6+7bUFwgptvbZArzXRTeP1joQhkUIlpLkeTfAqnvxQ4NBZKx4LfdtrnIhUKcijFWKup
AcXXZAvn9vqjxTxuDDzf88IjBOYfyDIu/BzIoYUx6EWPfVtygg104mNJA9qUBwETRK/eXNfzp9k/
1qk/utF6HqVF1B06+UEv92iB7pymZVWjxXI96NNWpPkj3EgyAC3SlmmK2JHPaSixauOSDMQPMTe4
3dzqIsXe6fS+4dwEA4+ZFmVwqub2OJklifTL9tw4qy0cGWlWyyhy1qnC0p0eOy+KZoNTVQXbkm8C
+nCXfjykL8/nBj2dO/W5Za+QCC5xuq0UBXF3d47p7Ys6v7Wy4ahB5g8L+1AzB2iYB6iDtQkYiES5
x31E/RH1exu3PTK6J46hvSIJYmO+UDNncNI3j2qFx3dtudBtmUfko77Swnwv2eyPYFCn6OHXPmmQ
ZzvGnI46N0D/4aSZP7FfT5ovr/84aT6nULDRgO05nxT2z9UEtfvH8cIqnAMGCLnqkkbBYfZxvBgc
RcwHPa4NWoO/Ba7jOPqL4+XTu/Vmuc+nMaE1NOxVBkInYEc+wurBuhQEOxX5YKKSAGpOK437NIwb
X5s83+SeTcJoiwqMwD7jbmjEDrKZn8z3smacyU/akKezM6voWSrmgzVf5C43OjYfNg/zJe9y2xfc
+q7TBJvc6bVdMZcE5VwcMCXyNrk5YmcNSGHT/Z5awqSmENQWZA1hbZ4uRRZetNHbw2q5aHbuG4xb
ugJHCpWKW/8YqVvmuKOWOoY8xhgi6Eh1Y4p9E94VDR5RKh9Te+upgxTqIYe6KLOe++JaLJSx870G
wbo4a9RQKbXU0LFmpLZquZUTcxTPqYNUZQjGoy7gqExALq2C8M7snJEQZTp1vm4a5LCMsdSxUHaT
iTKaBsVm4jTlJz6Efq+jCwgtgXXMPI6p+DYExioo6pBE6XMk3SuOLXs826L3y/qxUVtfFepdFN0K
/VKjQQpBpZfMNYVRAmhQdnlEdlyLwbpM9HWXgITqVe3MVgzLShM+sWZIveG2qSFn6PIhVvUa55Vj
Q7Nk/2S1W5mqB5ugqVKzn6RjneKGym/wEC72F91Kj6lXz8wHCh9V3XSOtc+keGgyF1crEDqoJ7Uw
vlVxs5TVc0CoAxvzbYGPqOi7bdWX+2B8jppsZyJnDLSO9XtO9Ce1YgJ4A7VFn36bpUhhe28qUFlJ
cxfTcHLnm4a9kJwD2iOVsS1KxnFEnSUfdCVQMaTyzw1Rvvq1Typ4SbN0xnUN5z+E53DUMJb5elJ9
ef3vJ5X+j1nco8+6HH1eYrBd+KiJqHiIq6Po4ZcwYyE+HVvuXCZxNOGI+Sk1/HRsMYEyGSSBPZsl
SH8r6A6e8l8cW5/e+syS+nxsGVKHMeA4QMsN+6DWGOe4KBHGL2Mc1LWD88EjZ9cCkN8Y09pOyq10
xl1J27woWSX2CrGMRrhp7AGlC/vs2VfCeB0p3BIcwZsSO28E6ZzcMgMPBx7eDQ9lMPqe0HcOj7is
mgcAJ4cWKUqPfqDWCuh04miM1spOWsa/7xi775xQZ1uLwZ8WJhjgKWb48N3uUJK5nrTeubfNnRJF
K2L7QLVIwtcj6ylq03QdcO6whBzmDZ67b1AvdANjZy+yabIzG67guLQAXKCdfrVq644J2o8OGkEX
F/sYx59jaQ38uOzceKV9BLwBIM0hJMD0tCvIbngPJNyapEF2o78j6FvabBlNzx+DfQ67PYOpUeoo
4z2i2/UMbwg5XtvY7rJ9E4N5qll9MMQbkcB7mTxTz+3JRNNhOqAHlVHkLvWGEQgbU1KKcHHkZf+c
1LZ6W4TZKbHGO8d4wYpKbxVEqyx0bvPyQSX8gOisJWOwXVDepVlyH3XqRY1npxsDAhI5y5vEDtaU
dFSeon+d2HOwaAIWKVaR4l30ElG066YbDlEm0559neb1LXpxsdHA/gUtg4zsFkn8pghhhObBcYyn
2x5Y9ELHSUCBxQg+khdLdpsoAOKTls2xyV5aKSk07/Qe9yCUY0lmRO02V5XUCdED7xnH66qAB2pM
fu6p6waUj52Ko0PYUZfLPcbcm4jpR6w+lQQauV65z+N7hys2kOdAS4D7e76Vmj5bqAN4Jn9Ei62x
Zc/ieBtO1koOR3ZkfKfmNlHrOxrt+zRKNqPdXCXq0a21+RKjqaZqdeVM57seibojuzEmhCEQ2tbI
FUiYUJJYWNRCudQwPI2+OCbIa4rkvXbyU1GMd0OefxtmvrJZoUhX5t167gEBm5rMOlbR1K9d7glW
9i5a2SrQy9Wg9N+jrPSYl7ybDnsoE9ZlaRKVlk9somXoHaZ4bEBTgLxV0povUe9wFKTTu1TXFvB/
S+XVjiKvJ68O0M2Prh8yHOjbm6owdgaOY438hFHwcIVM5YzYLpYVaXEXpXTF9xyS9q5w9DsWFWs9
ifwQPf0KTdXRy60LBlemAgGgVWsRC+3Wk9HMplCuoUBxDozSbzFkrDQebSUAZWIh8jIcBioRExRm
dNFrrCe3qpqjDK4ItjDjQ0JIPF8oPJVRfe7iasOKSiIPq++8lhyTGvWdWuePrhefUVzepFVIcnWn
gVat9FOZYLGoFWeReBmwkI5op8rFo2op0Y2M68faLR5HkX/7pW80NunarIC18FL+p3m3M0vgv9xo
X1//+41GtT3XuQhdPSYIP5VAHzcaElcHzhF4aSgJn3X15L1agBC51HQT0/pMTvpciHOlMgr3jJ9L
l78z79a1vyjEEf2ajNYdFUeBNYtYPxXirZvkeRt1/ZYR5HcnavNVpSF/TJ3qbBA0vU1zDO4O8nTt
1vHGdxVJpam4j5ntvHWdfWop1jKKtoTizTKndRCdithZCZQyap1uY3w3Zao+iEjZSKTt7Xzey8jr
9mRLovCbi0OKxHmhTslozLVjHQTauaecrCgrExdnUEGhqUbRvqXwrChAIwrRhoK01S8xmDOKVEGx
WvEgj4Nfe2ePnn0Irrzm7M3VbU+Zy0zyG8nFx5LM1Gm2kkYGq0wK41qFe43knmGzGw3Kju3hVaya
e6F4KyOdtmlWr1sGbC5cuWqY9s7Qn1r31uMAVFLvEot+a7OJTSqMNgPRJRyjpSF4e+ExQGsQIcNR
JkjzHqjsMCc8LM4vydjfAY8gF0Nb9FV9X2WeX9rKWmBI0iwy62VyjMOA2oIpouQfdcZTrjv7IYg3
UcHtovUbqnSSdBgn4qJvr0gHfqvpj0waa63yHo02uBlKbz3BIUpj+y5O07tOY4jKxegHSrdvCVNr
0/raX7f2+DjZY3E25pM6DZVkKQwvOSmluQLKe6MDoWl4b31wp4SEyAlbKsyW1f/P3Xkst42uW/te
zvigC/kDBmdCgmCWqEClCUrJyDnj6v8H7t9bsty1uzz1oGvvajctSiK+sN61nsW/MRZyRNTTOBA/
Dd0h9A9xl7vkW99LFZqBSB9U2XBD7nF5kJ1DQ37JrCZYSsHGkxMcudxBtkJJo6NvSZAq6Sai0KXx
p03ZSy9RS3I4ymiR0sv2pBjejs+mDu1xDLZ+WpJ+l16qOtkXCt3UCD9m8ci5hSW0OHW5euTe1Lr9
sGqVGtOuf53SBNeFFPd0VVMsoqb2z5LCDFyfca0D/atD4JbJ9FioDcWhQedvpHpK1qFH8A/K3UYt
GVETCKzC7MilZxmStir0a1hN6xzijdEPlxOZ4kWW0tfXyE/JpOwnIIXLDluDFxePMm0UWOEXdTut
/uyF1lRYK+dmMvW75vlf5dR5Vv11of3y+o+FluS6iTD6n5P+p6uDachcJiyMl/PN4SfFg9C7psrU
YGs4tOZx5KeFVgesT3oJ6pHC635noSUt9evVgSqQ/3zr32vWPi20YQLqwy6LGSaSQwMTXkNsCNEx
neXHse6fvFmQTGdpctSHy1C3nBxxzJlytcUwzGdf5SEweBji+alAFiXw06lXmtxd2nq/glrn6prv
aAz3QIbxbKUyZTx+uBEm8lvE45cXxTnicUxbnchr8VCSU5T98h2cl6towSGaROjWlTjE1tpChywH
hfWB531khuVp3Jb5Ma6SPtione8q2evQiVMh9zRZK+LYahCOQ0mmd0m3VvBdr4i5PxaTQUmviUwA
V3aZV9JjkEnP0VAVy6jqd1r/JEJxtglblhFNSj2XmiRy0iaZ1gRpDU5vjPJic9eY0sWgirWQ+xcz
M/ajnp8a8wg9/7nFv+9H1qOt9rdkuJnglBcqieus9knsdnFEGaNSOak6YhRV72W5eGtlgWuMGxxz
JGOE3iWnkgQ7j+4sMYupnViaWf4t7YN96dtkkoGa2AgiPMyTMRwycafpOeO021F47mAkZBCgpUn7
TjN2UxkglpiSS+Hwqqcj+zINJnqzIi3WQMrhvu0oONHy68rQXoeatzdAGnDsNt6lAQmItqKN0eNX
EKnvppUcWadGjLOJKyK/OpD7XmXpeJF2imvLqEBKfz3qFvHXPsKdj9ScMt/SqYeLpe51aCWLFCt/
mvfyOjXl+yzhP2u7GSdskx2G7Od10jEobIaYInnPjFBahGMLwzMZbsZekLYY8QQN/MUNWnaHpt2N
2RKh0CXIwNTxmKN8Dyjg/SyFt7Mo7qGOj6jkOtVyPBGXBuq5hYo+oKY3KnQgfgt/8hqI+QV22oyX
ZlUxOZH9tzUQn/jXNfCX13+sgbM4AWyEyAv66RyS/DhszjFN1jkqiHGx80V/iL7yXxZ6C0CDHwrJ
f1ZA/oQVEKOOBT5j/tPfWQHVf4pDfXzftvzlpBlhoYYH6tV00q+NRfEAMzNTHDzfzesISgZAcslF
8kSyKL3Q2j1mcoL7GXFAMtrpg+eOETkXVxXH+sZTrtXmj/4IyYQSFI0dz5j1+n/5CAnzlzaxX17/
8RHiozl7lo2/A70/KXDINEwXYbn+vcd+fIaUv+i7QZjTVAEH9rur52MbNSi8we7D513XBR+LL3PI
/zaXxCr0D9vo5299/vNP26gFHkYNcY9CxMLCmmGbSYAqDm1wiOV4xE27KP3OSfkH7iqVJI19SaiW
Nk4oExSk96V0DQ9djeAxhAwZIuJEdo4v5WyakDIuZ09vvFdpI/TKYx+dBAEbk93Ru1LonpBuddVV
uncrOzRcRDI7dL30GYq/DzIp1g4iQwWUn8xkZ8GgyRN1YQVUYORt9Dp1i+NQPgLNkGVtNR0mx1sz
/HeS2+i2vPMvMOC60XbclWO2aB7oVz1AAFl2/DM53IXEm5RvsmABv1YGQIsLyM4347jTDAans8dj
W/F81DE2ETCwe2a2/BwqIG8bolfTq+6tkEPgI5pXzQMOavw0qWE6txrMgMYpfYCO+4qTMoAswoYr
4C20P6ZM52o8pQH5BroZ+ZlQoCUv/PHKeCmfyidMvgpY7pIWoVPUYuI4kKhFLuxo7ClM/SIzOQtP
oMcofav07VC+eNalBY/KiGDHe4kzcajJgqvWAIz1XntvRQGkjX7EQuCcsrKFTHng0N+l2HZiU70o
c4rRImKDAKfoJ/ZptcAAWsXHcqv7Z0t9xUVh0pp6FYuNlKxE+s1ijpQY+Gp6upsVq3d8sWlr20FH
RUp7l+7F+NrG63a87eTDkJw7+RVED72f66mAJ+4x1XVESRmoD85UdhI5dwprgxiFlwLWKec29KV+
SvaUnq3GEsDsosUmPr55yYsFR9KmMzw8+OpNMbwm7SkNuODpT4opUb9xWdCCElZbk1uF0dyF+JqS
+GqsIUUsrAN5Z2YZCxFug+KNsdKaFDd3FIBJC8lcezviJxBZ5x9vgHi4rfbVRpTr1Li1IbXI+mNH
cLTUdjoDD1zsZvUGAPQRon1/ri6Ly+iRPsk5Qk+sm7pbiPWlU+7om3a9jIuqjKHogGx6/WgztqJG
PSehA+Q1XHR3zXXmK2vLOPc3ZpKs7bJZm8lESw4pyKZ9shCdl9U60qNXv+fLJ5fItTVqLucRLG/q
hd89N8GzWlzY8dKj7NS6SDXDtTGCUSJgA+nmP6lWOXICjTBDtLbsfWyiFJjHdlvaLRfmp8ajVdaT
dhS2b5UKa571Nt1a5kI32ToW2VssFUsUbGbSVJFg7oSkB3a5BZ5sklKilW7Cwm/cDm90ZtGmgm+O
Xl+L+t2QL3josTBoc/R1keIOwoZwoL2JP9ulUOePtKwGwXbMHTsEMEKyn4ASZ90LhTYUSntP0mP8
qoPi8SkZ32vYtjvXrJfFuliyVCwHAH62Uz3E3smKjoY4qH0PkB0kPeuOr9o44q/8FtXhZpRfou5x
Ug5mfeLIL4DIpml8o0jxk6Q7cutvwpsBqh4co1x2mndTWVbnUd/I99EVbzms90bm2ofhgdbTCmKW
RCHTWerVtdIu+uzUlQ7O/XVkH0dgc1oDZX4pNdrTQInqmSczCuXz0FGRA9NFHQ74lhbzRIxnQKaU
3lcJO2GRh8k3FDmPKslH8v+U+ZawZu1FJ5xUPvXEkS2+i3BpGteMX+87SJEkoSFIghJg6JC46rWz
3K10d/MtO47DXZOAXLHQupfWS7Uejt69RsEx4mmPN8OAOwnOAEeDNvpuKY8X4CFr+aaRrV0nb4b0
3ugONBpU1DwA45kh3yWj1eGxQBsiI71HIV5J2XXLytbfsTqPhyw+jRKlw20KDpYlhxQyQ4bBCR+y
a0GgS30VW2oPW6iQ9EbPNc0oss8Eo/XmtkyyhfARmlbDsy85XQ8Px9gCcWnrNZ9N6gZic1UgweTY
rJ4GuV0JBjRRsYcoiE/vdXwIZXdKnVE6A4K29uZIl2JyGROE1Z3ec6QsWfzJZ+TZ/sS5xZrFUfVf
ePW4pP5BkP3y+o8DDmcblVOTDmXg75PwxxnZgo5PQkDD/sCJhYP3j0OywiFZl8HmaWi1nIo5vH46
4Bj6fCJCQpgFht87Jf/TiPHzt86h+6cDTp60WVRVzbDRMuI2i7w3sCFhDtBqqlOndDUCXzW0/LIg
lqmP7Uqt7WOcDbB2CNJTzxbK7U0Wtye/RA7DjbAsQbkbee4IXb6PM/0UZibA55fc1A5NpbuQxxyv
mt5gcW1EQ1eXMCBwQhPHpLgvCr13hPAvyXba2GFfm/gU2vtEgpmCQAgp7JAp5Gr4iQcbU5Kfco0Q
fHs5y7bwpJeSfFdS9xwUZK5gWJJXjE5GysnHXM2h/EyZq43lHK53/80XbPmT3WytUdi3PfRsPdyZ
UnCSawG0j3sAdVYirXYjLDDbf/PVllx3dmmgOBhsBVJguLWHUbUhhh3CLkVaJsIk1Ps614/tlN4a
mr8tlWZTWf1jXKkkKwdt5+PlCIN7uwndon3DMLqSi3ZlslRyV1kHPq5f2QAQq8gXoxdcDpF4TzBS
Vr7lat14q6rdoz4xQ1QgsmAA3Yuepns1FkvZNzexIbULX4maC92IrpMcU0h+RPu4tgDVedC7bK/B
+626ozlsA3D2INxdTi2E5LHCQV27M6rqNs6lcwCeZsJR7tm1kxveoazkq0pE1xIH1CioLtXZbALF
VM7rXV3FF01UZjeMO6j1sE02Nk1Z2WW/qqg12vQ4tBdJqdW7sbBujJpfkKEfxJhRBSTCDWf87Ijd
bHypOlJLOE+mF43Wn9D3A8ZXCFNeaRnfirbQDxIAtq2v3LV9S50qJSShQqou0dxmfs+1f60FtAEl
DKlfVOU+5nSZp4Hb9JivG9UdCmmnM3VMGceyy+Kau9Hq5EGbg1Nd3h/joth4k7+fbGkbWublTBBr
n3AFAcO1OekmCvFVifWzD+wnaajYDDRoG2z5GirvEE3XORlkMq1MtlFw1y3WydlMfqMRIoL9C5Oi
LcRtZSPLTZ0oVpD9XKPzNrjwL8d4YDeqFur4KGcGBOF+k09gkPm8NC26XSivyjx3h7FfUyUE1Mqg
DeGopg+RBtgyp8whC3cMQFzuR7A10nVrZTiHTVoBIhxzPrSdFgY/vdgkDsNUX4Wl2CtY4vKCwFoS
ckqvw0OdTfssk4bnSSQ7agImgGgz6UOWSnzVlaOFxhN0vfSObEIE2jXaYOnxnhWjwrvU+OOGzyO8
NEt4zqiKbSQFbkxlk5E8q+COIzzgRaPv1VKs1UReVGmMMzm2jtooADmnhyk1ylUlYCZpOsiwwiY7
hmwIgDgqL7Wx/YaGSfcMu11krhjMnHB3XJm+9xZzJG+k9qhb/p+td6sYWWZYDcsr4av/rvUwDPyq
9QC6+fn1H/sYTbIo1tQhANJBWPnQevS/uIojsOiM9CCwfxZ7CAJDHWAHm8M98yb3eR9jH2UHMwRo
se/em9+4qJuzE+ZvKM727f/+h+Gl+Pmdf7mnJwD7ZCqcBoBbo5sFnXUl8gyZOpwUYEzEFH1FOQeT
70ap+qTaKZw+6sidKerfzU567DT7ILWyq0c0J9TtKolw19v+hcT/lubrILVc67WTXidtsex8CkDY
8+y97c9tZhZu+tAiVijvNYl7DRzDSdhXTTZCfVTJ1eKviFrVgH01MLuLEmnNiRp0XcpNywby6lOq
Qatpvo675i0XmeUo3FUii4MpE6fIWKdt9DhWgPxK6J9qU73Thdkv9UI74zRh2ETjWjadfF95jmyY
qPoUzSxJ2kuTePm/itL1Wk+bx8Yck21pUrTZxX/2YQ8ru4GfjI+djUL5Lw/JrJh+GQp9ff2nhwTa
Bgc9aFNzARGTnx+HPX3mcOAbw0tPxpSD4OfDnor9FbnKnrl3uF0/PySyzGDeNhSqjb4/P7/xkECa
+oen5NO3rnx5Srxi8MY8CIZNo0BNECoq0ZBRicmga21i3/DzfFOgaQ3m3JA8wpTkh0j6Ka6Dh7T3
Ha/1D5DvNrBNt1KV3ecEgkX65PX1sbXp7kp3YxuX1ALCwQxNvblMtSLZkz0X0JFDFUCG+tTXQ7P0
aRHZWlM77oJJt9mKup0qA6wcohw2cn3uMVcRAAOnXNXpPg7Fk8lf7kfkwYPODTxxMSb+SPUuJJ+2
abjR9r47FsYq5afIra3paHypmOHHo7rFjfAgmwyYxt42Fjkz4GWfkbDuK0JgVSZ7S6uOT6qUu5U6
7gpaCPQSBq1uxgwjGCDxWOVScZ0X4ZH9CM1C3HgVDW0aD2IdRRnxI+lKlfxHfolrQffmjPyzHloF
wkDiWyuZAFJW0jIYSbd2O1IZT6PvOPschFvRfqQl5tYcZRwyGmrBgB8pi/AAtbGbS3l3iCAcAAQA
UpBWJKIyKXyZpAqCSmEc+8a/MVu/XQWhGV2OvnKOreAeoNNO7uJwXfnNsqpqczv4dNGN9m3Wkj+T
rYmzE1U6GkSnBcjhhq1fhopQZi51KysziC6GTnutG8pI9RyatURBTZ8dDfhETZdeZ714sgNyeHHh
9E3huUEtlp0SX1hDsc7wAS+ZJMqMfbQjjKnnSE12f/TdUuEXD0ZzBsyZ/3q3nLltX5abr6//WG64
rmrkV7+PTb5Pk38sN9pfkNXxzzPimOfMs3P0425poHOzzDCjngV2pjYfd0ttttzjBAXOgfn1t2bQ
LGK/Lje8dXkeEmnzRPvL3XJKwrbSSPNvYI5RfABhPJheCODHHcUJng+tAzVlMdXjoedRaAX4WDZd
4VD0WywAPitYB+W70b+ruN8gjO4j2VwTDNnIqXVPy8D7ECkylEjpEic+vAlLvaiGuUSrKZKTOade
BuIvNgfSSqgRsnX8bbLIgQrfvi3LcS6JxjIomEOG80BSYjIpzyPKllklfKJdBG0MzJx8r8/jTKvE
c6e/lqYHnKtWvhEwWmQMP9V5VmlyKx2wLTomA1KjQ/xmYFpVPXi2FNhAUR00LXZ9ldmqYMjape+g
dckMMXtty8pbWYxj+3kuC9MBOAKjWj2/7hncZvMEt6ZhwZ26jiyuT71Re0w47rYx4fJRLbd+oe8n
K3UDlYuANfdeIvVGYNefiqh1dd1bxxUCNZeiYWWO+bdapcvKg4qik4Mw5BHk4Oykil6qnHqLYLzo
jMGt2/yY1USqkq67Kgtwdrpd7oe6eSNQj1FW6qwVnWLaUvWqJ39eqSPLfmtIgXZEJpcGDkdV4dmv
WV1ipdwrWbSVB/W5UstNSM4PlfW2UgLQPnDKhiC+y80Oa3y/KVL++iQsb6Ugfxki5OpM15+0yqPq
UzkoNIIvR6WJHUAB0SJBw1soXIWKBNIbkW0svyAgApbOgrYlG1LkTsRPamTfeCkEfq+7oiR1b5vR
fSWsY5Y0l/WAyshNNxL5ddGdvc5e1f5suC2JFDcMIjzUSA+vPl1zZSR2hRG9aJDemsPEX7tQdajX
Xhg2y4arC0SnjWDpPXQJ+OekgEVumsOqgPJWzKaltltVAfSklMKKdFSeAz7QKd6wGDtmMQj6umWH
Qp2FkUvrMgdfX7Rg4cRyzPVFPg3rAmu1KIJdYu38pnS19MYPrCuD8QA60oNUa7Ej5aO2/KOXW2bO
FklHthaDk9a/nO7mM9CX5fbr638st9xzWM2onpzvP3PE6Mdiq/+lqqzDn0baH2stiOM5zakReZzr
gH5aaxV0wXnODX2Ct/o7g0r6cX9da39631+OdnKvkwxWvIH2+ihzxtg8IucsaikowHV5VwT9wPcF
DQvDbG2vyKo7mCdKbLvBuZeVs5nrYNhT/o1d0ZlgB/1bShkaqgv+3aHWy4twsuJFM/SnrH+c+oqk
ZOjhwqjOHG7Ro+iHCIvbHI5SqiTbHlCm1YcNvYQJWiA9bFWInRHnj9fTxyY3Yk0yBjajfeKwTNZm
WvZUuCbZ8GYxCNRrLwPrDXkM618cBi+1Zd63kljHbecmo8GYyYDCbObkrsJx1dvUDbN7TM2N8Jt9
GqebzGT3MF5aRjRWYy5FzvifCdfsRExaIRgqVOfGPEythBRTH8Dbvw1Dlm2nknFN2ZTnUIRMvpji
rUKcyywlcsK3JMX+S4pfXfHcqaGDh3aNmNOWGuMkJWFNxgwDvOfoSeHY5l0oeddyhPJnYfDTIS3U
FGT7ue/BbJetVRn37IMC0FxDywLtDjaU0tHcxTr5oRT0zysBsSnV1n/248z5gfuSCdMMQfxfHmf5
19PTfP74/Pofj7MG3penEnvBbNezZ9PzxwONVI+N+v+LFj8r8xgLuKTR4AZqBt3ipydaYHqBajbT
z4jk/M4TjWTzD0/0x1vnosqff7IehEAZqiApRhjTAvBd2C9VQagvEFF2xH21SShGXU1q8JIgZQaY
DQCtLvNOSx+7AFqFpoHi8/rHvIqlDef7VSll8QJQ2YUUdteqFp0bGksYdoebgmcF6tsul9SV2UoE
YqSI7lEeFypg6cSxeupk2Wlv1bhvd1Y5V73Ykb5OZYbm+kDJpBTiKMtFBcuhkMkaGFQxGZJDtr8n
AVGnr9jegDQG/fSkNqK+CGa8wthIa8tvXa+WD2Om+Yuaa7X7/avJETcK2RrHleYDDlAZH49soYn+
Ukj10oMAVVI3341PbZO6Kk3tHsPzeFhFarRlY19MnrLv42xBqml0QrgDoMXf9Em9S01/U4eg0zwT
0IYWg0Uh96Bmw74YsCoO3TuqNh0xRrVm/r1JKpiNVDSqAyTK4HY04TNEq0gzLzjbLWKgV8V4MsSu
zk6DmJyUm2FxTy59CQxul0P28L3umi3gYcQbmJbaZiowDWTkwjNj6zFv1SSMfArOP3lZqttOxl+i
JU7fnWs0/rCuFop+wI3p4DP2Ede9eKt5D50ykUun8EFK3Kiod3pNdLFq9LWRT25nYPut8onfG9fR
NvPXmCRvfWOg4zsaQ8eSypeOwlCrr7hxQjDDZHk5auW+kYNTNVf7BZKGGAyHFtZXAXelv5zUdtv3
ycqOzDN0B1PjBxpTpa6F11rKGswxnxCVd57wmXJgkndZ3l9QS3+ltGRocspumAEsQcYAGpY54DPT
h6YMK0I3MdkbSbrTSu+JWgsn7HeiRXvrtW2hXHmj5DQ6/TqpsfFHdR81+TOQWq774YQnunymXg+Q
FCd+z1wodXQiw4UNH1IUWwm7Fx77N2vezqJ5YzPmLa4OzVM5Wmevb+rZZkgri5F8+98yVCHTdNm0
8UMJWPs730SV8WkNzOvao1/J9/t91+2mlKGsajwak8lYq2ISW2xgdGIQ0XCLo/wNtRidqO9PuWuK
G9zyq5QuCcOzF4k164rTUiY4p/abMMxWcWysk8qjrUfBDA/HeoAJZ+lvkLbXOC7prAvilz978ce7
yHxStmgemru+/5t1Ucy4jK9nuS+v/7H4I8dxYAPfBCpzDrxwnPpY/HG5UWnzd37z07XZpFuT1f3v
wop5T/h0bSY/M09ruTUTv/ktULzKye8XLZtT5n++bTGreJ8Wfg28DDq0NfJRzNw4mVb6fM7hKkuh
CScfmQLktrDXVm7f10r0QkneygsHso61Do+6+ZYr5z6jLmqoHrS5y6qRl4IPnTmEbhJLpwbrcT6M
TiVov9HaR00vXWmSeQTpR8jK3KmtpFl0HOCGpHKrpl+V4VYITi85orPld+9Fnp1am/shzOm8f7TH
9DhO0HbnlhtAfnU3B+/8/j0t5jMnj2vMcxvw/OYznEhT34Kkd2bnUOYbW+SrBfmHkpEXz7/OOmCy
HuSz+m0UVJHmrBV5mtI0My8fRGJdf9hN1ZulvenR8GrGL2WsblMjjO4I16/6pDgHY0o4ESn8rSPs
qeneRFd2GBx7wdVPJAyXhmjce/SJbsspAjLks0BTKDWE9mHyHtRgVzN1bEdxkzes6pXiU18edavW
mJ6U2QLkK/65tApmlflFnHP9D8U51eo1Jdw4+QBVBCzBUXxmnn05VC065QPxnWU5TcgSeLrrcK3h
FBpwAyWR66mvNvdHqudWhlK4dKnSP1atKwrjtQoaoSItWjk9KgHurUFfE11amrjnWKyWrEAWrI4I
4H9jfJPjgOrEl6SoLku5WmS99qjG+W2DIa62XnwDTKEXBvGFzXjWoSqxpmF7osSaFMBxDMWOaOdq
0PwVl3f6c+JrTPoXNR15Ik93Iin2RFqdMmsdiXi/lE/3qTystUxjAp6fYlDL5iiOQcjpIAA+1HTJ
vYCJPqT1tuawS8r02s/Sb0U2HeTZxK/QyaEbxyHJj/I4uWZiOGptrZJ83BTySK5+ZFlUtzm4l5gD
iC1HB/IvB6WmgLb3Lqs+ejYH+l/L4F4xQ5f0s1P1UnVdRsqb1mgwPyw+zIX6FAltDe+Nc4C+ihpp
MYCuYjfbZQPD94lfaz5sKv8+0gwgqXSWdG9AZe76/qaQvGBTZ6nqSpbvlEEf40yXu5OvylddNMBg
6p49RX4eQ0XZjGG5A/t03U3NHE6jnXUpesKvFQhNikXWmVmUl342PhEOpTLUnNY1dxE+jot5gGRz
R/EIBnn5a8ppjEajjclNZmxuZO41f/QWQAqfOCPTTLya/2o9Nn69zn99/Y8tQPsLnABzSSaQIFA4
8H/eAmSZl2Gxwerz97Dz40YPF4fQ5rzcE6WcU5Qf2wAe6dmZgxrANBRK4W8Ma2YAyy8Tzc/f+Xw9
+LQL+D5ZvMb3h81Ase625HSGywvqB+dnbTf4HCjkQHquzOm+nRsp8jh8kJP23BCi1y2W2VLjcB2e
ooQFTnjpJlR1yp+5Boj2uZIPtB2vhEzpgl0eWNw3ttcnjl+CoBCxti3TVHYqIjaLrjSmtdbotxiY
iLekNvcOdeFJ0rkPKaX1gVlAOKPVI4bHG7zIag/4zNMve0Pf54E8LpAKwoU3yisfroao0/EEm3XE
NayxwQRFtSBio659ZWgcvy4eGhhQfjde9kV+lXbRgyC26MaVfg6jZ0l4ANJg0J/SptkXpnrv9fjY
vJhqtsrAL5qSOsdEyJRnmuc9GoOfP/jR4dPArRaMBRE0498fHZmP8k+np19f/+PRQQlD0ef4xKFM
ZhDGwezj9CQjhWBe+6dHh6ovgnioXfMklPvxp0eHTDA3fGX+L+YZxO88OiA8vj47P7/1r7ifj8O8
YW6NamdzUZbHmc69qJsUCgKGW4aQSq+Ql9S3srgwxKVcqXdh719V8p2qAXe88aMbIAlIW4WPnuaU
x+JyrN/VM45l4GPlrr1SKfCoubftaVyd7jGkBguXkd7JcMdVDrhr6d/hc93IwT2e2+mty5b2AVwn
ZXriVNNjp0WOf5NEMc1T7iTB3naTbqXaDplQ/2Xo1xU3cSVx5z3CjoadtrAKomOTjjtsDrJYpiNu
Eizm3JJfpwetPNIs4F1Z3VHNDylFkaBjHOvkuXHwLarvedO9tQJmDCnBgVhwa3ZP7XJOTHNK20Xb
Zu5+vkuLE0iL/A4Lfn0usPY96swQN+LC20bONQHTakl79F56B+zTH0D8DGDFSpoNV2N3U7jzVCXy
z/l0WwQHmXJxAVjjOlRmLR58/z22puV0ncYcaVAAFO6t61i9x+Qr31AYltJ8iweRNzIuQiz0V9Q+
wCRn7zbyYdFkzUVhQR5Kt1bzDXMztMjonYnBOlrskk0GqQCWxSPG/0pGbzTbtxzEenlpycNeL8RO
vs0f1UNx3UT2vt8K39+bcFIflNTbpnwcRrZtibtz6ar+eXZALk2VlPYKhJFX0cnyVJiucZc75+4J
YlL7ltY7y3yzya9FujuN9RJd/89ebQAI4u6b1wVGnf9yVzN5Zr+uNl9e/2O1Qagjsge64Lu16GOh
4YuoEAYYZuIk+nnCOTdscb1DrefqOCfaPvZo+quZh5pI7/B2eNVv7NH0r/zDQvPpXX/HHXzepHOv
hHqjTBs56dXlNEWuPDUvgSHooKWErlPgoaTardoGlOcZjHSQZRQlfLfH+DodMzcomB4Jch4xMo4a
QfXXkMmQd1SKmiw043Ihe5cRAlCAEaCu5vLnhR5y2cA0zwUkbLcJ0lGQflMRktRSO4SauRUITNST
zp5LKrdQwTLrwQ/G6wxBis16F5Mol4r7hNXDHrnuXQK2SbJThJylkZyNkbc6ZC5IrnZw62XeAugN
Mjer0hhsfKQxbdbI+u5dqRWgMmLchzpWdVj2LV9iYcUeTSBxuGEGdydp/jsS27KRzRGODLGSUdt3
yGlalGyrlJp7Q1qq07FByBP+80iYQkLeS1h1OLK9xLghdOS/Pg6eYs9Y+XnKLQvZRePgUMl7RRpx
+QqmwJX5Am+V/+MFSzkiVFyPl9XED3CyfBK1klukydbr2mKRcMsgOM/QmC2BQYZRSVeSSuq0b0Pq
pZON5uO/SHz9MgikGyXIWI6KjUW+qWGtamMWvdiHHkepYMNMDoPnOy6Sx2QWEvPhyshmeTHvD5LU
uxWcAgbT1h1ODlYnT1u2lrENWqKsCTYMNRohGsYuFrkrD6tIWxn7bDB3Foy4udH6nDYtZop8L4xW
QWtNnIIyh9SLHNMTJyMvkNFkPBneWg0mh/47hzz1uZQKapWVkPeaXBVFv2Uc8TjR5yUNCWXFlQri
xk+e/EG4QaVd6zmFW12yG+jCCMUUORVuVwabWYr9J9tHlB0sGnowF3aQrRRluo0SSmiDsLq1gTPq
VXecivipodAhT/KVoOihTg1Xo0o2aC2QT0Z1L/iZE06RrjyOnLUvpLMoije18va2He26Kt113n3Y
iH2aDseu0/ctvLo0ZBVXmTAnfCi72LtQjRSfd1W37zlQWj2MriSMPJtwmp3CltIdJKzHCTqJb5wU
uE7UQy7iOF159imlPmzIdjFtAmMcruw6cPXyWwCgGNRRKUsrkBGxPS4pZltYuVhlNuqg8VwUkjtq
p1bAO+IBq7LbhnyNx5Xfz/DCD8ouSeMlrRF8ebze0OoS3YnMiTQcCCRzpOHBQAfPLYi9tHjhpe2h
ZMc1DUBV4LBSPajpE1CAEG3cLpzETk6VPz4qIrcOQxCmQHPAXyvQifI4BWdSw9gg56J5BNdmVKi2
nWJtJfq3uiqYCMiSa0IS6Ti06H0CC5OVJK90Jx78EyXUt7phvdtqvcLzvxRKeNkYt+lwY435jUWX
WTMSuOsqxyuu9OLsB5S0m1d9THc6x/jE5kdv9wtCFIsCB3EykucZ0iVEcjPgg+Ih/YP/oDEavvUi
sm4moFg+6kYtYwHme4tG8mcGBaJpsvLau6Ys9v1wgcSECf+mCUJn0MAMqObloOYMyb/Z+b7VgXQr
0lIKGXjrc6GD134bcFApffHSxXW1Ky2P00RIUVwvT/mCQZC+CFvJPHelp6zHKUk2UR3QSJ0iv1QB
9JUY9TUED4qQoiKodAgrRe0v50JPY4QWQp4mbXnmzNLNonFliGaZpm8y3wjopkWWBP+Pu/NajhtZ
u+y7zD164E3EzH9R3rDIKjpRukHQwiOBBJAwTz8Lamlk+p8+07cdcSJOqKmiisWqzM/svfY2Fsks
PSY9Llwa0xNrS2iK5k0piwdOpIXnDyufOVDOPGiQwUPKm8WPyusEkGzfhvdDpfRFyySJ9cDaFaBl
E4ySU1ju86K7TEVzUtQxdYYBIZOPEpmFEOlnL+1JFa2SlX4wDPuUNcVaixnTRSVazo5C1IYYgvbt
tXKxSjkFPBzH53lhSRL2Ubn1DkLcxTIGvHOMv4+MH5daPhPG/Ok+5M2qBYeiAMdOGl7EwW/mAcbH
ivjS2YH6WZnWSuONrMbhAKV6YZczTFZxSPoEloMYCFw+IAng93JZKJ34Z3dlI9do/WjZ5iSvg3+2
/Hr1yGwryqIF6U+29aJyYFjzZNIEjOgGw6KPiamHuYOwY4xuHeEva4UzsSuepjnIjxmknrI87m6y
etpHWblFuLGPBMWklq0qz1uTa0lp319FsB7bL2lb7y0yxCKXsroQh9S0z5MTX7uM3UUegrRUGx1o
ipGQ5O5eeT0yRdK6B7NdpeI1N0FBGGflXTFF3DWdhyW8+OD4w0Kw7js2XFG2GI3bxDN3ptD+rP1+
QST/gkT+NYEYdghDCWoUm8g2zm3mypQeP5UWiYY7sShTfdcCIoeVLdf2Kq5fxDitsr7ZD+eu+nMv
/P/8JynRfpo4fP8X2bLOggRYrb8tHAsROhhbMn3nEvorNSqRlMkxM9V/d1VLmUn5yTiHcNj/UNXq
f3G+04j+9vjvVS3sScZIM++AcvRnNYlFXAk9dADg+Wvn/kO5ZyK0J1UEogKiOsrXX1xhUBV4gvOW
BHD4PyprKaF/eSfQ1vO0CdmmvEbt77Il//W9xxMYMhGIfifH8SO345eOA3oXS3ShQ3EJrHY9hdmV
no/k2Ba6XLcluauAY94jH1M8PhKCYh0rXvWyjpcxSry7LImw86L0yLzuPVGqv3TBIG9aGHwrKv+9
NppfgHWTRaWZ7irWhyuNiKI1pKeWdgz3NdZ7qFYuxY4t90D8EdVF5M5OUPbq8AlUXrjUC3Rvhd5e
2qLfJ5r32WdMtpG1mSxjTeiCbAToTWEwnZ1ew2yD+MxrzYd85NNNwRfVvmARajz2Xl5fpbKipE2S
OWIjYCkcsdROH8oqjfhBjWdDqeAmYPsShB2ZnnV2DPsyWgsm1cBUwsc8D/Bl9jTaBPxtcuiWUcvw
gKYYFt8h7JG2WIlJ3HRtvDTp4K8D1hIJurx6CmiN41VSacnON7NLZBf7LEm+LkLPkRdeT7O+uIjG
OxOUGX6sqzJhPVQgkl7K6nomuFjDa90ZJ1DGN5T/67C1R+Z4QUFKovk05YwpiAU7TZFRL9vaeEja
2cVm1v4yDKM1URryNu5tFqPNpfEpFfmqDYhyNeRviWNfA2QAu+tc93p58AP5ypIVTz06ZoAun7tc
VGyXmoXSpuq1jM1iTWFG6J+m4G361nOXFNuiH+91LT+PLOW5Ar6kDcEXrtVSvZAbWJjJLSjQFSMT
5Jmg2OgxvF76SIzEy+RUSDIt/UlVUXCFZoa5gxmc/9UnFBMzJtI+YpTZSfP3fTdA27/03b8//vsJ
xUHk0SGzCzXNr86eH1M+6w8cRgSRom7DnYpC6+dDykDLwrjxT3nMr3tSkBwcevMildkr7qN/0HwD
RP3rKfXLU5+//tMNyZyei8pw8MnBIiD0g3fjdYXyROGVNpHLMy/adHF75XTymk3dmd75Zm6D67Q9
kZKx0KtpN/UEgJpip0ct5nbwQdrKr9Q10fErNT1ONt0FuFKWXJc6HFdFgaIDmZcc/FM4XLIB3nP7
pe/9TWffJbix1WitY288eF5MKopJ2kywkPqrXxgYCm8sc9x6Kn9wzSdLMpYUBgVveZ1F3pKwjUqn
7fXTRZhjZE2rrYFdW5nayaG0loVcx66xKxt5Q091iEvnw+qfCNNbJP54nlnTAOCijE4+XrPiW+fa
dAwmYvMEtnCGc01ufDHISaUI27pBeV1Pn6fa3KCmXbTEm4IVZxomsqOjPcFaXOiM9VE97COz3Ejj
sWLKPjbVxqtpfsLHOu0ODi+exHOe+vpzNqhFVYuruNAPrd9yKovVnOI5VeQCyI07PgWUsQF6ot5+
t6W8FJO56DI+yPrnWppAGLRZ6OH1rHb9bVAY13pUfWht/t6m+OcRNO47qLi+8C+it3dF628qKz0q
X1tINq8OhejEFpkinWo3fu9cNC/uE3uFRV+9h6xWA3bF0+0U1UsLs23lEV0rWGWizFO00H55F4n2
Ko1eK3CnlZnvgu4B1vF6yAjSy4D4gVwxkRQzozWpiaOgRvahjqyrNpNhoh6elpZifRF91PqN1zir
cSpuBlpUJ8TqL4fFyCLFjXGAqHHhaFlMLBB24RTIIG2u537klvGpMf2FkO4xas8Fnn2ydI5oe25z
57mjVud3uQPquDCo7KVBHDa6nSzaGxYhC1h5nKg79r64DmO1DscnzQZlFIOFkOpg+eEr6vRdBaGB
v75SRMu2EzCuMjvKyLpkEUd8YxdLy4mXjRDbjvzJqII5Pdmom7inKsDvqXNwG7AT7451x5ZljTQI
2I12HTd3XdKs53huqQTRfgHZN8k+m402bGDS2t+n2TNu6A2B5sdZvzbM1tNWbTlzMOvh4sT3FqXO
rnFjsNbQqRtGNmW7Dn3zUxzqb3WdP3U+eUBae5x0yB4zlYmMG438pNm1OtHON/FtnkC3Fthghed8
9FX75GNzNsJ0KVK0pYnZsxkPaPP41bv62mOk4hS8SFG7d3p7k9AW5dNrQRaumxJy6GW3Tlg/R2N2
1urUAWWysZLwptHCT9gDlzqvpQsMhYEIuUPtkwZhpun8Z2/yAtjuA+SRBERGxm1mJc1jSTPHenhb
gwmJLGDapcI76+vXGsmPZJ5CsAPyljTnxHogIX2B/IPSIzj0UtygN2MJZ2qHKM/XOa6hnKU0T9Al
RNw79s6zz7Jv1K/cFJJm5F9S/Qu770tjaOe+vnfrdCOLdAVmALXS81QClVDxgxYSmtilyzTF7IA8
pMOjocfjobAlKo8BGgRjvREXO1NAPdMRfDkraem8w+l4xvwwtTXRSy0VmQ24pp3TSsz+WeT2jYMl
bDsl2LfdbngTJg5K3u4dOe8rb2QClsdHyTlA1TzntYMj8Yoa/l5pnLtBv7Z8KMlxgcRwYPfPdE5N
983g7WNX26syuQqxQTRBe6Xqeg0Ro164Ef+xBoZM4XwVqq0yMT+HjWpxXgE3jnL5SjHyTptICrJC
OKdAx0I8kslWj3umF224hmuyJdgYX+VDnN+m828Rz5iKT2pKn8rGv4xlfufTuDLsPE2lsWUNibmZ
GriWdzqwO9pCCEQCduLk3SeTToapPVuqwlNvDsQYMxbxLVj+nB1vsVfzUmatsTfJWTYi+z02imip
EHWuvEC8QZGi+S+8k5WKi1/2+Ps7plXRKuXXhBIBR0yA6Dq8tGb1VE320U1CpH/6pUO24EPIgQyN
hcy/cfP21NXlYYI3EwwRGVmG/jYxEdpOLgkTXZEyPIgayuhc/2LoXZOQptwtBz3+yLPzEOhHwfSl
89sb1B+LdLTQNLZBv/uXV1p8Kql7aLM8+z/1gnMp9tuGY95+/vz4H5UWLFHc0R7dHYEDP5urATrr
OEPt/yb1nXbQ8+dsw29bjl+kCIwMmBuy/50XwOwt/kmlNTu4f5oM/NkP0sa6DPcckzyh3yqtBuc9
RVTZ77ravmsF4yrgvbN3ysQ8mg7jQtbyQiuzjZJ2JxBWOgO5u2jSZqg4NRUC+H5v+tU1XeGqBkvB
LG1p19RL4ZdIc84WLCUjBr2MVStKLsTN2fnRt7YtVpiGuXuXw1wbSlxFydYkAty1mDDejnE3gyK+
EODwCZR0yVQKtHFBu6ps9THRFvBLLAnYc/yj6kNnUyn5UrbKJ9mZC7ltqmjLUUtEXnKbQP3z5g5E
lTCOCpqSBAiaQZPSVf296WbbguZFzl0M0xdegLJHvmQ4w0s3BziXGWAkDQes3tCs0BB5NEYDDZIY
veu8tG8MOJ9j/ubMfZTPbdaE/TqyL8ncZ7E8qG81Wq9u7sEYWolFR1umz/1Z6AUnKy44QqXzJDtU
xMHczU31nme7HAYo96V1iuzhNchP1nQd+oVHAjUNYWTnVxYdYpGTR9BxowjNv+5sefYLgn7jEMJ9
bt+JKR53ZQAupWtWCdO3kCJKlxbmhNB6kRLNcRdNYPITEk7C5ErkClnf9MJI2mbE3xZbEnjtEqDR
8NBEdrTMO2c/5/553THKw4VG1+nUkB9ktOth02GcXdudfg0lBsTTlR0566zqV32nLyGDkyiQfunH
90L5y6Gstgn5w0YinzAu+3gH59eeN443aQX80RDwvx+upe8w3bPjU5WHyAPTVTMa6zELnu0xYo45
mJDCUqNf9y5vMFOLEzKhivFYiOmu7fzdwKrD0EklqIwzkrPHCpSMCVDWte7M7B2pegG0RTYSSz5f
oCSydbVrKZEkpZLHJLkpdO4RYjSJa7k4ZGsyQ8Naw3ufYktQKDgUXyZFmIbJuaAoS1VAlPJTgWtX
JOV13jbHiBKOv76d5pKO0k6LHwaX9YmXLXwKv5YCMHOeVVHflpSFIT6cuD1XFIvc+ItYTp+0+iOi
lHR6EjwpLe25xjQpNpNoWrlw/DqKUJtiNAeKW1vZDYIeItFuNO3dpHDlhFkqKGx4GzYy6I8ak9oM
CE3FyL6skh0J6pIyuKccrhnOO96DoEieswHK4SUa5ZXv3XYU0iM7qnAurCmwbQrtfLCWOuUcyRVL
J6ggbUGUIyI0K6CSDSHXEQheCve27imTg4eOgl5Q2HeFB4nB2rEFuZBIfdvRADRzJxDSEky0BvRT
1E7+tqFlYAOorYyUwHS+YYQQkt6ib9qLEB8+lYZP5+GMT1Amd57zKbMymN7lqoLziUX5YOgF/mrM
4nQxNd2MTVczDCkgeXDnI1IH6kXDHpaleCQGezNlxVa5Gw/QGzk/K3I2Ty6NUzN3UBWtlMqMTTV9
dmiw0rzZIuRdNPr4RdCAdTRi/C5XGY1ZTINm0aiNNGyafnzDDWsziBImcamN+WFKojNo9CIavprG
D7cjW4XgpNMQhjSGAQ1iReKUMTaIy08p7WNKG+nTTnpudXDMJ5cm09OmbVKefWva1/qroBH1aEip
aU5Gg7bdsNc147LWvkMasbEYltPMBsNFs9wTBpEdywgwjKiEC+NSZ92xJGCjmx4HGmOPBtkhxnFC
8kXbXNA+a62xHoDIbIrG3o+N/1irDx1YpiuMZydtHuhn4d+kq0QE10kIMm5YwmH+JKJ4a7rBm6Lu
Fmm1To3sXsX2tvLFZuRVUdPJmcyjHN7MvtiUFXqS/GE0Rvq6Wew5hCt9GEcEOvZtZ0QbN3L/5ZMg
B6DIPFgBDDZ7Df9WLT/bsX+vT357/I/6hDEPOjJE+Fz+v8BfrD8QVIBB/+ah+hX+whDIwnTLLoOk
hzlC6ScZBq4rbJpsG5gw/7Nx9ay5/L08QcT54yfnB/t5EFSznzQrSQ8zf+isPCWlJHXYhHYr4Wa7
UBX3jGtZLpJfkPjGgFN3afJJZWn0kQZU52bz0hctRtt4nWctZ5LnpouqTGJQ3mlLLmSc7kZu0DBh
dSVj2mI72nREyksNChb2kwFNZW5cPKbdYTxRzc/tC0Kl8dq04vPg0vWzuaaPn4MYBhZwT5Hn1odQ
R0FA91n5txUVkAzFViTZcmzzs4kuoWqYLEMOj61uLwxn74kcXkVmuNuaTa1C+9xN8A3D6ZwAiRIq
P+eus5uiBin+wEDVQ+tQ9tNNJ+vhU2iASRWh8ZZjqNLGIz+Fnz8mXXTrtuJMZgzijmqluYjbRLbK
/JroG3uHbP4lYi0e0QADCrnRUX7rptgWUY8sLQzWxeTLiU05vmRXDc4+guxlzH0EpC9RmP3eKYXD
MFj3dhiJ1j1cME/GX2zh77lSiHsLizuS5K4nOGKoSpYGXLEEvlgIZ6x04ttK6pcIWX4Ah2zEpR3B
JUthfTFFus8T65E1xs6bAWY1JLM8n1DG828KA1OZeReMEBwDGrjxNIThnKxz20dde+0X6TwxYkg1
sjzN5c5WEGpdSGpleqXPYLUoxF4V5uPnydTvyzLYZGggelhsA0y2CDZblrOujKC1eVDbatfaTtx3
HjQ30b3FoHFj2zikyvGxi3ubVPmvaaYOiSKre0LdRzj3lQIvZ9Zjsxv8fN+0xFoYEep7VDzNfR9/
VbVuvJn8iZpEt314KtYmSvgdB/VmbKimaAS9zjoE+YtyYcZXG9FFCDXMZO2W+i131AF3+aPVl6sp
ln9uJ//nL7vCP0nJr6IaZRLF7W9//K97UfC//zU/5v/+nf/69Y885Nu3XD23z7/8YQ2wpB0vSGPG
2/emy9vvDcr8N/9/v/jt/AJj9v6//0fFxOE5X4q399/ONWgWiFEdgi7BTTFZ+NtzUYeW8R8f//1c
pAPTLUIgPAI03dkw9GNCbv5hskAj+nJ2ojtf1eXfJeR8Cf0Zuz3c3xZEkJ/OxbmlQ+kWIHjnWPTY
8H1/Wc5/0q7+jl5tAbv+7WDkRydN2AG8h17Xns3wPx+MysxZZU0w0MssiJZpRNWjRqZ5FTIJh+s4
7/NNiWjE64oXPct6Jm+h7TEpMnGhxPfAG85mRE3Xx2c3dE64nw8Kk0ICizGDYhyZprOdVWv+6N76
yCdI02pup7T81A2gpuvsOomjcsm84S6e5tu83/k+ybMWnyWhH0bqCjhvYusaj8UQbtNErBLtUSbu
MuinI96bVehA8zEhdrDesyFbhfGjlpdrp3sfx3CpCjx5ZKn5LmodNYaU4OSAi2rjp/1uZBDiyi8K
VHLd54wjS4ZXSd5+StLIWDVerC3ryoCjZ65zrz0rmR2LDrFLapTPUWSdXD9b13HxCTgTmWrTgsyu
K9ykKHycg6nAdHceEtkePa3tduusYV0Yl30OYLlLdvWUWDdlYt1q0idoTGAyt7pVVXoPY+c9G53G
HSBPhp6/o9cplvXQV4ehZL6v4xTpUnnOGEGCYfLO0itYahYh+NexX5kK5VXrte91Lbkw4vbIr21c
1rpiXl8iKOt5AasO8vKIbN8O2yW568+RExXLtLQeLDoyjNbroAj2zNbQ4WVrN7Nu+jzH40l/oNG7
9zSXCDwPMTYqosWR1bS5fZ+O3pWsELN5WnWjEpzH/YBximwvXMVd1Ww7SNqJ8cQpz1Tu6JsopjiT
ogJ7UJUd9K6Hnlsx9bSXbjMn/zSY0votreZy6tptSxumQiTPY/SmfErl7nPoGi+DYRzLjIF82xsL
K6j4w9NERYoclL4UXDe6EnLQTmnmX6usv/aneNdBgNLmgFLz5A23nXTXDFyOPgHAVXhXlt4STsty
yBL41wUv0RwHHy+7Xq4dMJBW+zkJN6Hq9xU8UT+qLwrVVtj512EqMTIjOiYUOq/snd/Fy6B55c5Z
lEgkp6pZ2wpjkeBdWhjPOV4sGxVMOHNT+/TQGHJRWN0my0iyJ5I0nF5Ni1fR6JZdA2BccU107sdY
FQTR12sHnWfdVOATHltY3ATuXTmojmHLLSTjg6zoVlZN/FvBSqXbxC5+UWNakwu2T8QFD9Ny9HiK
dDuNJM3Dvo87Rn02YX4stak6YqUdangGOe8WfmE5uCvlXSeeu+xYI0d+elZuF7OdHnb5FAsW0O4h
CpxzksKBxG6C+lP64TYcb7Ie7VXF3KEkGZWVjgY1OWjGQzvUR4q/Vz4cxbLosCi29nUl889FEvLi
SOgohndTxQjjxsn40gUVW6FqExtqo2xGqYikUoSPq8rC7ZZ1u3kCkHA2lTJfJg16v0zmGzsG75A9
Ye89qvEkU2Mtk2o/jfaRdKlj6L3jBtySg1Uv/JyGSeeYiEZmzlaxVmH0rpEqIiN5Dp1knRC91/fu
pcnzz//uGafNzcMOxGB9Olfzf9dDcFP9dlcSH/Lb47/flQwyZ1m4g38WUMnXlfF3KffcQyB30aHf
fScx/LgrQVHpDgERAWDKrwmtP3oI+gcPhBVTSXO+af/JXckU8/e7cn7qPHm+HwobRry/3pWsP+qw
SSFIWqTCpTlKRdGDADImK1gPdmszOxnXoRszPlJrW/OIGSsnhMkCpwiRX/sxHdpdFU3rNsHoGpFo
0Ln9sBVps/fDR9XHq9C0V1KfHrixsX7YkNoffNUCa43Zdg0FaV4Zrk2lHGb0DOvDeWqP4BDpRon9
kp01Y312HSjmmEIw7m8Y+49NsKhZA3SsAwbWAhpV4cTnIGNdAPZy5c/rA9YINusEyVoBEUHCsE6+
9fPGgWVDxCFuv1ssI5p5K5HM+wmLRUXTsFDL593FwBJDFtF1Pm81YtYbmhvcC9Ydbsk9k8l2Var2
roZZ0vH5rAbGtcxGMc2efISUrizvBEuUqYifiMy8sjJjr9rn1kHv/KCg99tKbVvWMMa8j4mzGFgV
uQEsani9nzInOPWVehdu+5rXjHi1ebfj1ZrOYbrVdfeqGMFyTUMz78W0Rc9iqGVBZCbmpmdhlLA4
alkgRdGb1iSnbjB3LQMDnx0TpeJKsXMKIWcGTaXvlGZzkzIyquyDpuMmQyWLlT+aYzCiG9idb0U3
vjacxu685LITl4V+/9yx/QrnNVivUz/pbMZS2dw61qSt3cE81WX4UkGtYuWlPtVV++zbzW1nagRp
RMyC0RoVW/KebnRhPehEQC/6QjrcuJQTvQEVXuS9u68g+teADThleQfxlqGVAVHlNnhYm0uuLKDD
0s3ICqB2Qh4kSQbsADsH8JlpB3hDoODRbq3G5RcWh8xsCoEWwDU+Yhyrte3hWkajL8N0rfL+0oYa
MDF1K7JspfwOQgUY7BYPjy3v+iIkc3b4SEhKsEGhLUqj+Jy1/MKxK+4nmplFMA+jnGI2LmEGJCys
yBYuGGZzistV5xVbOb9cMqHxntVSIt778VWRlkAHaXUq7Yx8lksmot4wF8h9V46mgA5Vi54eT8jo
FHUAUWLuXJGd9TRCnoEA25VMx8YPG4FmEiQgmp+bSu5lbW9r1Aqa/eY6tdbT0GsHs2vAIPvOrTnv
o2MW/MQk6DT5mjEze3r0Wii4mzbZwjEO1nTMG70rt34rNmmKNTErMASPPDJ5ETTJKc2yK1NgsoQu
GmLl00w7NNUxzfVYPXlA+J2551afQafBYJ7b8YK+3JkbdIukwLJICW0g0jka0nNML09Jc27p7Tt6
/Ipev56bfksTFq+2szdylikh9saYSsQw0cim50im/D/ctn/13eV5iFex9qBc1Odm52/vLuuv+7nf
H//97jLnzKp5+sW1QUM1D6B+3F3z9u3bf/9KBftxdWFO8lByfjMb8c99v7po876CFnnoPxdCgcb5
69X18zP/GmL0kxAqmRLZYZHqd4EhvvQJomqsT9NawubcD2rW3bPzXQYS4X3dVowpkBoSMtn3vLMs
sWUfFa9kdeir4inOvW1BiosKQ3SMX6oOVI9YCZZTg4mq6apGQRAm5GlVJDVDigXZvgydL8x4kZMP
ZF+628ip9rJ9UsE7e4WYwB/kf1ZTQzZ8cOVdyopvXpvFMPaMhOYIuzsU93Fthvp6LNjrO9w7uc1n
IFq35P3kPrbiLmhugYum2Ihsa9mYdrJqHYPDsWYSn9jbocqOSVddo2F+SUMmx5hxXmwb6YRbhdd5
b6uN3fXZ3muZFGvEGBRhTr6e6OU2KNMZD5am0Es/S39kKETOiIX/r3RWOrkyQ3zjVhkEnXhT9fGe
V/puGtXKCqvToMrzBMLciop9rfJ96lUrx3IfysRf+uHHmJdHT+vexqJ/KUokDFa1bK384tbtDXGz
5wwb7d5DPHLKmTGd8lxcUqfYqMbeeTK9imzxZRjFW8woXgVI1BsPm8ja1NsUUaUYrzs+9YtRDdu6
goqbp/r71OcXu2BKaUIyWeXD8BgGxbD1ZjwZJsac5qANBkhKTT6so9HfJ3Zw1ze6fEhzv5X/ZtAA
UxwX//7M4gNi/p9YM1+x0b9Nz39//I/TA9Yqi392+I7NJ4+P70+nB/HPZH4i6ebYsjlYfhwfCCWZ
XLh8+asU/Ofjw7ApUnW+q4valhTRfzAlgsf+3xwfP/3oyDJ/mRJ1qN+DRmVUvoUBx6SZ0nXB2tx0
Fz3vuoR3H0SRN7NFNxz3/okUR5Kfom2WpodwMOprB7MWcT64dJs0NvZifmd7ks1fcBzD/DSwtM4n
e24bl3y4j0kg1klYPbg2trbwo+CzEkQBvL1qVfEZ6ppxF0TVVRuaDHDSAtrIm6cnT2YYHqqWoiLT
2CaLu0kzQKGyPMQ9qZobyx4Obt++a63G5LxDmozbHIvgQCqw2hZ5jNopZDMLFRHGdeKOF13plzjg
go19Z1lo4Kln2ooZR2gaMxp0FzdaLK4TZX0pzfJJl/pe01nURorNpEuZmyOEGHPz2IdNu5C5S/hW
dvHK7Eqo8rXE87mxDDyCo0uS6Yi6j+nQlVHgdKrNwMKL1+GzVgFW7pKhziyBduKWesiMF6mnuqsg
9u+KyM7Wcx1RQp5bpCUoBZ/Ikt6z5oigCXdGdhaOd7bj/NjUyYFMV1KFeod47fDZUbBbWnNyWe7G
T/yob3qCz3HnGSFVcVNH4WpOrMeNPlUWmnv3I8h4mf7FFYSH1wb/BKm94Jw4CP6+gnBsSoxfzoC/
Pv77GUCgj+n6Og5i+zs25PsZQDGAtpkZMlQEPsy/Gpn5Ar0xlg79q835xxlg/GF/PaZwZ7CU+4eo
ZsucaSK/5if8+qP/NikuzLjV1WBUO9NqdUKqB4mQxVBPZQKOeHAT8tOcT0oiyVDJXUEKrRM8W87V
HNbnBETQDWIfsA0RUl8ZwjuHrIdVMC0ysOc9LWjeuuveTDaJAYuZS7/N3XE9TcYmmornsUsRbvOh
OBA5Zuq3uAXJ+HZ8Nsu3PfFUquW6df27LsUsGDBHG2hKnvFxqEeybkgdnKyruk1WqA4IaGFuphlN
siopKg4BKjes1BIZq0FOi8Wkra2blZ6Js6vRa+NWxgx26WkqhcM4l2CjzFK3JAaSN4xvI4vXvcMk
s+02Y+1gQHU3tV7t3DhEkFdxpDEclTbqIQZTibUMrcpaCFFjWxx8HaB0csuZc6Hh3yXNcJvp9jHs
ylVS11d22V/cNp9npwllvR6X1PLpDZ1ptxBt+uhm07XOIk03yWNKUwTeEB0aGZ7sFrP0JA5a1Z2H
pDtLZewLI7sdw46xs0RqOKC4qQgaZtuZMJwTyGviV92Jd2IYHsZaHImYOAvdOorM2dsjkXEsR6Mg
vw8Ld6W76sK85VOCgsuPCEgcBoED112ZUXVoUr9Z50mw1Qh5agykyC5xLY550vXy3VBomWF0Mzfs
RQaz2IHxiiaYEQYiMMKIQfafuzT55IB6IQV45Yf5595LyCdLrcVkWvcqxwlt+ki8NIG4QkN07kOK
ClOmuSLEv2yQUJSkDspvb+VF1cYKQDOhxo4zbCnCegvDZuV30ye9j/vVFCL1jhid0M9XNVS+1iuJ
/DMvERK9lWM33G9OMYGASs+UVhdjqDaNgRDbcVrmAP4pEKzO8mgvq+nTmOWPguw6VVJcWt1AbFp8
FMQ3LTTNvBskSUuhjSkW4ZOE56oCtMEYg5W4gcy70ZzxlmHjm85AdnZgekFztAmqRPgQkUDtTg+i
dbZZ3N5JVC6lBgydln0suzsjqZ98Yu5ViaLHVUyCXW3XMbwWtoOBmNmJKPorBi4M4qW5M7hwCNdj
RBGXjwbOVL7PsmSuE0nv4BApXWIwW+R6QzJ8BoRNgA6FvMkv+KGxwTS6Q04WUEfYYGBy83+eWiDn
ysnu9YQZVl5cI7C9s2Swc5xoFQP7bkxjD2wTyzFqc8hfysY1qHGF9YVNkF3nXrne2LICECeK8BVh
KcUySAgSig2ypzW3LNdWgdicDQYtd6Ko0HF85U756qB5Jp7ok1FGF98lxRkSSFBq945dLUQTHhsf
pgLOUAZN2y4wnmUNtUD2TBAC61h5fJzckskBxEmprYuGUEenNpe+kfH2KpfI7Rh3qJ0xPFMCo3Wt
TzjEVmmA0DxFVBYajOXKfcjIq4Vy2kYTkY/9LJn7NFXiPZSCNfVzRPxTHd8NakDH0773PoP2Mm2X
SQVl/l98j1JLO07AJJVueR6p/v09Cmrrt3v0r4//fo9af1B3EmlAIgod7W++SQv9rI038hsp5KdK
2p37bWDg30JUfm7EAYCxvP0WofCPkF2MiX+/RecnDqWYcD6cUX826j814pVFHocRNMOur0ZIAVgu
0B4yrdVntaRtpKyDOpzUFbyGUEWfbImIrKr0PAJ43by6+kikvZTVDsu0sbNTR3KXAf6PEwrULsEe
UzGUDZ1gD8uApBBBQkIjZoJgx9iyVc2XIrBvytIliFih9Pby4dBH+qXv5ckc+3XcipUm1QZtgI4S
Rlx6e7qKkv4LqsJDEuhoDfpdDKduGU2sV1sLXYVLbaqHyEHbHRpWQuiNfJU1Gtq89rNjjxvL09YA
Q+yFpRM6K6W5Jr/vJWnNDCEmd4iVTB9tlq/7TE/thVe1a7cCBQvGYkldHO9jv7sahUUB0Ej7BYK5
hgJyrlI1q+5PSA7x9djveR8cZdWgpPO1Xe5Fchl2OrI9avMkiwGuoCGd0oHATZC3dN12nn4I0npF
mZ00e7jtsddHob0RA92MW9rvrPNPup3ftaNNBAHpZUAu2aWh+Klil41dEOmbrOkbhiD6eJBdPSzH
stfgnG2L2l2OHa9/Vo3IdZkCsjMVwDVbXz1Xad0BGJjudK1h1tfJ/8PdeTW3kZ1b9Be1q3N47YAM
AiAABr10Malzzv3r72rZqtFoXNc1r1Mul8cjkQRJ9Dlf2HvtvneD6SuAaFjZtRZpky2yqJNkAX1n
JQ/SPtCa8DTF06rIpRPjvSdJrA/DOFigPcLPZFr0PzVG0aWdqUrOvVKCQ5F+n8X0WCXmu26yd+/1
aLBl2I0kTrGPVf2a38wo4lARiJxqC9nJ9Ee1ghk3MuIdBWyyCa6y+GSkW2Go93lFpyC9zF14FvrK
M5RXbZhfll2BKsJZVr77NanGORia8UbuQCFYNBbxbi7fWzjlImIAvmb1li++GfwzKXq+ZP6YAEO0
lbLKcNlYg0E9Uex93Dc5kgGD5I8uH918seeEMnelpKy0iGO1N11VeREt/x3XK1xjXyOBDsX1ZAKa
4lfTsO8c0T/DiIy656GJeU/XbodqusQqFGAZIhPlecJCNCmaMxAi27AuqHkPpmEF1drgpy9uQixI
ZTNu5cagnFI2kSScYubPMsHTOQ4mMirsHsY0jGW3xeFEppaNwB3wwLnslNXAvnoMcSAhI5YWPXFX
F9GqXzTGILUHT540GKiLAnlEimz2oscqxbVKy8nC4FgtmmVdjwRPRsasL3rmeFE2Q17A5LxonYf2
JUT8PCCC7irLGaevaAKDzL63X6TSvN0VpNOpiTENmsLMLKhJvGHBZiG0VhFcM/ex1c5CprBvkGNr
vrLN6vYf3d0xSzGWc1lDfIBYh3ns/z8f5nT/U3f314//41ZCXESbtnSNP+SXv054dEbSEi76BXn3
Y3T8x72kIgJiu8kE6Mfk+I/xsMTflUUEOyIkq7+32VR+cBv+1NvxwtlsLlrMBTlgLiqhX26luK5a
DrF53ui+Ph+0iYVOJDEaGDNsYEnrM1nsdLjCfXhuDPOtqccRrC+soWyQLsqs3dCIf80w5YhxeC1T
3IEFm7U8uZX+HJHOEoGMsmKvIYhyFVTtay1a9zkVn3U92wAZJoN0+pQq4zLoi8kQlN6Q5qeEoCns
9RjjNIYajd/dJlkPD01XCU7LyLpR4uuAzCIlOWig7q2i0S0TXOHLrISt5AAgHs2Cy22CkoHNW1VA
GcfzlRjqC1ofr9CAsRSlug1oH+Cxii6+RbDgY3zRk3HVUkMbeb9VzY6A1pCPB+aaWEYOsMv60Cvz
WnF7qeLw0BAdlHF6RUpwD6p4Hy5AneahnM5KmB/FNNyFJaVz2+HCnXr1qSRoFf5PvoNVdbLMlDlu
XDiBJu/82fhmKDjg/LF3U57fOK6dupIeQ/p/TxfbS+rTgQq9iDodY9xrVTpWSOoOxrkRz0vfQD3J
oT+TrjbeKAE4+UZ3zr8rHNLc4Zjeols+PwWTsFagoXfSS8HBHozw+tptFZ86kcshLgi1oVHRuA6y
7NpxOZSGiLDH0mZ3ECfyE9UK0wSYnNOM48XWlhum5KrpG5IHguJ7yxVU+cI+XO6kYLmdiOcAoh9+
qkVlcdaUh7lSnnIuNEDLq6JRwlPkM/or+5I3WsSswWl+3IXhj3sxnL46UexdsQq0jstNFo/6yL2S
GnTFsao5aYoaKmnr7qAsGra6zrdktV7UFp8i99UTsOIPlL3Q8s3oOmVjdClCDHtiI+0CoRU/a1Ug
WsmKDFdLxx+EaiBoaFsWIHzZJ5d2VFhed5tcxdaA5ztQjN1oTvchw+0gQSdU8VxO6XmINI89o02y
5NqXa69rlRL0E2oAtsVi9FXiAHShZ6/ADGF1MTFuatcmmEhjK7ajXq6GkKmKlrpjjDeZOXxspE6L
VV0njgUwvzNqh9CEtoOGOEXSRnfK1hBDKdJj2DTxM8LvbUe6UHmVpGG9hAqMteDE/SO4bVudlJ0m
dt6AGKzGjjHI88ps2UUXSrkr0lRxINs8l5OBhZnNYyAt312HqzWdH1Qh/BhhZbGPDNy5JaZFZCXa
lF5aVrdCqQ++73tDMPB6QBJXA7SnGulqJEMDEZ6URttPPWRufVz5Vr0WpeitExT4GtpLJRDgh48r
7gLyJCIB3jHR7n3vRfIMUZuUemg8Y1tljpg2l6JFpZdXiLCt7pksroNZJZ+WSmS6OeBthiDxkCTJ
N9WsPkXxU1dDu24J28rEd5OCai7KoznkKxC1h1aJNpM0nSJeU4QwSZQAXOrthCMiBjZtrdBX8IbU
dmnEEyxaFyEvUo4T42Wsq/5pnPwCkLh8JDCAhf8ul4QdxgbcZPJaLfuVHGtuXE37tm7Iy6rkdzMU
Op7Q3G3Io+iTcmsuGCErdtn5653l6T4Y3LxZE9tBHyteEoPRlBogaAqAqkmLzWRrJsazBoVNSdKV
qTOaLss3K7iwtXOqiCDmfHwIIulNlfQvHwMoIV7PfRztYcTLXhbcQxgr1uK36UERJEPBZMUob6L8
aeU1arS6PmoqWLWqi97/0c0pGiSgFaCfga/8T5uEIf+lDPj94/8oAyzkw9QXSw3wW0KUqLD5wYyp
/BQK/6wCmAxL9KBUABQKEgKpX2e83NuGRJyVgTd0kUz9nT3Pwtf984wXifKv3znf2K91wBSzxe76
AFjleKq7C0iWh1wI9n1k3cOR9SdNnGBgGtKVxOuN7FGpO2r/lBo8DjSC0WbNG6OpIhCFUysUwham
eYIrQjeDk2KWn0mBgh74JpSFgSLcwEwm8BnMQnkQhQLQHliDZfTThuOuG9KHQpPdWZkY58roldCJ
AhijeYZBAW0ynDdtMn40Fu5FS8i3moCzVPFh7wHgGbt9OpZ7QBaBiyuOiINFmBqpK8tXvzdpfBfw
p5mF/oDn/11ul1nO9KkjTQmy7N3qx23KwDcxCZFbsIoybQnYIKeNy7u1gBdjQd1VgnWbi/TNWuiM
UBrrBdfIsfnZwm/kd29HfKkKvc4SKGJK2QR9U3JVOmxxFtxKn77JeX8pmR2B43kl2+NrrIb1zD6o
GTjDifOxC8ZFQzc5DXRJxE/oeklHj+RTLQiMhdV4M5DIYIgjiprSusjKQq/AEw+5MuEgshaUpaTG
2wy25QTjEhkYMqB+OImNdlBh2Q0LDjODi0liKYpXmgNFmfZGUrNWg0kYpGtqJc+KxMO8JO2IJvwz
iYwH1m6wFRTikAt+0TqhNnIf0YCB4ftnHxuL0Rq4DUMk3fgfuyHkk389Nn77+D+ODV0SsQGo/4GB
oUz8uRsCfasz8Sb+BPrYvzOqfp4by9poeSkMwazFV/6Li4AjhR02n83UxR9n0d85N1Bg/5dz49eX
vpwrv/QPfk/dbEXpvEkb1cd3HCgrXlDiCWjDASHMhVM1LGIrMJbozcA4G3MKKrDtLUcoJISTMRIr
KRPOetZ9pAWokFDn8gtTfT9JzSaop3UfYAWY9BfMpE4bxLknt6TvhrXIlZX2lcMkbQNrasPYQvDm
2EAg3Ml7IfiqJHmH14iQJyPyRCE4T5nuiVqw7QL5FJcaAqtGPaUzA4mRVOxHcWFVQh3JQQbJVn3z
rf5RmBH+acMFMqZr1KR6gJlA0GxeTL9A4DY2c3PxU4bbnT+ntxbS5rpSgmehYNc01eKDFVGeGJ2e
8iQ37H8mpJx0Wswf4iHySh1+Ffv/9VDVxwgZNnmSYGzRiE2Dqa8RqUHNFtvokMyJSsCeIqVEgcRe
JE4bNute2/bmIWLJghpTwgEdEdIR1omHXOlgtAfM6HcmXcNGFQKWC6NIWnMHe5hjo7LTJTQ1jBjF
mSRN1bOTj5OJPs/gX+rFuZPFT6UPgI0lZuumM90TPP2zxVYCCOK29yWE3yNArhd9xA9rPuIncQYr
ORIVs5mFpWcYMqKsQgCFEsGDIYLS5x6LF4E16B1zaN6y9RJJbEKo/sVVRMZxOJLpjBIgih8r0eLS
SWVX172sJkdkiBhlhpYbZLSooZ97s1KtUwP90Ey1DaRDX/wICLrns9Ri7dVS9JlC05EaFd9LYbHP
yvjTSkV3g05NLipwNbJHqVOb+ZBW2Y4RJAYs/nQisLAl4kxtrpYoekxY7aCpz2IgEj8tbpKCF6KQ
z6QZG37eGyvUQeFJiAcAfeTtLtI+wQrZ8oQ9fT5VQuSSZGKL2MMZT+WHtk33Ua3ectaROP9YPiLS
gRncPNax9RYq7Vc3d68m/E/+/3WUmND6EnsX5QMhxraSaag0KdokdQPppZRxjpdnVY43Lfk3YfcZ
qOrKSKft3I4OFu3eweIhJjWEOVhWwgQanpnQ3KHyyomSJ2rtmnX8hE3omfUinF+omMNMbANzJt2n
aWrICpPYnhDXE8SUB7F/ECVCJKv2MMr50SepQarwuATNUR9KjS1Rc23FedUYVLkdoWpEjw1Mdo2y
e8G0uIoHnTUMv2RNC/e49Y9xmaC1VLypnF1VHIlRNLyITMhciwmYVSCqNK4sv0WZsW2GateK+lVs
8m9j2HyaCRB3vTpHSbPXFtCrVnarIWYgbqhrBbbprEZvoxoRnMZStIdhlEkZjmE4SSbFBbQJTOad
WvyTwSUQ3NAhUvrpmHvYnfz/gy+Cmn+7uv768T+vLvFfJv5ebhpVYbb1p5JX/Nfit1vyqf8Nj6Pa
/OXqki1ZZvBFvQv4hK/3c/Ql/Yu6ECcAvB6d+836WwsZiXv097vrz69dW/78l7uLTrXumDDnmwr4
RXBsF+uPchCLfVJ9GinZUByrmfhYACdXs2v02ApHYhqwa0m8yzH0uCQlLWODZCWzWmccjFXIeQHv
jhlLUT2lWxvzQ5VufPFkjm9FBLz3JajWTXtGyk8Ucx7fcmVToGlwSF0sqWExCPjwv6CQuxFjLuRT
5qbWAkzsD5X5gugoCC9ydzBMcgqdxbhiA89iLqFN+6ZYD6NiB4XHAoRcIaxNIlOx0i5fuWHL5E3V
Xv1gBd+gbomLsjnYdK+p8BcfKa2Zj4FS0RKnfBWeC74zbaPeLexrcHeZVQvuFO2M/GhWROqBDVbe
R21TXViVbHI3qcBYrPjYvPaIWfT7U/GlM5sxeHG2eTNvGKZxTAADdstncplRVMmaA52OiR0m3FjZ
iqj0Sw+x84iTr98oExrUBNvCnnSlNj7VyU2aH+UBKYZnFS5UJAdJafMRP4My0UizrFesjcgeVDIX
Vbx8qB/VYE8U4htuKFrjrF9PbJYz11QwTK0kWJZQNi5Rh2DFzp/MK5CaEGrIWj9F2xknrm19kz/8
jvabk3+Dmiu4sey5wn8wfI9dAmSusDyDMdMmr2Zewa4ccnpIJpqLFW9dv/kfnHEnbiSb8KsbNgWo
LZirjnD2NLtzM7BMXvLKyAKG3AsX641yGvinPa815LNPPVYlp/d6O1xJTrSVdvkThl33iwDrIzHd
dr1Hs6kdwSd7485ykjVfzZ0fjIuueMp64ou5KToxu9+pJ5Tv0bZySczkRW96r/XOj9kl2G4T7yvw
Mj4td4Qd2GfdTfe5rX0Vr76NfN5R1uF7vXx7fP/TR6+uJskWnopqq6Vem7oN7DDbrjdML+3q+HXu
XFY1D+FDdO4Od9N+hrYe63a27V78FQs0N332b/VzAnt+o7vsM/Wt+Nm8GsfSi9b+qwVuzCkx4jnB
EQaadky2wdk6Gkfz9AFJOqYkWLMG9N3oqD2YZ+FBnNYz34V/5a4PKSVs9UX6no6uGnrlg7riB8x/
utt9F9q73f3hzbfvtR0/NlsMCTwOXvFK2vdxPpGeeWJO9A2I2YXZnehq1+KqPqv7cEcVJvEV7v5z
+ITr3fXv5bgdp0vtjjPFHbTYBv+pA3gP7D7CmmBcmSCrD3iyJ99uDvObHHrLRKjdiZCnWbnGG0yX
kSOtcWwSLwwzst9ER8pj/VWFGELBHGwC9UpzHIyATGlD2csmJzJcbeE9PrFnLHmtV3XYLnb5zp0K
EITrgIl8ZQsPydEsbWE4WCA7auAAe53gzYfFG0lSUnTJNTv9Toi7SoZb5hkg+pYCBZ21w6DU30Ne
6WwV+YjT8zti1QukRrThFEJ8VI2LxmMJDIbHOLpZMI5A/jCHkx+K58ZyfWRL44FdQaHvQtMLBzjv
jH1tDqvESS+h4WCHDdFmcasjm3kqZ89ifb1FMNQnmy58rCcvOeS4a2AkRNgdqJSn+FAZm0T7qPyd
Ia5BLC4Cr7dQ2+FN5mCJUcmgWyeRUF7JyUeorx+7NYKVq+k+fjtmnrRPvMAGkr9hDO3hnl3FJ1SU
K919Z4JwCewbIzzH8FSPtAxUlScehWvA4xA5rIWZxHIgParRug1Pqs5jJjmt/fhxML4jDQP64zWr
YP0qujkl9Zm+YVFmnVCMI9oKTt0G2bi4GY8yaupjVbIZJW0bb/NKk1f9nSD27jrnbnthQlJYmxH1
zE76TpqBSXmfbEhUdCwn+EqfSZCWMrsUcTfaRnLJfVfrvzj7JmHbsa7w0VS5taef+IUM06rkB+u8
Db0tPcmH8QF9/URJ+s0nyUi1pfFWQmAiB7twstVwStx0PT23qt09a+cUqBaZBqd2ZV5Gl1vNg366
8bcAGt3GPpHs6KEK4peauJkru+lD/ZQdksN4MQ/+QXV1GyHQur8L29Qxed9sRJuMP6f8Fn8j4++E
++RZCTbxpXXexFVtI37bIMHxIhcVmlucQg8Uo/+Q+evUolJjBkwQ+Vl6ETbZXoEMpB/GV0mxm/3w
Xj2LjwJcxY1y1vmLbumQSuglt2JLXHC3A7Y5HUS3fQDTEG8QAbQP4zq/pN+EV1T+eMT5mdQocNzh
nerZVZ6GQ0y+GA8C2+vZMw1uJ9a52BYar+QmobF5kFdNtw51DpiOlFyQ1RzNKZeEY32vPnngs24T
7gcc7VS0TOU56uhPnqaUnMa1/MGWNbW1nbBmuM8lJOxyj71NbPeGB7fPa06iC+2Td/axOnSH/i0o
7ftgazaWMU7PB+FEkuDavxtXddffoj1X1i47ao/pc7aOeOfqDNzc7LHcqut2FQorDLCxuSZBJcm4
l53kLb2Fn3G47qRtM3NpIXp2sfnWHfZcDz2UFh86+VIgFsb5pK16izBEl/DZFN85Jj4iI2V4H64U
ekaBLdmxVAc/LCUBadAsm+qr4k6eua6eRrR/B+Rv8GjTAxizS0IAJUaug3Iy7Mp+x8VMfeRyCyqT
F9zowV+jQ2o3jWcdg/NjuqpfV+NtVlxMwA/lVnqx/B3ib2ornd/xx/DdvIj16kXmgytO3R3c0OIB
tx6RFBq5d5xtBnWZO+x4nEq7Qey2jzE00hc/BPhUeuJwohVALJ1dyuNEyQENI9oLhz2Sw8/pUfxG
7qPuIafk3Rk49Em7brUezrgnR66ZZGvWW2WX3KbQVb6Xys7/yLalRw7j1nw1SaJftCyAkihb7PEd
d8w2+Aru6m1+AFz1EkNsPYRv8Vv+xvQifBCO4oAsEEGsi6MbEhd+QuV7ojrFVnJ4k8gHdVOc6jvm
roSF53rgoITua4tcpKUnns2bekv3yaFMUcECZKBctAtWcTVNst2/CbvahvSk2s2Z68jFV1d9didk
Pzxu07ryOk84iTtUEfv+Hq0+DXvcsnk4ZWsod07FtWBL68y53Rh+OvRqA3rCdItwYKd8FPyzsU9v
8wtKGWIT7GrDuzOxNT5h85TeSH1pNjMbzkcWD5fom9I48/twH9aqo6xSdKVbkweTrFohcMx5KwbH
cdV4sRNwBvT37Iq+B5wcetz4bFAFfIaCHTzNH7PiSLW7BFqTl/kiXI0rWSfnBn4roW2BnXzPODFC
V92xjqmeUgdq3bedgLT9iEICbf8xyu2cno+dr3/B4VjfhVdja2z1BxSA63GFL2lvrMYr2yvOQxWA
H3tNIBiHmv3yWrr1V2uvv6H4/PHMMHKI5tMIEyh1+A7YHPFv6tDDrR9BZ/7gf3l8JOWryte4dw3W
W+OVTIpBg49K7Fth2Nnk1B/1ytoOvGU4pqMV3tR5ZJmzVnkLGIidnSw4AN2JL/E3s9g0slchgxFg
Cb9qgp3e2+FGXE2oneVuhWQW/q4QPDEiMrjtKGUDt4QvZwff421CPzFQ+6CWaXegygJw2E9jumr0
3jag1nqqtG7SHWrl2LdbzF4R9ku7L2/YftOtQrb5BM5xPe1KWMy+100nIXCzSXaLGZnnYf4IZGC0
PDwWVPbwkBOrE61g0rj5MXFZFjKwSBNv0k4zyKVTrz8MExmR7bMSf0l3P+aNsKkfYaCRgHToJBfj
LD9ltzhzWVDYfOhX6gJ+7Wtj1wknD0yZ8tZEXkbKDIlU8RaU0sxDS77Li87fU13T1XkP/SizKCId
7S4ewvW1f3yQPNne5wdhs8E5Wtt8ojNPihzZ5dv9NbVfS9CUjEvcNzTgUO1Xd3nj0x5QNN5E+3u+
ax2quEdtxwXbbUeH58vV3c7l79jKmkQ6NiA8L06zekjX+Dad+0E/iOdgzZ1kx0fy6EDROYfeDr5a
yuvWOZwfdolbuNfAuYLOteXH+Fhs/HsHbRbAtsM98bUz+a270UrbcsisIOategcN0tJnyk7+UnjS
GVg5hde7Ndj5HXBic6p3E2F2bbNSdlT+qGmfqBRdxqZctsEqJliKV1JsWjeyuePXj1/8xuxhn7jf
9yRu2aV7ue4o5FHSUvTqm+H2zx7sswYUGVNgwGBM8v9PR+AQ/DYdWcA/f/74n9MR5V+aSW4I3lFN
X1AKv0z1AfzAJGImw1Zv+aM/RiOYumQErD/HJn8ajcBKs4iEsWTg++Dw/8Y2UCGN9q/bwF9f92Iq
/WUyUrIKq2VZgHeIscsFo3dmYHvIlGxayctMuGc4HC1TYp9xsdHiX5KXCXJt4syiVVomy9IyY46X
afOwzJ2VZQKNwHzYIMR9nKQd23WAwqkr4TwVE4u48UnT7Sm0ZLtZptppI3kR4cuA1rzQ0qhrfozA
AeFHB1FDjj9XTAcsCR9XW/KYcFXU7fgYpRLDBo3h5eREUrdSstrpJ7j2pGcOhsbaW1ZbsusMMCvj
8NJIOoapHDWRebdk/xzm6boSprhxVbbhgPiPsEtCJ8m+hLC5mSPtcL4s0NFrwM+MYITfgbzI3sCm
XaiehWXxrrGBD9nEl2zkEWU6muwfrFY+AlNq6VaSJTcHBGt4jRLh1BjG2g9NvnGe5yK6SSP4FLV5
DiJuRRO/Co4UhmFHva6wW1SugKC0s+bKCbN+L6TzUV5Y8nGiPOh5zVakLGNcJ5rmzE0CemncWxP9
nOTrqjNNpReExG7ZSRMySEl20OGp1hmBUdH1gSNo+cGv2SK2w7rR1ac+z7OtQhJAPWP/HKSqgilq
MYxqPqfSfNfy6TT32hcEmWHsDgEmVo1KBv/dp8mFYFhYe/Kyd4VSPaYAMpNK8yaredKNyjXn7hiV
5kduiuSoI+kymAQhsCqx1o/PnTWd1aBr7GwwwRVMI8OuUpbtpOhfrIYWg0K+tl6Qdd7VRnppQoxD
UUowQ3e0wpYeqT92rRYvZOFVSji5M4vG0TC0my7H67aLj9UwrLVkCS8mbXg2we3O8tqqdaoarXD9
kTpWHFdZ0jz3VvJUVwTvCWwIfOlLmKULZqWRvCjG5KbIz7wrrBojSwAjJsvvchW9Kb68Jvtgb4jx
szwGdDxG4QaitulGc2uV/nGq6KY0RnEl6MvyVZW+QswF7QDFLYUF3qWruSDnntTzVB6I0VHx+b0V
4qFlgWYBN9CGd73MnRGHjcIGp1O6Y44hIXjJy+dBQ0XF+nqIgqOysKnqc8+uQKk/BPJ32krgv5Sc
PTO6kNDCvVTSRtYfHXj3ueN9OWV3M4yegiYF/X/NmQyaTDQEdtAZAEBBmTY9Ue89/atGudW2n3Wc
PoSyTGWvzCEjjdH125H1DFhmoSLBzLQDWpEyKd2GS4lkGRRmdBgT5RLIrLlnGq/2+bGDwxUvC5mA
8aLQsqLBeai7JlsbKZh9ZK/xPVZLbsPMZ3NBk1ik0jmBuT5bHBzLEigMAVKJ7IUi9kOFj0ZPYGM0
sjnKolqxNdBRRc01OAgPevfYzxLyN7oczOJ+1IvwhVhGlWylzGU9pTLTg1sFuvQ5FANXhgLCZg8S
IBCmZMJvErQOMRlPEnuvenjUCaVM5RdAaW7HbmyQt7/cJf8BuP2a+fVfFq0oRZF+ohWVMP+yY/71
SB6Ljmj4yiJYY2nssL7+o29lrjlVxjONAxoq+i8/yYUQ+B9l7sNbBvmP3JtF1PqbWPf3j/95KxNe
bYmyyu7hv+S+KyzhFbClPwU3v1zM0GRUGERIcn7QTH+9mJd/S+oW7KDlfv5bOwt50Rf9LtP500v/
7V1gxXWE+LHFAdEGw0eGTIXlH6y1dDa+soTN5UAUZqbQgjWMkzp0eT3o54HQzDwbj11u7uPmZSBS
s+zSnRwEkCabT0EiNQMFaKAEqj2pyRnUyF2T1YdRTkdIwjLsZJS3CRGc85zltCJzeFL0ForaJhje
Z+WUQS9qCaILYx2ySeX6wbNW76t4cOBGAPO6JBr5IJxdFVBx7M3pBce7m9T3YMRq1RL7bG3xbKyV
mFYqMFGyy2F+7kt2zUad0SDI47zLphB4mw4NKBoap/dH+oRJvHYSw/JRUUit0IoZPES5mRVkK3P0
EgfJJkmqbw0NzQQgqNBe06ndqsmXDo9CV2EhgF52M532emCQnCIirft2r6vvoo/ocBaC1q0moga7
ULgOQf0+AUbKdKacvnYn92xTBSouBRj2snzC+wOi2hAQ2qAvJceKiJf62uVU3/lyzxY5ej2pc3Fy
IxIOeMFqSlRZO4Sv/vyUsG5yVaHaSFkW7lLWtxrLIUXAfCrfRROZMclEBj/NXpIgNxnbch5tCxmp
TLdatsF6rL618taAjQZfhkXuYp2kQOmfCxDR6kDSQ00PIaluJU1bgeYQ47BbkeOAVAMqW7uqe+hz
xUtVBRtFHZbIM09qbkXMOJgWsmQCTwQI+bJv1fREukXKrWvMl6YFKMF1xmJ5NU9v0vSyKLAj/2oB
PO1r5OQZDXB8RIHlttD3ZvbPcgKh2Y9fo2nGhUPiZSbYk/ECqdPODd+u9CeiNdaIR9zAWPdasQuS
1zChzyEuM8k5o6MCW981zO7CmJxkpodAuDx1Er6yicVFom9a0dhhM9okS8qpMqQMwOjuBMtNIFrW
Sx6qPnyKxKOWrbaNfJ/MIH9LvqcbsglXmbnKxKrqP/JVDZh+8pK5qvTia0IIa5ZFlTuKAeo28ZuY
aC9NHrlJQm5rToCrvyS55iboOky2gmssOa+VZoFoneEAqG7JhENst7HI/osuXyImVsjgcPGtlXPr
qMq72VDikTaQ5yegTluDjCKD1NkMqlgMbpcA8pJMWmU+B3g3AuMrLIMVyEIA2YSlkGObpq48nWOy
bVMybkcNcq8KTqTd1eSnY+86/INvDpBwOqg52rKl8fpfN8ePxuhPN8dfP/7nzSH9C689QhWUkD94
1pzcP1s6iZgO9QfNVfytnwMnJ/JasF4QnqFyTf1cdSPgotFbLhO28wtW++/0c9JfIUB/ft0qS/Vf
i4d0psEikrXcBGGMY0hLS//dn8sZvX9Cf6Rqt6oggk+fX6skBBwvs+pjm4u2/1q3xlYkkXbEHbZJ
1JRVV0SV56fbsGVcV8Uc9upmzDgCTE39QFX7JmaBbxtN/0JEAxNVuO1lxSa0b1hSG286u8tWe1/S
o8rhc0jAkaZvWTpuOxTtKW5vs493YlQ+4c9b4Z3zdA7hoA/AlCHkNLvy1pTV48QfiNaITTjXEVtP
5iopi8dqhralVe9h/cUFwvqMZQbx6lZhvYjDvG4D5V4n9bcwQpdSBTKZUvNVaK1jog2eMt0rwT8P
WnKN8MPMEf7JJmZe0uDsVllwQD5SanlwaxGdAMCzFgy0VrJNhLNfh/GbhHZLGsTV2IvbupDIkCxt
OWMyjUseJarvtkOX07hs1eIlHhiqt4iNuNIkQYldMSWLAsJdZYes8BeyH3EqtEVy7ZCESJBEkju+
+jlYq6pghSAQ25R7TA+LBqnN3CEgg0qgSI6oDOu8ljZR13s5A+KhGQ9B0TyQQPktqkYcDc3B0m5o
GkhcJI9LO+jK4EiDcm3bj9IsD2bO/Bw9KBizgpl/FPn/ZGy+ISpYlSkyiTQk7/R/VZqLhOTP58Vf
Pv7neYFZGf2LhiNY01X8V3zqn+eFAr7jP0yPf7uYfw6A0G5q2GbwTquShaoGseXPA0P6F/odjUzg
BZlvLByhvzEAQm7ze5352zf+W51JISXUA7abTadPt7ogoArgZQuZMiTnQkWeoN3GuQa82mcEndTt
ewuF+VRXZJ8MLWuBiMVEKTE4Js2CEJptrT2GOcgHjJorweh8WxfGi5V3lqu3nT0rXjp/JcEXx8i2
rpubJSIHz0W1XrWSv8/nXACrL8h4a8jDUiVa/Yzo2ZbeTujfK19mUqlDQrAnRJZ3IzO0c2uFHT0n
zBy8V69C+mJl/s3UKIUktVr1xFIELcDrmdNkiYoYyYyY6Ub18Z6V1LwkSlQjuYDyfraOEVMN8l9X
cQ2HYTnNSKMgxJqKzPgMNLLcSaugcV2hnCb04kmv9Y0e8zrItzD0CjHO95nUi7xRt2FioVI3wxDR
IuUAFV3g489JqpNoZmedLMqurg8d2ZSyTFpd8G4hyYyK5iSEvrlLlqAts6A4EepTSeU2kcSVJWd+
9l+T3jqy2CELaqOOzHCtucsIGhtjdiuwor6iuDNdrOGDRam2/Q/6qMiCX5OVvRQhBloIpSpdxbYH
Wpov9FJl4ZjK6uBZgE3DaPSqksSmbkY3hOFEdvpSYokWaw0FOYOA4TFc7Lwidm64m7tyehGXPINu
kG4ty7WU0ZlMEpTARpW/Q5SMOymjFyHdsNrxTbFw6Elw/pHvCwZJOiFh3oEy7/L/4+5MluNGliz6
RSgLjAFscx45zxsYRYqYgcA8fH0fqFstFqvsPdNWZbUoKynJZDIz3MP93nOnlJCFbqDdQnjNTCct
Y9QWwdr0g/3kqoWVObeaHrskp5VPXe98JHO7OjruRtmkBTPfjxl+VWX+fQLtuDdGsBKNWRMYNWEX
qyeGPrGj2S+OhjUP3+UFtrRdKd1w2c2pj2N+RZLssZv97dqIqjdM+2crZYxEbI5b85pybWp3aRNc
qVQjb6QsDgW4ql4azbGqq4ui6a4Qa84R89V77GYXQ++eykrnA8I8EP4GegKrn5YDsCrWmUgtyjag
icVG39PzWj70jLaM3iy3QJHUsS5yHefVq8Aoj947gw0G9cjYln9wV+cQgYZ1BicMAnzkgf9lHjD/
hb+d0v98/K9Tmtw10rSZ/YNrNPVPXZ31FwcuDR8wCyT4/NnnQb1OWBtWYjK8kSrOSMhf5zSjAAm9
DfOuYzEv+J1z+l9MOxbWoTkbTsz8qC+ntF53kHrNEXGLZ+Ps4m6XKUAKfTPedtP0f9nsf4t1+DyB
ml0K/xg+mBRCCV9OYmWaR1SftgJ+6TI75Q27Ay/k7qxhurQmeetN8a097D0teezcx8HhTCnsy7Fj
4ViU7Sph15nON/dyvsN/+s39y0wMD9K/PCXsB/Pr6XmYob+8ApEWYbq3E33XkZwRlnw8U8TGS1cf
Hwa7PEr9LRvUzssIZGwqfRF6eH+zhnAydEWGtbdd+WDF8aPjSgQHqI4ivE2roMRnqPjZVkHPJ38A
R+HGkb4YVCnQcYGSRbHZtB3lo3RWQ+NcTBV8o84rx03S+sOyDPN+if51zTCYY85C7pVExlUasIgw
Au7ECfNFsievgwYEUphdp4rttauIe5Pp97S07u2a3ixKd8ZAk8rqOmbySMzapSlPBVF7NkaknmVf
xYaANxtY/mitc13Ogbyq0IfFZC7IwuvbYINVcUEEzDpES1T3zW4IEWnbo2avFO/5JXFc57FmjFB1
YO3CAvBm5bBMrZJvRXA3VnJRIW7NIf2kzfukOp2cTwMGphG+FgFnWEYsWIZczCn9fZNn7o3UiamF
1UAsA7UPPNMhMGDsmdSkVNhvLtvcEE+XHYS8a/slSSc3OTNTg7h0UchlFLKa9aE32e4KZfpOpM9w
dWjU+6Mps6NmdufER0qDVwJqyIWL2LUJ0QD0RrHJNW3pjcSocK/GOrAMynFRjrza9dtQEH082kdD
PhhRx1aIJUiA3Sox913QnmZTFU6v5egUp37yYS1QFMJo62njuhj9Z+GGhF7FR2bqK8Mp36dkWkU0
dUtP786yx71ZhMw1/EHdp7a19wku3laZcV2bmEw6kp2V4ZzbqLs2e7YxVtCVj1HjWitvZCQ/ttV3
mr072whxHiTRlWMixwMasMW2TMhMj8O3fY5NGNpjF1yxt0M3azzkBkoRTfeXZNKspPpuVdxhqI2h
ZWyg6jCRMcajk9ONudj4F95045TmspFXKSlHrTGgHuwXLI+AaJzSlEkRNEE+aisdPYuJYDWU7ChM
jOkFqqwkGg+ad1EX4lvIIk/wSxYDATdavesx2o/OWCGKSG8yEpaWQW6dySeAmVK55HEEQmcBpa9I
/oP79dShcNC0AuGDAAUFUA6Zow1Yw8R7vNHxZy9xvOIiYmkYJt2uxBSeOldtgyqqupCNTbge7meJ
goKthmW9FLnPoK7H46HdNUq7D8vpXCQzphbizELkxaF12+sIjxJBCnlOuil9nusGH8yKHtyE3iAL
FLMURmuTQjvbMIfM9X3JVFLrCUap7hvWEH7Kh9XYuOXtUBfL2L6wg5uOh0QlmoPq6AWPXq9WAfPP
mjloRrs1mpdF+K00dnOHpJiYjq1v/tkmOUwAwJSIvLHmvJ1PZ/2/TO3tmXf6pUp/ffzPKm38Jbn2
wAilCPINBHXy111KpzxwczNJZTW+ABQ9Q7cx5OKTI6VsJjr+qtLQtgnuMQFJ/f46/UcE6hfIxuen
/uO29alwyjoqJXD8bud5GoLD6hQrsSXCfM0npiqch3iKTo3x3o+w1YryWm/HWz6Jy7Hz17Qkaxju
WxXcKlT7XSCeoQNe2CxbjXjC9Z2dA+AOI/iZmgRFkT1531v3HZLGWhTznYZkKjQ4dgoTp1uGLEVj
d9p0EDXktQqrVQBlqmrNl4GsFWc8axz0bUIcQfNgE5nJnWud0sSHCOxCkZwn88IKgIiG0yq3PvAV
XTbBDAcKFpl8TQh2hl++4cBa927SYTh7drI5BOgVhBEmdQY+iu/i1hell760sFzrmPRPWbEjZ1LZ
SBNppn9k67D6kT8SjYtee+qHeMsW8iaysy0eeDjF2WbM5Z3J5Ajhb1AI8iJzRjTuXmH51zvk+mQy
Wy9hjBq1B77XXxRp/tgNr55zNZU+YaztakBt3fCwGpVm0t534lYLwnWLak53hl2nEIKPE5FnaJ5Q
3Wqx2Oo2Ut8yWNeT5BuoVUkGLTfTq1hQsEpUdG56aLIOI0R918jyWCK0DjKi0ax2OxovMinvm+hb
wbTeEenCNzKKwrsS2LmASbo5yH5eSt9Nt2kkbhyzuXIBG8UVYQYGFmFt0QKJEh2L5/xDddVyImwx
icGVfCTEbmL4POgde3U9Wid5taplsxuRNkJRTC10VcLZ+hMLTICuyK/u0zja5+Hs5eVSE72BfsUq
MoCucsEUlC0w2WKEpmltBKNwAayPBALiqaNlmzVbp3gJkx7OE9tkxARmA0AqV7sBFKYxYmkjmdVd
pF5xPbA0svxgl1m3doV9eMYiqQfBLyyJ7yv/OcqgdOGu61NOf5YGHLekp1qPmY8No7hyw2JrldWp
IvCM12kNjms5Cn/ZB+nS8y5zO8U4+qQVD2n21BXV9Qzo0OzvxpTRVei3Qfg9p3bk+r0GFINAHmcu
LWI7xM9V/+R0D3a4ld61ol3Uohsp9E0yGUwqQYOwD0qYz+vjRcn3KiUr46nbck3FbhIbO0lNTSKU
vs5tIYJla9d3fd3uBh3tfd8+FlaytWV4Ds1h2dGnmBlc4NbfIty5bLqBzRBWPaEt1HhTUifKPCeX
EJ18pM4JTXtsy3Vt+4CbrI2R8tmInHplT1BfbMJ42oe0xppQ0jckBg7GGJPIUKA3dwF6Qq0pdTLI
Ab7V/aVTDCQOwkX3on7fOsWm9RuSX3Uyo4IwfWKOlONmb29YOG862R/yseeC6WvyekhohXWJ2HUC
mrK2ynAk9a76rkLey7Sp1VpwEV3kKj4pA+HvkFynQ4gtFo6oVgCJka2+U1Z6Y+vqnlHii9MQrtzf
kIXHx+m5qUI+TRkymAH3j7VQLr5TkxfhGBtPfgfZqtQXRYxYt0RHnHChKC+q0F6UfNJYYmGgCu8j
Ud6Fnb2LTf56fypG1nhRtAvtdDOPCjp8UZDHjlaCbyX20AnFj+Q0mVgT/PaeMPVD7wbbbkQWPFyQ
23B0sAgbsLmcLN7xCT6VNntLwDuMWICvsdofCTpqkeiOwDTd6qpRYskKBngXXMuhXoZBf0j8l8Sv
T4FPF2YN7dYOh8tITTDtIey0IT6uAfjbj7L4Z4btcc9m3UHRxQEvQSD+5w5AzLCqLx3A18f/7ADM
v/iASuo8X5pK/vmebv7FHsXBh0jiOQ2A/LugDhuhkJyOPKc5Jej/OwDjLx2pnUl4EAKDH83Bb8xT
9Tmk/R9X588/+hfMlq18v+VeJXZE56whUr3lOsFwtlEEB2cq14OuERwqOeFTk9NhjOFXCU9bhR4q
6lJe+npqcbu4Rn7FBjZ0V12RXgYq5sxkdmdo2rHXBQ2yI476pB4ys1wr8QPm99joA+JicatqGoNS
uwHNec6D/o6ENI5Eky08heWgV3VPJlH4YpbpfeqxFFIWJUCm4bs+JqxV0Tnl0aAvGgtAe0TJndcu
el0xJ6XaOnF1kCE3ZA9TWF/jKWefStsuv022xnUzcF7lmFzrJl1B77kXajIeXAhF6y5Q6IZIISQX
LV/T5K2zuNj0MjnklvK3EU4JWOhrhG7LOgAtL/OPINH27uCtrFm/lap5zuxCJkow0xgXVim2I2Kv
ZFZ9Bci/mlkHFonoPbK7c8f0LXGIkdfGJ5LU7ydEZBIxGSPr12hClmzOUrOWe9iqrwZ4Ja64Ygvz
6M/CNBeFmpqlahmatRDtmmimO1d8G5C0xUjbEiRuPlK3sG/xT2rdWsTIHpn5NR4GcjM4DIjkzOS+
K9zvXiIuIRN80xVhSuzGIHKUR40Yn8U0Z8/OursklQ9tQtVBkOcjzOtmhV5NnjekQjoyF/neH32S
gG8mItOhgbeY/v2Xk0T8UwH09fG/ThJXZ/1i2ZbJUPHHWO/nXQJxEDuXmZ4Bz++Hn/nnYobUTjLK
5o3tnADz449+XiXY5EIT8lwYfyySuBj/zsDvX5W5f3vmXza5YKd75RgeiVRehjv4vbGwg/bFCuj/
Kk4EAyOMR9gdJnBdFQQpr761agYdVfIQOMV9p6Fa4D6qOW+q0dZtchyZLDUd2bUjU2bsFthRpPOm
Y5Qyjas4wg3jhOcR4F+AeiBTjxC0s3zfoDiMtQQobIWzH5ea9k1Z6BLh+yhx0t1XD80iEb8LhYZR
oGU00TRCS2ffYG1SRk19+uGYzzX6R41OPALCOcTBRRb6eyuQO2Ep5iwxHk5Xf7Lb6WChqGzd5LVv
1T0BzBgIpll+Mssvo1mIGTCNJ7fcvGbQ8B0oxEHznWOc5w9+1z4azkiiAohsQ62kxuyurSvg3ca+
Gr1NIIKDIcoPkdMO4h9LTLFxJ4trSfqsBeNtDZTITPDsDvcDx5JPbmXiyrXGcWXN51acYb4z++rG
Ho1vEwmWzAK3upe+G6J5mwzvwfBIQfRi0qzCQr43FbKdvgKQn7BEaprkVk7Gh7QIkNT83L5IY5+g
KD85KC89ajm/jDLfibr4kNJl8ZP6Wy+5Fe2wU6HaS+nBmCaJSsf83Ez+U6BavDPGoWqTld5/82Cc
sjBYes5FIcidAkGHvyh6MOKe4Vr/GJpYKKxko1W4aw11MMWLbqgbTdjQtfUHPVDBqtXZv2jlvO6H
+DsRCGl0WPsG4+Ak4c7Vgo2fDMCCIrEsph4HYn9IMZrY3BDaWNx4cfBR6wgtFS670NGvC1JRcY9h
b4fu+gKxGaMbytnS3yakh9kFysrYQ7nVz6KhDBxhrnEATph5JQZ1yXiFG51z5YKnTyJkQ1W2pC9b
C81HD7oq6nPEKCrF8Bi43UpNT2NzGABb9CM9nP4UjaQW7HoTSQ1HNtg3bhJ4QGjNaiBPQvs2g+s1
VmyMm5dBdQ6xhir9WSXJcn6aVnt2g7n5x/SC4bc/w6BJp0NLXi27Mv5+ORxc7oA5vkoYSotQ+96N
9znSIHcaTpr9rDtyPdTjQovfWUatxulY46oTfM2g1W4t/SFFXe9G90MDZI5QWFyDE7luMaG6NYue
uJUQaPYa8qyaJKUJvH3TOyHkQuPco1iexmuaoM0QxrxxwpJSAfYC340Ng7cR03tomHc5zfzAnJMA
zaWcwTXMP1PXuOh0+Pgq2kUduUFg0psiWCceOg1eSn5YvgW3v2TpMmCdYm3JCnUzuC2YF0awIK0v
Bq46MaNZsl8x3mXHqBuPJm2NmJ5TBrmsS1ZVh9EE7e/E5HZi2NtGWMyzbkXwxo1ELNgY2rZB9y8Z
EicMi9N5aqwR9/dnVzodfQBiJRYvdLL/udK58+zrS89MuPPfHv+z0ll/6TN2FnXRD83q557Z+ouB
mQlL/Vce569Sx1LLZd3mUMz+15/yq9TpeFr4auhWPbZmv6V1pXv/Z8/8+an/mKp9mpq5qeePUs+M
XaoElz/LiQfYtDDhptZ9HTTzBcAc0sepYoIjH2xrNJamW4M2c4stqovLpCqWpokXspCH1NIea7Lr
u5HsxzA6WnClqjR+7r3ePqatxAolQFeYuNHN/iWwsIG5RnybJxMGMznnj33P21mWqmPUTfUl2s8L
mUUHPWxKMkamt7x9CLqOM3bWD3Vmck39cFciUHAwNOY2aXfZKOuSefN3Q+TaY9XybFjr3QsTrHXh
3JFb9qIN9P0+tUaflTuGeWlqOB/p7v3EmOlBwUOilc2953f+i9Mp54xbJNmzsYPvMGAvrFnWG9WL
pr9pmcX0XmCNhTI5Kx9R4QN0W2lZc9XORkRDe2zy/uBU4QcKe/hJAh+xiF66jqkZ/NyNp7I7vXuZ
MkSZUWJctNN4YiWA5bI8h21+AlDq1TQYoY6QyxXFKfCKk28aj2XtXJjRdWvfumyBMqAFojgrVmBD
WXrbKAAzN0zDjeO4B8GyMGxBrDI3aFICC9PuPIjizhmHU9bap6CpXlupXSMBv/QybvewtDTbP9cj
9TBsLmkPnzlqvrUtcG6UlPBKXEAKmiRSVIfJPSq1ED2SB1UvKQCHKslOplFtNFLwCiz1tYcONFS7
yjSWnp/shPNq6/hgmImAJ1FYcYO4s9eqKo/Kzy6yUXV7h7zwbRlBKaii3GSrGWObNcmHBNCVLwKK
5EKiuXwdfVgNeSNPplREs428VI3Eyc+y6EPZbk8udyJY76fKXv/RxxurAJ3O2aKnRs//n4834dDv
fjnevj7+1/HGlstx9Xkf8Nlgx94eFYfr/ZwU/G0eAPKTJ8M/1HdWyp/nATyIO7c0WfmzSfits+3H
heDrPIAmnS83P5M5FJmz79PZ5hcDenPT18Ft1munQ97t9yEJ7WWXruUAUitg3udLpCvRHuTlwsey
DvXHVcnG0y5zQGe5++bQBnii2tp1e8oLRNDd8DQxv0T/dCIgfZFphMg09oDI2EnWCWNIlFrPYfSS
J1eRcNd+/gZT+sbMWggv3Pb7ALzAyNBQw/7W4PeOrpPZXAYGp8yyA9EKpwq1ytQGFz2++5BpnqM8
/h/4nCA/hoV+51Ri1drQ8bzgYM8OJcYd3vBupy/+YNBzZnufyWWYI3YEfflqtIQ+ClazdbZpoRlZ
6XtVVVfkUmAeitqjnV0boX9hjR77e24kE9PTqF37Y7yJ/PJST+sPgcsnCPAbCWTrgyTpwdsU5rVp
4HqT7lqDdZnm16M37DvYymHc7GvP3U2WRdIw3AeHbQZhBUlWnqboXkUPowZlWoJwyIylUYU3Ki+3
qPu3fl1RZoz70j8VrXvJsXPirL91vXRfJwEoaf/OjPDVhmjYA6zG8maw4U+M+x7VeRm0qMsNnFcg
EWp3P6X1lnE9Lt/o6ETwV6rKr8BAcD50dXEaZbNVJkTS6kaOIBQG60QI1MKz42jXOHV168Uk1tdl
4V8CEyVimk4RJVvTWMvUwwQSGHOvyPUPn1CT4E4CPFFWm8jVbsZEpyTY52k011oNb6qY0JuNtzGF
LQt588nsslD+ru7DQ6RXxcLg6shkfoKdNqmnyTdBrwDg5rKVbgmbvM6zbJ3MqxLXejTwX0Tte81I
JXDpwt2nJvMWnWntwDlZ6nuJ4rh0iKRMqb5UrkHjcBU9SG24f7yLajbErWHwrrovsQVUJuoIs0xW
Kiaw1ATmoKy7QitOacZiISnht3XdrUUCdl1Bb7dKcuin7r3yqHqBBxlIf0l7Lod662O/hkWQj/Kx
Dg2isMYXad3ZZO8JuFVl/2GHfBe/ueFCtu6BUIpMHNv0JcwB48P4GLwZgQpSHYifhzYgp0cue37b
Xoig190Z7tm3oaM41S5nqh6G4bL0v5sWDnv8s1qcrHIQPcRoLQY/W3PD3aQm1plT2aKE86NdpSOg
od/o41xbGVn74tGJjHQkdmcxPGLWdmSo/2zStXR0L1XNsoJsi4yupqS7mbPPWB0sgbwtC8JdfZvA
s6y/NpC7hI19oxSxwVWzadPvZaxfZ66/MWxt6+HStNO7InEgdbnnri8vnMnchyWqwpKY8Hw6e7j3
I+4sZjnc1W627rRhq8L7wHhKvfgoHPJiBp0B+ivo942Hub5QN01lbi1IAZ1lb9muUvfc8ftoQeup
cvsU+2obE2WMSvNGH1k/Ge21lM0yBLYb9caBe+K2j72FLnzeoa654sNobNpIbrKafHNZfQRG9tpP
sFbsKw+XEX7KVVPXV7L2XxBVYCysnpuEmpuBDuM7reou+OBCtpadsRNz5oBB3s0SD/UzqsjhrrWz
XZg9CRvmI5FXNz231a4FAmUA8p4U1pKXKPSeNIKwhaajUle3OfvmNcqs66HTj1544Q2xB+gf9A2a
nbWaETauOdz80WWdCT879xmijdbkP8/nKKxM3r+U9a+P/1nWgQAiIMBuR5wSAjznkyJv/iMPh97/
my0+K/KYmiEfM5AI/IiA+lzZTaR487/mD+LgbymnLb7918Ku26waQAu6EvcGP/nnwm75kRG6ldPs
NnE77eNnXT4EYqkxS95b7zOVmUVdw3RXW0TNCr7MNdkDCGlmZJBz6V3LbX7RpZeKLjJSsEg8GFo5
kQyXyEjWzcs0bf3H2XFAbl840qmGCJ2/L//sNxpdlI72kXAVRPP/sX8UWHP++Ub78vhfbzTSyWjR
+LLgl+khf4lKWA5JA4Dlpz/6dT2eLT0CRYnLjdadcZm/rsc26hTcqD/ZDr8zCcZ88C/vtE9P3Ziv
z59ayGyycoWJqN254XzRKpSzbDSk0vBmVBUfmsG5spzLABMKIpENrdFVPJRw1RVqCP9bg89dBOYp
i/vrSovPSZndlplzo0bqrFlaCLvlMhX5cupkvm7NsQPOJq4HWZ0QEdwrmhi/zRAveiczVeswqxj+
UKtYwQGHodXMM5g7tbzsNI028BzrDzakVnMWi0XRW0UCUmZrN3Fq35PfQfxQ9mJVJZ64pGi3ZhMb
BLhwBeuib4Ng3e4wta09SmdJ5Es6Os9N150Yb26LWu5GDRpLqR28DnIjZV6YPUf0AGasJssyiOrd
SKDiTnlMu5DQu1tTTGxyrSTZ0FmgZJDyvbad42SbF7h5dxlp3knogsoz3H2ZFk8JTERV7yvcksui
jg4V3QJd27mABJFLedfo3g6M7EErgYeNlrfMo4ahm/3ai+xStLxOVLcEGFD/niTVqkgAiiVsfYRx
Jv9kU+b+Pp+l9SmkTCd39m35RFTxxs4r46jj2MImhPI9cDgVemFtMseFXiYleD+dG3bEOLwfQ3bg
x2oSZEjwJH114ekT7tbsymOIq3WIO5QvmTY6dFnd0a2dEolrrZaViUgiEDgVo54kiVC6yyStWXfR
EuM1HbcG8STFqOHRBTLqhe5iQuW2rF1jLyqd4aubPU49UKV2ZA3hVBZCuNzbmMLrtnHlGjtlNIfG
z5uFrk2vlkDxyk8TrgRBdJjmOvjKGVcPH4sBIImukOc46V7zMk6WBf9BvEWxFEl4JzobNWO2tgty
XxopWzSqsQ8GY0LbqND2NoHFtDqWQFuL8SZxWeCHxNTgY2X6WteXcQ50ZxB7UytfDA0RjW+wHTCP
BJturFinye0mbdWXCheyc6pmOrERN8giYZdapTqbXvJK8NltbHe87w18BbYR4V7uzHA5kV6GXgay
R1zcOyMQ0iJsu8vYsHinS7lSXndp1QY+E9IIVho+0UVYwH8WiIVlweh7cpgfqMvWLR4s1EmqhlqK
/rLMkoVjPUXibgBebNr1ps+HKz3Ir+YlTmHVB81l1B2p8j3M8p0cgH7CT2c96N1r7CuLPj84ICt1
Oz64KcA/L9oNMa18wogWVhWrxywny4nPvB596AkTayvehlziJsxsUiS7rnY3fjyGf/YIlmmAtB13
1gr8N3uBoOH5R435+vhfNYYGmOB3S2cK8HfZAitFgxHrr0bnczOD0/RnkOWv6uLAhRAEMc120Xni
8BuCBRqqf1aXz09a/6L1H3TE140gNhij0naYzepuSzSPnUU9js6ahY4I1p3g/mPrerJrOFMSAemP
MyboOWx8Tp2O0wfJ/EJxGmWcSjWnE0WLAGjcYTYrdTIsLOAlGh9SaW/C+XwL55NuyIpy5XXCOPoc
g5n1ZHMoEgsdLyoyMyqOywD2jyXFmdEtbGPAnxyrpIG9B/M5a+YjfZPT3YYDUBkHqMeELw272LzS
qddIGA5DBMY58u/6jggyP5w/3KvejQ/lfMQbstwnxvM4lk/wsPfxXApSaoJZuDt2YxdJ6x6t0X8v
5uLh+jK+tE0Dy5E3hqjqkn2s3cYwJAMNZkAJVDaqNxYyN8A4zKKrdWqIU6K5ZD2RS5l43HELVBio
7qYmONtTsrJSc5+npySLmF4CFzEuSCMg0VPcyaSJ9+QWmysRT7duosVomLppNVpuvbRBwDMp99aN
Zu2TxN/Z3ZBt9dxZz/aJdR1U05unKyBtU4/M2yio1rA0fQLgV2WWuzvdilZ1NIQrDFqrwSd/0c8v
B0kibhGGIHgK2G7KVu+Ra6JUCPrmfcxSggtB9RekvmHICk6ENm2cstoGkyDUeRreFLhWfg/YHQRW
LR/BqXfSOgfwtKkIigGbyjWxSVnA6Vd2/erEinfE1WBxNWeEYyfxxjXRuibvHbBnvL0Ld0B/bhlr
LfZQWHHwFyQ2o+xAMFcSuQj7t6/v49kE0uf4cceNjxREc8i0qtDgGfyHW5arqh73TJV9CcW2T5ML
t7RvImNcOtpDOli8qt91WMV24CK6rQnMWgmTcDl9nhzHsfc2OsOpbwkP9kD+g8QMr4Tl23uBZNWI
izVDmMsAhJvLglWTbzb9f1DBjmFQn8Zq6VgxO+jwLrDy3STCb3ngHwpyGZM2EJB8IzEb2HDzSX5B
0U3Xa7hD2mzgl9PdujqmZn8Evi2cYz7AcahH95R0hEuWeo6LoMS/Gw7TzcicYk6PSUpoq53ONHpM
hdqqhFw+PY/meks6Tqb74zlhIbwXJbiIvo8+jGYEoCj7j96Kw6suGuJl5/CLkpkTbF2GAbrKHpuJ
m7bvrJU7JzpETP/BXeCsq/MOh3hu77LeuUyJWto4bi7xcPOuIsyi7Wk5gs6/HIWFn5nfHtrCnLyF
4T7MO3iG6b6AABaUsJfhR2h1uqub6qBp2ZXdV+WyQzUNLIQBU53jPIVMkt/oEzaW6tZMCSgznYXt
wzDsH5NqzsV6KnB2Ozps1TbaOHjcKyZjWjo8M7wXy0TGc9cRgGoF4tOQP+9kV/74ocxnlFc3hD3v
G2Fs0tC60r0gOzugLufhXkzzFFfhQpvg7sHwdcpzAvHc8LSNpXhhc3+HLPmYReMsu9om/rSJga3Q
MeRySb7Ea9VCsYDMAsRUnoO576H/IRF1llkO3dr1NUTKMlzpPgIoM6u3ajRe67mJKuimormtilts
NbzFvc2o6Y+oy3D/zLFhAgTUNDdm/KX9OLdq1dy0deqYz02cTjf3R18XBZJ+7olM/yH6/ed1A6fI
P7epXx//q5RTvxnlG/gFWTzM7oWfuiFs2ywpfm5Lf94UTRSGlGzGEc6cDDazBX/VchYDNp3G/+Uc
/NaygfXFv9TyTz/1LHP8fFOMCLxPuCB0O9+o28siMrvrTPVHIxnvfWluBtI608Z56FR3AgTwVPXw
fRnRv0e5DpQe05CemW95xemfhvmzZNTHHQI8sDmG9jLC1mz33SYkQpB0ZAxcIHla99qzx+aUBdM7
KfCH1HzoZHmyMoigOrZrGPqye8ktb2e08loMTIn1qDnqxCsaunU7FdqVXTKpLqJWooBDQSDFrVnU
myGu4NvZ8ZNtOsa9T5hOSuRNFShALsDbUKxLVb1k5nuRT09JXrzyRKGyVsRiEtZjGQtDJeu4yHZG
WQPBMVfuqN+zTty7Co8elcWV78BbbrOGSWqc3qqo5BNP4MuIRj99C9IK+TsAbPkc5+mFkneGeIoH
Mlz04lxMgntqcmMTs93cWVl6ZWRsSGzjCRkHifNYghjdOFl9Uqb2JHOkjQzg/eA15CfNUuc01ump
d3EfmHBcI5BBOk2/geE808J3dt5lP548BUa3tckVgq9s8/ChWhIa+WbjqfZa0NBBex2HEt7hCGgI
EJ4owbyJUnz4yHLmfJfbvva4LXmiAVuMLwPiTXhUovvIvJBhaTEMK4emzc78XUGAOCApRB5NWKzS
2jkjY/leZHPwkLzrK/MQCPPSLUFG4yB0m37VeOmrk3lPnhhOre8upHWZcu8qLKT+sgzbRTIyB3e4
LaowXZQ2Buwa3PSUJY+2zdShmqKNHD1sgoPcRGQtEnfIqV+S5+LQBpQ0J6WHr8EhKIBput8BpnY7
0IrGUpLjEyCMysjS0DOx6ioP8VO0qbqj7SVb9tfEPekI4wb2Rd3CceDgD94pDZ9GZvSChqPH4t2N
/LEOpmN60KJuVZffADQthjnbqB4Y7dYHI34yCdwsQfEV3KFURjjBhImdPFduVkHZAuQHwotsYKG1
xWNRkVsjWCGY2lWR9HRoDn3zk8NHoGnAMALvRg8UyRfP+ta1+k2Oo0AF2sJFB6D8aJu69hqG0GKa
BKwT8NIIn2Z5gNN+N4jorYZyO+JSnH2/CEP3ddYfVc/nIJ0jmIY6uUFjvGaxxP206LVjE1rHUof4
F0H4ULpm3+Race7zO7fKHnUrfNFzsOB+V210rKduOhGWFZMyQK4FZrwU/w4UkYUPlrEb2scIVVlP
UdRpVQNahD+4skgCa8hlxoGGtuS/VRbUPBzSf5t4//PxvyqLNQe5CVzX9hzz9mkQqf9lka5DPiTL
BiTuOvXsZ3mBR8Qg0iBWmiRLBvHUo5/lRf9rNryxAafu2Ozdf6u8AMP9Wl7+/tTn7/S5vEh2qco2
NXJugLxrhAKKu3Lg9ud7KD8eRkBYDW/CCzUcVbBtjWsI882pfejuikN9RmqXXFScyyR5EMTathUE
SVq6x1C/iOoHjTdenJ4a60RIunkY/oe781qO3Fi67hNBP7y5bYP2zaZtkjcImpmC90ABePpvYf4j
zYg6oRO6lXSh0EicaTYbmVWZe68NbPmSW+oehfSybWAhB/E+1+OHSRza4H1S7HsXe2qkEPcCNS72
kPjN7iR9jsqxIdQGk874cOSXbEQ5zaEYcKQQHINX1eRz34TPcIEW5hN6x8J6SKeDIw4mi3X26jcY
YBw0fRXuGx6mulkOO3oB3mgE7sGGtWuQX7tbVui32JeZL+JSLqB/b12xJDK5vVR3lr4gImhjXaN9
s+lvplW50/fupjgPu2jclhSncjWeciclMHotz+1Ns+FW0HJjeWK4yAQtx2lGmDB58Yv4Y4zuawqP
Zr/1+p2T38q73jKXOrUBNh9pJGuqVM/9/Kodhm178M6pTztZDyvwcGCGlto2vq8ekzXrsp3nZ2TB
VJvmFipsjq2WSxLH2kXkrQXzoZ7QAG3R31t4nxbdxlxPx/GcrPP7hilivmjvSREaz3LTbZJbrNIc
dIvn2ngn0dbKT4CXTGtl5txmzMeCUbC799oDuiAFNgnswvBbZS+hmLovsbURZPG5PlgPMoDUi7rL
npOjGuyJTPEZr7HnxH/jnUYEooQYLRF+yg9jQ8/5qGu/jsoN27oKMr7od3rJXFQj7icab8I5yKXd
h9j7ip00xotWGPQZbAxBdi+Mdai2fnmb1ACU2mFreEcTUdAmXhsl04dtyxA0gPHn0vZgi8IfR8bT
ia0md0b5Vm/Kbjp69WOISLNwYFV19+61aa8kMOCHQx6qDDi1u/shPrXwF7dFeeOo23BraHjKF2V2
UeRLvDen7LsZM/JW5UqtCYXeW28Fy+lQvzGqo5BEMQBGL5vHtEDL8dySYWQvlJHPrP3JgDkRh6k2
t6ImDQXwq26uqzTFkWT76vDNYWc8PlSXF7bXt94mvkPKhS3cT9U1AlNVX1WX7IPFUuzXe4ix0YUo
AcyH2httlc6XcIBA1bBp7pPn9I6renBVIK7uzAP4/HPkB9fpjVyU7+6hviMM5W56UzYMeJbN/RZC
/Cbd5Bt8DHOoB1dEFAYHdTroAdj6J/onn6sOHzdQ/rnxLjLGIHwmtkayIXt84rmpjuX0QMKOwpzT
eWva5awKEMsgW3RX44Vo2H9x0yEezePGYbg4lBx3Xm79v9+nfn+1VKu0kS9N569f/3vTYfzIHhPi
KfxyLkyzMOv364z+G44LPA06K1PcF/N/+r3pYMRGNzXbIACRz7egn01H/w0x1vyXZUJTmb/q91f6
H9BH8+Xff0WRYML62nS+vHRexK9NJwutPtSrskcl4W2bKd4UXuL3aAWjOaM+0l9cqJBeKE5mNxAZ
8p7a34ShAtlob/qE4E+O+pN2zhRj26TvbJqRz6M5hkVVkjQDDZMVDm7TGr1jZPhM7Rj9vJABvtR4
RDvFW8IzX7d9fuhDKiRHaRnCwqhRiw9e+RR9qzDUYlg74IMGy/SEG36hCpbA47Me8zTg/kzGrWLI
E1jLresxZgk6Ip9YHcXAwxnEbxSNuACn8XNbv3S8aju2X+Oi+QzS6qjoKpbvRD12o/ZNraia8NO9
uLhR9UHZCv4w1yzZ5TSvTfNuasEKyMLVTLMjfzBLoYRgjbwNl01u30BdXXelUBeOld7HuvJSdsge
a0nqWIDuqxDNsyWG90kNXpzSAmKl3GSQirgAEpMXNO9RYL+UYbUZctYtUXzpknrr9JSt6k3t2ZKh
wc05WaqSnDaS2G+k3tzZBWCOidmk0U0HKV9auyDkPlybvFluY3yOnf29IrQxRBbPMp0kGmMd9/KQ
sxq0M/W1cZWdwCFrc2lVh/ZGDcFNMUMtA9fXBQ19AMVpAHcFYOVbmYabPFq1ekrmanFy4rdK0U9G
yPTE6BkIRj4/z3rRB3ITWOle4GDTEnHOU+vYJnehY+09Uh20CEJ1024sXM/sCPP1WATTytGrYxAK
HC61H7cPQ6aspaLtzdKD06XtE3eOkmhOKinyaTNsYh2VkQb+0Aw3QxFfNPcjTAq/QZLaxuap0xVC
tKlr+gjLj8AGzdl76hFv/1YBMYL2e1M6RH7Vc9FOxSOcfExjqPqYsRKJ6t6XVh3iMknPFdoANouH
TNibumPN2nIZGhPPXRUqGVFxVLjE32DZsPxx7HC0eBk5WUK95g3RIQ1pg/2tqX/nG44BdGOvUWtl
qXOgs1rNz8VHkOIvMfkpp5XfTqi+8tq+TVMDZS9xVPBOMh1pq0JkN594kRIY0jeghBsrPXRquxnq
ZhN39SWrkvdSZiVCO3mJx/o7sHZxEUGYHMccetxoTEQAsQ/DtwCJjMitHluI1/qJCaqNULWIyJ/J
bnYJqxuS7cnWA82K5u3IO5+jsAh9b5rlUNWNkgaHNKs7RFj6PSiCd7yS94BjkN65nANUt7+qDv8W
dMUGIsHeKN7N0bmz2JAlBBl0rVgrJtEC5eALLkAN2j5DcAuERYK/inQViUDTdD+ramsNOuDHPF5T
Xzea2m4bmxS1Wq465MgJeTQwB55mOdQwf0QFESXNuSaCyXSrp5pL5rxNtpyXoVGOnosHQ9nxMte9
q0DnnRaWhBhj0k9de6XwKgTLRpYBZ2knO00YB6dJfQyv7FZoo3yerbq8yjheVXF58lz8JrnTbBx0
UpCuSYuUjJvlM6Y20t7EomBCGrnVLuwFGeIFE1515wUeXIT8gVUMPq2CYZByNLVhO8AjW1a99eLE
nZ+65SUtM7ENyhvktwAMStXZaONEiNUk1VXJmoLDaH4zSe6wRg8wt7B25lRzaSi3OOg3wtQ5ZTFv
yJXKJxd24eQD7xAf9wpEsXPshmJPiPwCpOhGAc9QiUtpkx5TOQHZEHJ6sArFjxJOBkMY3IWqsRPo
wUe1P4LiOiF7OJaOOM2UiJagsDGUG5GTgBSTgutOGLZ7ED2AjiXhcGnm98ysu4pjUMiqNAWsZXD4
CtWSOY08pKB1FTGdTeZHWgXsTzC6ynqKVW6xzqb6MkOxAu2hFugDkKhNtet7dreqoPHVqb1xkFTq
ZnfUnPBsVA13eRJFlWyVpd3K5Z+uAdopM5fQjhZxK8+9bb/qzsdI+lajlveiqm4hbQe4Xtk40+fM
qDjavcdyWJAk6q30IT84QwNSvz4Win6o3FpdV9Ld9v1roqhHwxQX14pvhvB7zgaPMbzpS6E9yJEY
+YmNx1gozVqX+TIqbskQSMl/5mrBasEfy+He0CVUZ3ddcvOvXZNPaLYebYdttsSkDLFDHHV2UePI
/MRl3MYpUpdHJ92p3ZtW5qtunvhzroyGcdcm9ioKeNm5xsUMsoc+7dn5U+CK6sl2S5/QaUY/3TLL
yBWF1KUXy04DOCsiP+w8JjMXYZHXpmjwGYhhwsKYeiQS2j0LDXkgIgBXAaLpOfG0GlCMFigWytta
zvcMedfxDg96sHfLdJn13yAMaaXl1wERjnqzUwl51K0CwA8Pa0W+JfamqruPY8IFET+P1LWYRTt3
IncEmhJLLzwYaMeXma7nJAci9xrD6LZvQ+NMWa7XWsL5titHZ4W84vTvPrgSSO4ZCPpnrRSnt785
uGoI+v56cP3y9T8PrqhysNnaiP49duu/sID035iRIInSXd3RcIJwOv3l4IpDF9kecxS27rh0/5iW
6AT1zNZefiuVVGLrHx1cSWr4LwdXHeQA82lyBDjF/vngOiYlgxGTYJveM1gJmvGUn2VhD/u+MN2z
niN37j0NXZCMbrwQccdgjs156PuLm3vV2q07vwJtX0T5wRjCD7dlLQmWj0hIeQpyb8+a6Va6zlZJ
zee2bH3Hxi7ArJ5orR67a0E5aihLNuXJo0yplKuIsqXP9cuhkOkUNIvCJsLpnFHocgpeROEz59un
SmAjBbGfK6OkRKpl7te85QTQIKQnliZeOFrjrky7B6LfYdnt9pKSW1F6ZVygdw4w+PQE06dLyKG7
cS7Vc8025+JNER81zlrFj7peX0TFgR2dckrZh7m+F+6xATk30hSYDzMV5pBDs+iIKuH8TQIibcSj
nWRQTK26flIkcxdYHzfV3H0oESpgdDoSNhxCd0bBsLUV2raaodYhC7RlMIBM6XMjPZZopBdSjFcv
qrZ2y0K7U6WyYRM8LEWB17RLKH6RJuHyT1BfIxcPtHDylXBNptAhb09MFrndMMpnPM/m2Ba3TKEd
iXK8FJqPhRPbY/dZxaOJVtvbVMxoyTiZz3fx9F0xOrnWXKRZGcsNVtwRgtB4OJl5jcUbjXjU33St
ve6kZDgrDxXbzsZ4j2sAPEq0sTDxEgsBdAZeiR+11WMwiIPOJCkx74puui3BzmdkezHPCtSDBy0t
whk+JS29FXKQ42xlLDZ9hKfC8KDipne5XfsD6+0oxSyLaPu58OjPRvlsTt1d3ldsOxVfeJHfkB/g
oILFyQZob5wgWYuygmJNTHbLRIzj3bfStG7DjihXavOilLZgUmjcqpVxp6Q4IohUWrIr32mp4Tck
TNhkbOpBCpKKJFy1DPjpysu/unpyIwdygnCIW/r/EL2yYfyLIMn9+vW/VE+DmAXgpIgPmSpTnX5e
+x1ERyaXfvUHY43f9Gf1tG1sUSws54I7jyF+HzUzK7BVgi8o8qb9o+R+ueX/3a1fn4NbvqireeUM
2DVIryij5m/s11u/m5rSRaIwbB21q3aT0h2nwTj0XVOuLJJ91r2BBzEvBrY7TCcTgWhlzJDR1YyL
bZdpkqEUzUrPRbZUg+CjmzTWfPMtMPnW4okvOdzYGGGKXtn0Sr6u+I4BEYFJGw3wxUqu3JbwmhPm
AIwbviPBRVUkSdV0pnBXi4EjkVTmisBhyZyPTXFxq3PiGH4cp+aDlagxS6PSKFLX9Gf3yBh+x9Zz
Y3IiY2NzlP1r5Xnbej6wlZzcYBge86o7BUl5sLtgVXBUspmdSbM8YqJaOmQYEQhFOhJnQtes7ysT
iBjx9bX3Cj0AMCkHfLhiIxPVTnPmnKNV7uC2SKESpSQRv1WEketCWQadPGJzgTClcVFpfYHsaqCP
hPQThb4CYvHU0We8ueHIIn833Hwv2vxdB/zV1BBnNNlexrlZBXPbKucGJulk2tzSYqN1z6Ychn2Y
WMSK6i1CVO5EF42neZq8lyRC5tmP72OSd2AODD9iQWsbXFZFFh00KgPxYVCm+P4LJqCLVHA3tpxb
xQu/aXNZGagv0GSqpTmXHJvag9E9XLZUo5CqlFOdHKc4WFSrkapVUr2EMWezUs5G6lqtND7Q2jtE
35iXMNENOpPR+NzUKjcFdSs8rpnoWsLGPGBNeURqPquNu2ua9BVLUg9XKXBQsKhkc6c0E1PJd4Yk
R9bNTpn5PljlspsysHItBhRIfUa5zmjIoZYdSt1asj1duKVc2YW3GgFKtQYjo5K5frusA9XPq+9S
y7bYlRhkI6WrXXB99RpB6kPTx2snuar62QpvPLJltP4pid8D7nMC2VmrMnYlb7Vqe356SrpTmJZx
/D5p8bAq6nY33zpiqFujlt1iaroUPJKLJkXCredvVu9uB162WsTqIpCEvybRQ5/cBuroE4hyGMPr
NMV+V38OxofJz2wUwyoTqIUBbvTCIoDbmuarb88tPmZZbZbipvb0a21b675nsJMGqFWJKiYeTaMp
GuA1PZ5gV3VWnsfJgDgTV9xhGQOIWJ8ld2gxsHbwlIZLVEYIaNcNz2XZPnhmoh81xLeLpjXqdaHa
CKeHiGADmzNVF19FBpcuzPdepj4Hqe5nejMsuPsQbiPMemnU4XPdVxsMvoyQ6psa+MBo4u51H4uU
DMBZipiwxXDpctiwJHQfrJpEr0a8wUltgTou9pmEUJ/H5VMYtXAC3e787+5TrmETO+G5nHfn6fPf
nvL/shPFlfPl63/2Kf4bBCAcbf9B8fxsUzz2JltPpLA/NDe/timMIoyfTXafs6eD1/NLnwLrgzvI
wrZEv9L+yXSa28F/6VO/vvIvfUrPEWGXDWKEJLiG7p1bJX4LSnJC0uXxIWkgLE/0IF34Khw9GX+O
xSVlctThKnefg/pgBt06iq8WvGb0Mg2xICVFz+jONDbUDQguBlJxx+wSjiYSNgAnhoVaNFKWSos2
TrZPNbJ0G89aRn1P+vwjGeynqkhv3ZRNpbQJqC3IcsRN+C216we9Sh9yxp5IMgR+5PKtMKnDkA4O
Zaxei5aMvlRzv+WeskxD5ToZFUfQUxnlZ6vFntSjHAkGZyajcChvrAe+U46c/WEKw/u28F4n23pB
jHZvK9pNW2lYZR97bK+GLpbSoDfzhig6JW3wdhb7x77fezzjqtFurVmWqCn5IW61AZlsu2+c4ix0
6QtzXDPwIfZ8bluhTmSofVVajvvz09wL2Nh6Bjw5w2IR8MhbTJCEC+2LUmA1WkKoTHiPHAOGylwv
9LlyOLnnHIckuXfa9mRlRCRXdo/+GUWU2WHBLUSPdPSbDNJ+qTZ3RURBRwPRqEyRKFoOGWcWaGUX
hpFDUWtmpLhNY/LsdUPRsyh+NNh6SdPsVlqMAtglT3U9ZNEPjWCzdwLQPFO9D+esG5isiYFkKsSR
SFo5iao1dxQ2dKJW7hotf2qq+DVxpu+uU7z3smFjMTCttTpM4EXVEj3jlSfR347AkCi+q0SKjypn
9Fu1gCzTb0GquGwzCNzOLHfHroJDR8OSOlUFmcZ9xh+bqxu8KzgFqpX8QZ8jqPIsMrnjtT9Mmb3M
PW9Y1Vb/ig1liNYKxd5Db5Xgc63RIdvkUnqduym9yi9QlSAiB4tgkX1ZCIDluhFdjBEKm2R8FJro
hay9jYwyZrZYKAbRE9i4U/UsPQPlS7GWBXeXcIKVx6SFU0ILqLpleJlU5F9xjWUC52Mshc651JKa
Mv7ZpuA0g2rfYeWt+v7W7pVjWnlQbyVBR+YwR2V4J30ad547njUd6jMio2HSN3Yj1lpVzNEn4sg0
8oYGc6pt/RRowylKgqfYbuxF0bZcVqzqLmCZ4QXDYTAS4puJBHW4A6fhgSccDXdZP5vNhJyUrheI
V1dINNfcqCNjnUvJAUp55wOEYr24HZ3QBOrt6ksZG+FWDGq0lo7r902wjEXDUlc9Rmm81QoQpLFc
D/ZtEqpo0tDI/2h++ZFrZ7Rs4NvSRjnw6dW24/Ouokauk2ZTxzpyH5Syeeh3neHPiT9G73IWRceq
WVDk7U2WtIeUX49x9nhdsPQG5xyx3B5Fsy3V9hua6U3O57KNWLKn4LRsVszmrpUDw/BAv6ZWd5B6
sq+iG61Jb1q0+xXdP3eZiBZHZGiscVvfFKwI6hElG4jUEGV6qyx63T1oY4ODYFj9u3unCr8ECSo2
V/aDf9s7VXMWff5JT0R//PL1P3unQaIRGiXD4WL247r2s3ma86zLNmwHxRH3uJ83PC6cjuda+g+y
zyw0+tk6HV6miajWprXOXfWfXPGceXH7Z1b2n174bKD89YoXJqyeQSoP26CQm0hxXtIKZSfP/WES
M6wf8hbqAqV8wMKxLkk8DIdyrSItn6pw6xj5XtPZIXCoDCDRDzygwdQygn4PMoG+/rYzJeMy6+g6
1ymAFyyslUClOa/dmpm0iDy6LuJD1yfbCdJGEzhXWzpP0vYIgtWurTHfy4KtFml7gw7VxCjf2NCv
RfLMWBL7YL9uAQZ1CO4XdaduS8W4Ja/yY84ItE2NI669VNN2pYU6O2D4bgb8L6euDwOneSMdDq02
MXurllLTV6KOVsAWznj8H0115tChhAHUWYLQT5NuLXRvqSGoDxr2PegaW91eD7g5YuNNyAj4A1da
62R3BIah4QRi4YWvFrdJDWCyxbW1UV/Tdjspn2FpkprAANBp2HTcGVNFoMFHn6Dh4FJjcfRWZ2qY
p69Khk7uDMswjUM4ccOokm1ksw8wzpqTgvRFlzG3l1ZGvMxvIxgSxb6NC+En2rMG7NMjsLcwwJ+x
CIjGNw8otPAOU/tYF7wr+mOYftf1g8dpRnjszvN235tvoJpAJiNf1Yx1GxAFqp2SGNK115ztkgI1
Qu92lqO8U9x4zcYFr0K5yc2niBgEBP76oqYhxHxXmZv4Dg23SiSs6GwVNfh/TGftGrfESi1s8WwB
nGpjrI/Go6cw9tPTXdw6z2NgQN6rbotSMTfcZh9FZwuGZtqn1587AZ4ugEcBz6ieuE4YI0u+V+Ij
QRyQJxkh20TIr1nVm6lYG81kH/WUoYgxPOPaZSFnAnc/oo4rFZZaLLz7YVxpOKQ4VMGoGEMgChEL
6wL4HaNWDU1Pc6dDtJNjfCZ54rNUGdQS95Bo9j2WEdaPyAaXwCpBq1TWe+KNd4YjNlNaxBsEciBk
vd1gmZuRF5qm9Rao2xnuwSrAImU5YwT4FQlZYyvLuJlYuyX3miPhPSMvK9S73FBZ1M8XPNPmEqxg
UMG7VO1GkLGrKcs2U8fxNY4/Tb3yG84bEfHhbmQc4jClK3lrtyMMRHsUVfBCEJVvy+I4tPI1YIWZ
Zuox6EHtEaGAmICjSZfVZzjSyJwT0bHz76NtWYzXcpCXLjXJqhsNZSmdNNiFMpvlUJAneya3xTzC
7eZhrjePdSFEggNjTfdvbiqONitPWZDATp39Bf+jqWhfm8pfv/73pqL9RhfQuYyxRmE+N88AfzYV
FfMkAciYIGYEM3/qz7YyM1PntGWd+B662K9tReXXDHIY6Ck/utQ/aCvAAL62lfml87uxdlG5Fn71
M/LayG8Mwga0qHTWfd6dhxQrnHQR+AM6r9eiVy2OWA0agpYJVSHsGkgOtwqzQYJRDhcq+Yq+KSCt
4GIrUWu2ziv1ZiEhIL6BoH50O6vcu7n5klfeGgfBBqH1clDiYzATnFDnAYLZqPDA3XnGAYtTHSQW
7rdshBDB6COjjoq225a466rmqdRmefeB+Jxl7nyvvYchtpZkmC0cSkwmVVaUp7ZnBep+1qPYup0K
3FM/2XGyb9Nx2bkq2kqSGbppYRT1VnHirYEtLhhejK7hgAfV0le7Yomy4Dkg9MZjsIdaBWSruQ5M
goXrdGtzllWn+IpUARXsk+QZ6ooOruRwgrCGgvO2j9SNjjXEhhkdlcYGvii59C8N1mlHBGuboJbJ
+2jnsKJQWY344svK2STJu8FxP4Kg19K3sPYNaJ8wsAHx/NAV7qHmRxy8WIiA4/sOSfwk56J94L7A
Btb1OyflnSPtSUPXYsyy2ITVhrGM1WEVw4oZUYoGChF5XE82ZhssS7wSLuT7LqZnjRgFq+HcyLJh
5+FeMZVs7MG5tolGk0aUb1fPZoweDPtChishaOEhJMFFj1hB8DKVO7fv1kVareUQveRhvB5V9D/x
rseeSltZdM1TQoRgBHuUa1evk7apMYgsq4DoZnE2G+9esKYHJ8QNCMVjrJfLlHK9sNO2Ivtafxjg
G9FLCDBytKNCbqg92csQJgMLcz6w6LUYf6X2a5AogGM5LU+435Jjimx2qs8CClWVcP4R07XWdxbx
HbF2o5fG1sG8o6Nuda370H3VWCNZtXHssaOZHgmCLff6Enk0ONahjd9ppUuhT75VT347ttFCaasL
xpxD3/Q3XAR7nQFx2CufWmoZp3KKjBsr72CIYiLYqRlMA2G166Tht3c6h6gElmbNZOwLYE+9Yx91
iyieiEifMLs6SAVC0wZ8DXJ/MqMDbraLWRlrHrWn2gmVZUT9Wdl69wRG640JyaKYcD2YgFSs+nUA
DpSY7Ingh8fW6HcjJgfb42lBjdbhihhG8kw67rz52gufwKwvcDUuoxq5n4WOla2lK6eD1fM2K0/9
FK+GrNwyg1GrkIavHQPLPmLW/D42E+7WkCe0vK9sJ+PNSs49q1QClK51Ut051hgumt68y5QUsVBv
bZpcPszq4BheZSOzvRVYp2BUbgwEr0abXrpeuXdSloKRxjUY+RrHDyd+z8iqTmTKLYkXYwmojR2w
i0Y0myjlfwQjkS5FMvDBNidvlWWl31ds8eKAVW6NzUTlo4LwZalhbo6L4s4YymTpzYteNc/D1zQn
UyFLauIwOE2YbPHcHqtW1pGBgtBnUeoeGxOvs6bHwnWRss/WTmyq13/1rczWUdVogH00m7//toFq
qkEb/HIr+/r1vzdQxAmGa4IDNNkwzR3v1wbquBgFLdVk2Tc7QH5toAxBsXDQcJEuIC35tYHOoBmU
uH8EzP6DBsrM9msDtd0/vfQvuJkhhddvW+rsDG7vhyTdZcz2NaiWjXkaSd+ACcB0LqKoqbdcLnZe
RdGEaKsuVXCm+95Sy0OVZidDset7spoPoTVg3jJR1uraspzsg5JhfNC77KHOaR6lw64obc/RYKyU
8rszKNjliqVlPvdld4TvD8jEKhioVDNJumLWZopbGeZbS383lWldMDkiIF7tH8PpScMZ0BNZ2tVc
4wo0gzJmyUT5di85MyyR2Bt9wNycjlsGGH46MsZBEzzSl5pIm3F9W3TFLznUsSojZTH6jMGLahmj
w6m8J5d65/T3UaLRAS081aUkJL50MR5HO7XQDnB2q8XgMAcSERVJKziTIudeTM0x554UOuo5HgcU
kyzB6k62mxwdxCJwtIDpofjWg3BZUv/pitpgrnLwM+gd2n6hNc5ThXZ3UhDPttqqjsKTk2JQAdqh
yvHe04ZwNqc5S6PpT4rivZUJG/TMRKyrKoWyrnpwA/bkilOLCW7RD/EncrqH0vTevFAScNgj37UG
TM4XW9upglWJp4kXO7LvhGWMlEhjV8pRYdDFlqmA47oM6uH1310giAwzPZYQ7ML/x9iG55bxxtcC
8eXrfxYI3F+c3nF7/f8F/J8KBBopl8Ot5UAwmDVPv5+wZ5cx1DMVc/J/1Eu/DG4wqvHLNssQ+x/v
POa7wdfBDfKqP771+Qbw6+AmYINrW4o2boPAejVp+f6Yudekh/cpprg8BmrMsz5iu5xm3JG7M+p+
1uIdPTFszcl9Yud/iVMks1G9L+F5kMrxCbycHJ4gJygK3WjTkL+pD2vOYYr3GDE3VRPIkUXCoc9m
RG8Q7jWD6GOFvUdkEyY14g0OC6aUAdsSh1X6cLZSoPgjeQXYdvMq/GAzvHPogKkw3hJNIy1EpEBW
1Y+87C8YbKJFPeJqQ4OZc3CPKTYcPRtvkWLCchHvtGBEh8QoT1qagwZwkpveVj8qZuF6es+ku9gI
5anG+hpPGjr3XjKmUmMAxwNJLK1yz/GJo/Y+kmSW2Ug+vZ1pTFud5LViwnVDtxaTuxgIkTYxZFaP
U/aqok9UB1SZQ+QPGcIANs4jEdIexs0DUiRiqrIHD8RWw3E+R1kZ8OZNLhICE5yAZFk0bl0HxkTw
qdr3idYuO0xQTpjtypZMRCP1e7M/TWi+R4YUtoGjNFzlivRDipbRA24K+/VQO5vOsfDeBvAuRt8l
YWpy5AaZtuM8IRdi/fRZC2fVTMnOK9t1GN2YXonAYJcT2Zi3Gzl+TtA+R4nIWSdi0cJ/ZgD4mFMH
grs8eA6hnCbZ66RjtAMNw6wht7NFoeRvLCjwOQSwDajQko/ILDPCGk6ACxpP4pf4ocupXxq8uV5J
8oDREtzMgCNs1iVaqS46A1fNZLpxs72afacsIhBj49+VN0rNHUWN/QxVPbHR66Rg0IKrLqrT09Qi
alNRkRvJRetyX0/uRN9zHkw2/UD2g/GYhu+N+61yzqI/lRmRMVpOmGnE246grCC7ANm6RTLVNHuf
OKkzW6/rdzOO/Hi8yQx3OaFhSFPVr7i7ecJc2+yRUoTOehf7oysfh7IH5cC0K4oeZaEjbbWJA0UG
UsXfePwwrBU4YpLqUmjTTVl1n8TZfoxFftFg0thkdiRcp2xScTxs4qZkRAnNddSf2lx9kzGPWxcl
H2MyB2cp7bhuTbXi7WJ+mA8uItkZi9JnFWIGEu0WImLSWg0u7+5EPkiVudkuJ+AdGXHxlKW8a7hD
ua0WzVWJUm4zRkBsUOFNxGQMCGwck89MLzZjyoOnxfGwLgrjMrZesC6zgCjeEswGtg2Ug7RFg/4I
oJj9Fx0zo3Pm+nEYcXyUU3xUQlorY8+969bI4tl7SDK96iRjlApbF/NCkAvgO+ajIvtlW3Olqj5M
2bEKC3rkbp6xFm7wMlTZXteyd4/w+dJmW8nSjUar3ffNxDjOW+W96w8KI8baWjrZdDIjiTbFfMjc
4t88Wpq9YFAREZvRh4jO+R8n49kl/KXxff36n40PRS4pnHQ4eIpfRkverNdlh/GH8uxn42Obj46N
gRNLFNxxP0/Gxm+8SPChONUsncmP8482Fu5/ORn/+tIRCP+p8ZGNk7del5KuiAiqZbg7KMoJMiyK
ErYELSCXRdO1T8AhyRUGxZwNHxPJNPBbmGvrm07LSB5EgTlU1qpuU27r4aqYMUUmeX56vhMQhYEl
sQ925Zl04lcbltaAxCrk3FaabJXj+GkslXd7rCoogJzBCa0BMDd+ixX9FmAygSkB9p3qRjjlTtG9
RYvbaiq6LfmW+xDHVdf2nzm5KZryGTfiolpI2vvSIFJbRDdKn3PZZQLdKK9urrwGMr1TsvFMgPUj
7/scHZ2k6yGp4Fx7066nfJgZa8DQ1sE5XT0ySAzKjEu5adAdtOJb5UJYphpFwMD60rzDi7CP8KfI
UbupbawcUdJuezKuUwvvjY0ng1jCpaaV66lvX2u8Ba0nD3HnLip3D0lhK0axKuD5YmXKezRJj4by
MCT1umoICYLsMMjs4LqXAepJ1W1zF88eQAo1moXLhAwVNZoFZDsDsd5ckTVFWyBTIuEZ/fH4mEbk
T8a3SHL90QmYndsrASWiI3pMMH5rgqNl3SpYfYsc7Z8DaQwbsT0WfgDxJ1FeO420JlQS/8fdeS23
jW3r+omwCjmcSxIAo0iKoqhwg1JEzhlPvz947z6W1V29yreu9uplt02ZkjDHHOMff+gtbQO2EgWY
lws07wHxiuR+G+ZrH55ycdu0dPovxYBtQ5zYc9wN4YL2KB4l+S6AeyAM5KoNOKxUV4MoTIlVKt5Z
AFPMPgO4XN24Uq5jQMl117HdRTDL/eCIpBSL0bgN1V3XvLDz3cjVMYVZbJDMpsv9GY3fotKrPaQ1
SA7mCvpGPdONO5A7rbJZn9DZ475eeMmzlOZrhWTkdqI/q9RdGvS3WTdu9DB306Jet0LO3sAsl2Q0
2SlZkAvLmgOIRgVJvbdKVLZXgZBuFFlcxIq3nYib0qcCnTmK9XBbApxi6I+C0FoKSN+QjvHoB6ug
s57IuX+oU5XPv8OeMYRG0GQKZJBoLau83TExFCft+weUFUu+iNs6zV1sgOzUE6/hCAknZ/7C4h5e
qBg9p5APPFI+0tjXVl6VzUGU8EXI1WSRLnUOvAUiHUwDxV137EvrqY3IBvESGI4qtyiOW4FALyNI
tHy1iFua95jHxp0wIBfpx+kTEawbGQHdSRJf5V77wNI3X/QyblmNt9H1QgFUMwnSxJM944uidMF6
rFCid8NrVdM0CdLtUGhPShGfUitEHFa9C0O9K43W/aPHKxbiFkMLq3Hoz/9+y4iEP/ztlvn++r9u
Gek/FrRiVhE/NB4/Eht+LjAUGawHYhiu07/qRpT/zJs0k+gKESDG+Cp45pb5vyy438BdlJkk932s
+uUtf7tdrJK3pFrGsCZdAceHwjhlBtYOWJN1krfJmW5MCJFk4cZDxhFs4i3g71XXkI8p0rSJJyRk
aW0TTdc4haR5NiPmYMsW7i6pscPxAFSxaY8hzfOkZ6s8Uc5pUvluRHuI98NnF930SqTYbR2/SRCN
I8zXqAfeTSiD4cym81hq9F3+LtXKshVqmErIJcs+uZHF0U6D2fhUWla5cmeNvY1JHvvWq1JHLyJS
R7VTNyFwbwyhFLxWLY9KBXVY/RSrs5oj35MxNtpp+mMuR4tY9JDdiiAjotq8tpZ6ao0ysRVPfhFD
b4Y4I8kp82HDVLKftOYWCOp2aGnWsewV/GIngHfqSohfDnExoUwOAQHQAjuASlPXZh0fayFxBDlw
TLb/Sq0/6jIKHRjJ2FNELGzzH+j+fdJNK9OLz30kXMumcacke4ZRoSwmT6rQlYAmjwypkWw+BCph
Y1P6bqVJuVGLeFMIKGqDScRWGSIa/TTpmY4ISQ1DpTXsxeOUhXgTFcq5ziNbZ+ET46rb9e8E7A0Y
8vpRdJLj+xGTzEYrDmxiseyD0kvVTcLI0WPSdnT9qeyYGSx4dUa8zNgWiSBGVq2cMcsif3wWxeir
OsExIwiJLlYfW0Falkm2QoiJG4NwnVr9XArQxKtpPfSkSkSDSwsG237CxAWRqIXzJNG2MAQJ9AZ5
N1OEMzXykpwAOu1lzgrM8XEoJn+tirNIBin+Wox8V84Rxw5D9Gz5RAYZPmloRPzKy6DfzvNIylRa
KPJ20I89eWSlR/fO1oZni5X0Y9Oe6y6HZztvsOMPv8Nsw9OWkaS9YSd/9qzgDqX7JrL0fTBOTt/H
5zphI6P616pNCXwiFD0r7jxBP7VKQ56vTtBB6wxe45ZhsFdZf3AaBDuRvEdEM9h6VdphstjMjQrs
5QIOE8CPLRM0MVQZJC0dr5lJ3SeqabfqO9t8CYVRfjZabIYldJ/DuJW0g2+Vh7bTyMhIoECJhHJz
UZu3A4DrAvdDLJT6VzPGPwawVGUd5Ee3Qw4qb9xhYcdW29gRWgPZQb83jMHtCZdKx+NI4+JN/pZ8
YZeVPst3cSEVBU+ZFa3UVE9sRGbSMZND7ZJm4nsWirssqO7NnAYJNrejxbiLVIJoQFeO6k2gYtUG
UmsLgKVrMrQumVj4954XvA6WuDLq9lVPLGirEDyE0D+NluRKwyOQ7rmZpcN1CAisenekmIJ0QC7R
FFw3g2OcBg5vvyEY5EGenjo9/rN1j2D0UNdF02SomWWN/8KI5v76+/7g++u/3F8q7KyfyWxf4UFZ
llX+VoMQBDpyrpifUxLbdVhgwH8/UEV+6y9eF8ghcKLKHfbXQuI37jFoTP90j/381LXZcPiLXb3o
SbP/pAwlusHkiFMrxgSgUejEueJ1k3GsKYGYmy4qSuIMNYiUyJBSSSEC0KJ4BjUkE5K937EGXRO2
85BZ4cEw6xArKO+ss4Jcyp2E1L2FeGViB7yi8sesDPTbqqkcD4RqkdTyI5cR6LqZp3ZCHJlbycWt
lxsPBo63Uaec8KF/GtHYsXEB5MLeTrB9a8AnpLnopUQN7gA/kuRRAGYok3bbdWHvZLq1k3uciQRI
1L6aXMaq3SWisa+QVmNxDshAY48QaVXqwXJA8gzoB+OxjXEvbbPeZs1vG1L22nXVLg66jTUXM4pa
SHHLuQf6oUZFEXxEFL8avVOh8xk/aizROwrkmBJ6T8Hs9WNO+awblNnhAc4DF94z6GJEiU2CW4hE
wF/pvgmC5zag7zYFz0nm2qzMVTqnXPeYAvV4VMDAZSrAp5HKrlHhdaLoAiq+SeXP5ysAHGaXZUTN
jjoli4uCu42EHfPccIEwjCxwbl81XCwdF0zJRVNx4ehcPCEXED4Se6w+zhMXU8oFpXFRBRgN61m1
nLjANC6ymAstAlnquOAMnGJJvDyMsODb4T4PklPPdaj1r23//uWQnf6XavjVW0bRZnb+NwoiPR1p
ZBwAms2ZlfL1UZ1SOVdFpR7WPFuLsgBzEsbVMDcNGt2DRxfRyyp4KvIZLKNHOgytgmRNx1Gn2d6q
g89o7C4ppu9c6yWaKzIR/KhZDhMSzxrvAz7+utezd68q7EbIVmkh4rDyEfvYNcNjAQGFG5L2h8Go
Lp4MCuAFV6Mc8dYkt0YuN2GUP2HriGV9YTgJ6boWGCHGzZsgWGUkq1qs5xdD1ZBbmGPnIaauABWQ
tRokDr0WmfhA3IUgRUrl1Zhsgt7lZn8ZyNBFQ3Pv9f2+82506AtqhDdXztsN03onKYGrC6k74eUS
dcT1EMOUjveCH0J8eIvj2SXspqsvNWSMyU/ANTnAek1gRG/hlpGFC7lxlVHellwqOvB0m8+mjMOb
BA/CKCJOeGFdil56FHLGca0NzmMINFeaT8YkLONpXJG7eIGCEcMryFZJ3NhwFBd6ACkzE9Zdldot
5G0LI4GF1dyiIM3n7bgE/WLI5fXITG7KFd4BfAdHZZuB0dcxbp4odcIxWOekVKXNsOIEtrPpdch3
XSU6K01cnUa34NTlRDeN1VEV8i3NMIMg8oIgvQNaXuueQApbGdCnps8yMWqRf/KiYaNMwYqvApv3
RN22zbhQvX5jhdJ1Dnj1NDR5GDLrHkEOmGMJ4+j4vkIyZIbsC25mRs/pFQaOZpqr6Qngt0afPnwE
mJIaono3JDmGYsh3K4PVSIwTRiATrebBAyXtIhE5a1MZb2W4TlLHRjKowPrFU1QY5yzUUHT5S8Vq
1jocWKkbHIIyZmCAgJoKZMEfl54s/0ixVHFQD0dgCmlpjI3t5U+T4rT6RppCdhXjbeN1y0keHSGe
oGoaHP80FzbkIhFyJp6C6pltTrv2YzPftpG3rSYd+muRkVihvgqxR4fH/BE1aBw+6shwwZvemtZa
FwTbQmDaUnwdCEyLxirfSi3cQTu1I6k8JGx5IDRA0mIIMcT9EOn3JVl5JfhTjUXF4GMw38XbGr1I
gU6rLoY9QpJFTs0Kh+kp1tKNGng3uMJ8VtGnwXFB24i5GKYa8NKrzrMr5V6b6ubS9IBqY+K/cwzA
t30qm07IdmqwJZE/ZgIx4QqZQAgpqVtpnOAx8tGSXxyE2osCTB+Px9C4TqRJFLqy0tBHnqUceSYH
HA10i0x0EsdLGxd3klXRPievSlSdxQR3wIQstrR22pEJK/LfubRnV1oTE/hz25hoCTHod3qLSL5x
2puVR4cdY9SrDbuo7IGxiO1FVL40lE8rajdJAom0KZaGLq6btJbnALxFbLK1Hw4F+kCV50TFwGrp
D4bu1GnQYF7Kd7bx4bpOj52ZHXiu3AZ/oQSn/8TA1y1guTXvvRcpe5+ciYHEUh5KEqN1v/dR53Qb
zzPuSx9V48i8lBfSsk6EN4M5Kmae8oiBmccrvTGuvHedMsfoJTODQd9Zwzpy8t5z5Dzdl8xqfzgA
Mm9z8f2E3DFL2P61gZy14d9gdvXHNvjn6/9qIAmqxxXDABZnjzxzOH9pIDGkhrxJvC9RATN2/7OB
VMgCnicbeCg/2P9fGkg02l9keupvwezKDHR8v5W/vvVvwgAl84xeCwFCKCxkAKVsBLUktzDZTddx
jvNExNMmzI9dwfM37x8znsdwfjCHHhfoWWQbqNKOSNeDIOD14hmcCOtt5NmGnsgdOD/u2vzgI3p1
Sk7C5HWHhIPB+Wjng2JyYmhfCVJnmcRJIkVGBNGdOilc+kn2KgjSKc/wKwo5hwPnUZoPZjcf0brj
1jVtJYAqLmvhe8NZDjjTPWcbZPAgc9az5HUw2nDh5dVdZ+CiOhcFotLRuc6FQp9LhoVH5kgNAeMJ
QvFINB6ZIC8p+t4h+JBFdldz9aEKDXAc0QiW6adHxJhGpULlTfFWqid1xIYsiddwh67tXNXUub6V
yn3WEYCD90KKp9BAGTTn7iH6DCiOeW7eJBTLiKJZUDw7xs2GYlpSVBuKa0eRHSm2DUVXF2azCnkz
UowHijKwPlZU8X5eySt6flCbyB7TYFfk+dsPP2+Ke0aRLyn2LUW/U5o3rfYfIi9vNjq2q7Ie+m5p
GP5aKFqcn7PoRDJA4wrM4D0oPhtyMh/xG2M1WWqsEG46n76lN4zHKVec3DIPkqDFNn7MV0sml8r/
HKuLkLbLKlIPDV8qz9CXlpG7vTcuIgGkt+qydRHKu9CXDwpybB2gek7CLFWWzUJ0ayQm/nHcx8F0
X7XRPZZuO0ZjJ+w9lzzoZYwsQR+lmci4rfrxphsrvJf7W/aPW8tEf54MS2wDYCDJu6TyHE1Kjlab
nwBW2E2oFOBhjacQy2effGp9h+BwIwvmKSb9E0jZKcEzPHCNGPJrB87hg3dkoomBQLUzvW6Peuo+
qfQBbxHzWZZw5+qyl3LKV4k++3zJPA9ipJyzMd74Y3QZ5rFFYn5JmWOmLu+dUe62k9ouyGV+FFqe
+Xn0qUZmDbPkCUuPKuPROPiOqtdPSiedFITfFmNUyTilFRryaiNKWcYza8UMXRDHsZ1lDFMZx4SK
ucyYJ7Qxl8V1Mu8sCkFf/tmFHaIbuqvZ8/+/Its/SIDfC/u31/9V2CXiB0w+tAayi6XHLOv6iWzP
FCT2o8QaSeQq/ooMoAXD7IMUw9nXg3n+JzIgz5cPojTwAVnCwug3kAEsS/6hsH956xpv4uu4xRyn
kleG4quPWNWNor8dJnE7ZXPm+0j0OaRZDGqcCIEMSy0iBtTAWvZq73q5jkWNdq1r3Rb7YNWbLEol
zOqzzA7o3lqMwYRilsBMRCCz3cymhRjj2lgiU+mTPb6bvV0zhJcSDUuY3hQB7Z5c20n/0IbTPUlL
eFbmrOE0aG/BMhePVVo4nAam6vogKd0pYMvKlnIA+4W6PnkXAbbAWMLNxi5gUYwSgVoCSR/9Uszi
u1QKbkN92hE+svb0ejlF3e2kckjwA5198ToKhzAaFw/Ksg+d3xCevEyG9I57J7o1mreVKsfQLKxw
AyaP2y8yWoYseAq7ITK5dyxiJtXk2ELmQ911J/bdOs48qqvqtEZ6VxseBhPGyo+RPlT7HgxRDmCe
5OjOg+wGBB3LXZyBZRwhgv7F9/NV6H1qzRUK9wlRKbEtAU6E5NmpmlurJwgudmHqTulpZ6UwVkmI
dNZi3zzqZKrAy0YH1KmeG5fmDbIkHC7Bo40Ce+gBI6F2aSmMHKK4UnwsLTDtNpk+hEE4iuxWhciw
9TBc8t7hmiQs24KCixqXDOUp6JvHQCKaOlRIPu4ee9rcJivhyIh2LhnXeaSKB+zEB2sPwXPbIhEu
mNl5ngiCuKmS7gVmEFo6AFKFWxI6P4p6eM8ojPyh3xdVePXQgTCShBctgKqvW0cJso2iq25tiADr
/gVSlW0mzcryJRtupaNa90US3QmQRso0kRdFZNEx6O7UCFviBdyxHV51vquRgoPjSHJAo9F74xk1
AZEmvb9OFdbYQlZ/6vEr+TpL1RBWEuNdGl8gYG8GXb0V4Gv2IT38MDip95z34tLTDdcvUhTWqMzU
10ZLd5Nk5XYpyKyxwxRVsN69+sVnMI63gSe4NZ6dlmf3g3Y2697pZcJmtLOl+MuOlAAxVhEVkOYD
EHlA5VcspiTcjHV5BwmZ0RNxpWJwdPCYFtpHGqllpCGSkXXE1mgiFc0tyYMgLGHEd4URtM8HVxaJ
r7KS24Gle4I9FUJkPEKqVWM9mdKdwaICTT4J6MZDH0YvfmYexfSUC9U9B1PaEKq5jutoPWQ0AU3v
WOxw4UqFwNdSGJ7q7DnOqm0mHAqsVZKuuhVljB55iiu+6bqPBauOdyZuMGtdb9yGZ56tDSviAri6
XQzYX/coU1I6gDrCYQwbhIU0bA381jUoPn0rk/VwUph/Z1PdVJXwRx2Xoo9/DXPyMA/MIpOzxgQt
M0lbTNQpk3XIhC0YRC/pwRok02kt1glM4sUEqb6fh3OPKZ1sFqIjaLdCDAl9rGh65vlM18n0jvCs
6T7UgnBYvugl8z+rpb04AwIlyIDgz+wMfNqm0Ul12PkgCB6NpgCigKerjW3cVQFpaClOHsiDLrFP
k8EiLDCJTDqmWr80o/iZqDW0DHJw0wzyOgHL0MA0CpQRWCVtvf7Id8NtitLWZ380kJAGV8gMZKQl
l7Gtdilmr7mU7PDaWQcRXBDwlGmInD7Wtj04Sx1iYQHuAhNhbc5PfgEio4SbIZydKCCbkYfYgtsk
urVGWOJgTrzQgtYW1GwlsV/BSFW4i8sBNSfyDVwkBhAhq4/ORoE5TA5W5IMZCVUVb7SR1czwJsu0
anD14CsErzJoUwpNbwafihmGCsCjakqmCD5VQ4KL/MsU3dRpa7fi2zT5mza5j2Zci0oQmRi8Gokr
g3sRBrdTDXmt4t+JTUW1rcQbWW/3vjndJ3q3TdSuvxD7OUuPsYRNwGPFGv/9onfyLClvyxl8iwrc
I0Dj9CbV/2yumKJbMm0O0DuiwP+ibTfnP/Ct1/n++r96HZJ5SXm2iC6ko8AZhiHxZ68zz6hQpNk2
KT8MyL8MsbwR3hCUbWVWvv/CFVN4g4qp0AyxszF+KysDsPbvvc4vb/3bEAvtphcVgtXXyJcD1zS7
9aBEno0mX3QVYbgz+w7xrlB2m6DX78wRdWKuTD02kdVKmiLmElYBOb04bN3OX3Rtn+LPgQKcnAji
kUIJjRVU1gJV2dGKp6fWFHaMEsvWukG5jc1itIGdiWIaUKYmglYwNXdgMB6F+sEPi2Mf8LG0D8Yf
0gsoebp1V+nSK82J28aGExY9S4IOe+VdmEzQx6q9h94Pfz5Hq+TXxHoPRh2cMn0tyVsyDNafSooM
Mt9EINJFAogPCyaOdzlhNKRuEHnXuwAL+8actk1lOmLob32lc0VBeQ5zcCrxRaFKCFm0arzYVWVi
eXqEbYrJ6h4ZQrNWc9XaWWYYrYuGlIDEgo4dkk2ZEfIEo9md4IyHqbJve4INaj6FWXMpVOvGgAsd
Ekhowo4w/eKuk4RVZLYFfgDRbTSPWtOA83tXwIJQb2qxehUb/yAF2Z5dFGr0d2J3dhpwca6yaCoY
ZejGpCK5n7xi3/nqZmzFm7BSb7Ja2yrIAMmXXWBBjdNxi4t1LIKN9XCxtfzVb2+4iZcwYoNbH7IJ
4gzcnfMaiDtQHBFlXWO4Cl43aPvi9YBkTatQuKlYA8mBfsgws09ozAb8Hn3yInxTcf0Gtt2Ub9U6
jheRwb2nQOGiuZ5XTv5H6Pv4wGHHrdZ4DXca5vMkaj3FqgbQR3lftCYNrdkp58EiXI6wOm28qTG4
y3X5ufd6MoiL3R89reHeSjCCKoozN/W/VDCK0d8q2PfX/1XBZh6SyLoWmO2XUY3/bs1l4Isz408M
jpgGoDvSFBWcODTezc9RTQWCo3IpsGQRX/9e+Zr3098xuC/vG3Ts11HNAwliUdKN6458kU/Nrh3L
uM+lJ//FuMNqSDnhLKct9TOqYeEC+i5gunyHg1yTkoaKGfK12RTHQf6gXY+vFuCCyorKiS69c+Pe
uBv0XC6hNyUT1aZ9VFaHbTseMvp2HsDeXOnquWfXltlQPGiAFs9kAanLSN2n50m94shkfuJXLl5z
tAML6E2HluXbRc/2+BNYTsC8pa6Ms/zEz1iv+CQl3NcgUY1dPLDgNIzL9Om9kfXKDziEOSTyk/nW
IwsbmZA+wcU6+rDAQQvBfi44m2/JIb3oj8UiO9TQek9szbZEoIMKYd4/OeO+WeLdOqJaqFG50osv
rC2/msQjvgwmlAsCyqBDep8YUzfjrma+ZeVgU/VIxJWeeum+XSerUsZV0hnkP5v2xyWA9BGNE2pG
/b/Q/oi1+ofj9uvrfzlu3PqwHHRYT/PV/7NhQHJp8Ds/e4mfJ04j/wSm+8ycgKv664lTTE7iT5vU
3wBHOPn/dOL+/1s3pG+0CbMvYtVIevQ6lYsVSCzfBsJ2Hi7DRZjvUjzjU+J1d/wX3M/7z8GFYNdu
M6jFjyPkW+6YlfYmQyWmjd3imEMUVpytBp5oAvlaVs0iHub0xfyy2EuPLQ4muCnzY3DjF8yaH3Gg
cfTbtlo0j/LzODhKtZ3TUNpFvwyJik+hpTOawQaP3PwuCe7wnsaDY1XUEOA+u9KBkt3jhYOrTXD0
t9MudJRXKAUAEdGIdgVy1pukv2ppZIcTOHV2zKCwO8aiPdROsFSXotNsxmt6NurNZLcEuF7IhI2l
Ta67Cr5gL62yFR4ne7KxXF80mx9VwIJyhOcLU7Otlkt/za8VPm+8DkrOmDrcp8IBqCk9A1XwA4ok
fzJ656eKa27T87Dnd8H68wNBvOQtHqb2kXfhKK7iCo83IjREGSMHNrS4p92RVyY81oCfgc374jc7
4cgS/scHIXaMj86vclz+l+VBAQ1wDHjWpCHt+fBnsVxGJ2tRvrRXMoQ/k4ulwHiz50xEnMmgUCmf
+FL02Ur89M+kXtSkPZjzD7647NNPg907BuBJSRQFc9z0zM+sE39Q0c7ebbbpHXMVZ06CNRo+gCRG
WQvjjc3/yIerr4hzl6zm3fiMjb7vGusBCx67DNFOOdUGbj2Jm3sTv0Ky7u3yEGO2cE023i1rfL66
kPxSD75Oo91V2cYYk+tkXWKAZ8nGkwKpqQsqbqsNJofqbSW1T5lArjxZ2qQgGzetvzSqVW3wDOYd
ktXwUlv7QUZEFd+qQ2vziYfniF3m7ELnBMkaxa+HOGvRu8R7N+d+gxvofhQx8sdxIDpInyoE74nd
4cgSXQoeza5fGnm+Yzb/DOBuIw/E/YKpF1p+RePlCWtL5ZkMLLRWNj/oeee/Q7ka1Vsw4lIL8jj/
f0h8b9hyLVyrh/DGX1nLZPGAPSr/9HYvI0CTiBXrnDkGwbeR3LIfqSn2z6xWJphzi0laVQ8GcWV2
dn3wl9aqLxzcCBBK2cbcvA/7UFkQ37FqBsUdru0mPAm30q1xmG6nQ/JAALNBbwyIiAerfJFWC+FG
wlEHrRdyhOkBZ8mGfTfupyzUJel2zI8BdF5kf/Uaf4yERJuGByx0K+Fdj44pQcbyi9DdJLdht8Oq
vEMbjWPuQqiKg9+DX5JtZylb3dXdPESosaxmAtZ0rCSn9987kj35wp4V5GlLa4k/au607xGj/ImU
07XJq0QbQ29bdcHKNsY2O+SXgXgTUmNZ4q/S0/xb1bk+5fa4aTFV8d0md+pTlTuKI/muAt3nqjU3
lTRnlGEdj8MQ0NahSnFi3/igFgwEfPnDW16M2qV9R0oHULORHPiUa8kJ1suJf01OvWHy2ZcbDyYT
JlGLp0O776SbAFOILU59AVEv5xQHFyVbmY84yXKzg4B5b7m14vuXbtgs4YUku9LoDDMvY+5AKmmF
OxeBQeGG7yjIheTdZcqT0bwisnDYUi7m3iDle2K+hY0jasSlr8MW3+ONAKTXPPpvcbdU3aI8wPd4
IU88DecUthfjRXkRPlm4n+D0tK78bjgI2hjy9It+gQUVHEsEZ5B7alzHXiuntkG1l3xqi2pJ0BLO
n4SLYqLs2TLuYGzvadKPE1b5MLF6N9LnCt3db5FN4Nl45jYZbf9BjW60e2oiW1OYGsOx3YoHezhJ
G8Mu177br5Mb6LBLzyHL3CnXlQ0rxKY4OzX/9EvibB3IFmvizJdkgdv9clwiw12UDiOKzbDo3feJ
TRaQjwOLLfAwFQ9SfWS/2cAhUqxPDcy6uks+RoJR7pvnZFup7N9Ke3zwcltjVlmHEp8BRRvPzJt+
2zqtww1wgD22VZFTLSYX2WV4xppkeiMn0jWdfmdd+Isd39YPaec2996h3gl78ndIQjCwCmExB8wa
L8y9vJmqXeDtvPcEOUp3E350O7x9Wns22/Fs6FsLfQG8XryLbrUQF23nepJj9ctMXQinfp3d+7bR
Lz7bBy69hqaNc43d+LTHfE3LF4/RpXu0Slu5q97qxO6IJsIQJd6a97Oa6gGxMn2yfgZ8n4Q1Hzg1
l7h6gE15NhtTr4D9RlbxEuCQ70O/YesH9xbmtzfa9VqGTfjwniyTJaZB9vw/rvs/G1RCEEKaiCxp
qkhax4/p8234f/5H/g9ZeGzF/94jfnv9Xz0izAjiszVcgxEN/q+8/mePyF4N8gPsiDk2RGNL9qVH
xL2YrZoKk1DUvnpbKf9R0Zrg5AFjggA/Brbf6BERWf5Dj/jlrVvfprJwqnIzyQiSKwq0fn4iEn6s
DPaAfWeVUItnF0GJ2NRkrUBuB73GdZyVFobpUuxO2KkDVcpQikRh3FqeUaAIxpVNUDBUnEwJBd0o
Pxf64IZRZLCeQeKNxzDGFSe9mD4C2UTXFcabzuxWI4Az4sPjELMU8o3hNc7qa9EpaJtB303k3Fp9
lWaY+zYd3BK6YJ7uZNP1ga6Q9UL+AakgVwwvDr0J11LTYVBjgHDlm5w93aDhfygXa197lRVMxz20
bF1+iSodhx68CXvlIoqstWrRMRsCeLzpzjBMm2jxc89U2STGIrUOs0fOfK2XGRy76JRDzg0CtwEV
KzuNhLOzD5nAlKHr6yP2TFiTJ6rLM3CchstUfgwoDFVBd8PkZdKfWO+RHQI6JULl5H3oYm7X2gn9
+LIBuCqE7MZqKhsN+lpT8CDOkD4SwXQuu2fCZB0zlG7K2TUvqM5mj0+sieXqgNmwOtmilt3rKYb3
RnyLQ9aygmUil9nO8hF04F5GZylcMygqYfRYakyhjX/0LXak5UEM9y2FyUuzT0hjjiwyxKIaKkGQ
BGFdkosGMQz2514OsRHL4Zz44HapBbdtohdviaXGPpKkwQiUzxx3GZifjkV8AwaIV5SbpdPrONyp
WAtgIxrZcvGpasVSCPjWgyQ20MImWHy1Tio4SOOQTR9/NlgE6cpgUw7jX5yNMf6ds8X5/QZ34+zz
y+u/VCZgHUhbCgUItJlX/qxMMn53c5jHP5D+dUmC9g+oPQsGvoYdKf/RRIxeKVfI2n6kRv9GZZKV
fyD9f33rszzu62rfEP0Scmc3YcozXbUwdX0MKCuewlB8GSNhafb6syB37gTsW9Pi1sDA8qjvk96d
cEjua5SRUbzrZt8ZPIHEUj+lo7oSgvCe+LSQZxifDdf36dSyRYzbh8STLney0/rlZ8MJiOt9Ih0E
Exs8Tgd64wUq0giio8jZqdW8WHicJs/KCUVnIzuAZce3eoZkdeL05SSGhpxGpcWVgqgQfALPeE/a
poHNHqe36J4jzrI+H2qyah49TnlRIVvi1Ad8liVVoNJOOqvGQjJWw1BiWhevJEafUX8ap5c+Zblm
kGypf4jDpZCUY0KtSfuKl012LYm2gKmHpJ0LKtOAh4gfuCplpY5OFdULCuayxPdEHg8ttc2H/1Sa
+RmDX3u686zhbEq4j3SSI5bNvlG0iyBhpiQSzEfV9Kpo4xkx3xJWZsV6pLYW1NiQWptRc2Vqbxlh
P40jM7sJGiz2r0AGaKC0lBAnt0dOzQigXeXW2tS5Dug2rXns3IpYP7dU+/u+qW4A8Q+9bI5225Js
rUu3ua9dot5vbBO2dW0QZJ10l24IZVtqE3zXyq0ZaM1ifjvsv+FDEWE9ateuPishNDzzpWquk/xk
llxgUuRaRYhPSrWXAwgKsnlWsYqZ2NMClT5zZLDQM+n1aMlh57caqggv30lij90TrSW88FaGT6KW
tjaljq6Fq9CEgRCSKFgX7qiwKsZEVGNgNwAnckj0skGPizBeHPi7caP1GSssLeOaQggRdatGT5eG
la0bjVjUkF0CzoEju5Cueo164MOcbAn53opBT3DP5ZM7CQZu6T1PBs9PThZYNKxGNjO1tFNw2PLV
+wJuox7spXBX+vemNzgxYnglldY1gZdRf8zGwjY1FJpzHgjc6H42y01N2xqht1fkeTZVwqZiXpbI
89rEmxcof3Q5ZsMn4WZN8COO1vSB/1qOZyvRb+X4++t/lmMZkpVkEsn0f9LfL+VYpdCSgyEqiLHQ
lXxtFBUJvq2lqzK+pZB6v8L3yIpxRsX7Ane439w+siz4e6P49a3r38DEKPTDuAubca36/YrQHDcO
2qMfGgdZ8aGWIHEoIyeJ840J0jM7mSnDgzlCnn8qzXAThBlm7altEKaUyyyqIgzGEM9Gw27kmfb6
RuSo4P0sqbjICN4AzBhhVpl32qWPTOmY5wKqxCKOV5qCiCUW8bfB8betXC8SNuGIbjhDvgQzAJlj
LKr3YLAwJIwdV9mmRg4p6Y9BdNvH7cLD5SnGsEINXsNZQYkhQ71MVHLVowHjDdkgnHdI2xvMkA8q
SkzMUTf+FG6ikM9OFqAwqMUmqwQymCJHCHHbSXN8mvF8MywWfp7XLeohtDW1vWaDcA6yGZnwRTJy
zXWs9//D3XssyW2s0dbvcsc/FAkPDO6kvG9vJ4g2bHiXCf/0d4EK/iKpE+eEpgrNJFWzWF3I/Mze
a5/KtnzzOsYCycSezjqwPLyUY3gXzL4l79DWSP4lkyZzL0T1aqbJThELEYlx6wbGCt8ACtq2PxNa
tC/9ZiSKiFBbnylfztGXD/ve7x9ixYAtYFpF5eeHG9A6GfjSmtRQ7U6zMPs05b3dwt/BR3FA9LD3
c09ggLHfVagPay9vKN1jeG+JrZHmLB9jma7buD+AJDoEOGtHgQmgqK8dNEJGKQg4LS4NMxrLDx7N
FGqm5S2LmhYTYJLJ0rHx5Ko1zxoI20VVTCvLsNhkNFfsq5cYh1VZ32VptWli8RQm2cGL301crZbR
nvOKpAHDWzcSGliSaZ8iar41qC1szRw//TjP7/K8oCSA6jCVygCWR15Bq0AIkof6NNNjE1071J22
ETAGUXs/l05+7DXrUvjDMaiMO0uPTrERJOCkcp/IOUZGuoCEpTlqa6hubTj6ek7oqkNJ/vyAt5pQ
liEJrEUdowNxB8viWi2uq9JmEGRMO6cdLqVBmikKFR73D+kxVrGNNwwuW5+JOsctc7eYYVRkPvJU
M2K/jglXxPAnMyYTlhnuCtFeDaoMqP+5svTmIpzpMWrEK9fNHjMeNuKHKsivjK44hQnytrZdW5n7
jW/yXacF26pQhwrvDFK3UqlNbROJeq/44dI/u7W18id8wnBVCe5GLElU77WCrCr8mEEk6phYBypD
ygWkEWTVltNvJJ+okiACzFXdXUyj4K5BXuCE3ouX1I9WwdIutdcK+RScFj+7jNXER3VblISYlNVq
0oC8TCVSnpqkmX79L75GQFeSsOCZtgmc0/of14iOo+K3a+Tvr/9xjQCVYKYw47RZ9/LN4UL4UdUz
OWCzZMAB9IAb2T87MXT8GwwTPN/9/3fHP7bA4g/PQ1gM4OLPUCTnn8wbEL/8fo38+tad36p68nz0
siNWYVfiZM0Sro0mKc4pTDUrBEcdyHtLwsjtJZtThr5ZtnC9DwN8hEe0sX7U47cgOdapRoBWk1u3
MWsJ0qnRv9i7Msge6sSLUcTU02aKwr3V51fcjwSFJXSYNeGjWrfyG3s7xfLaba0rBfJNhfWx79oF
EIeF1WOaYIrdoTUtc84D5JnU8U3LoWUTLU3oXh10aEAR5hvRzotv6qjdVGy4HMSLFtgv0Jlb2Ty5
brXV6WRrHq7WZsMDgydomlMFaTPpa3SRLkwiNJEj5H/WGIn7ZdURUUcEyeH2tBiwzuuMzLMvrm1e
JcZ7bI2HcgxWE1Nl2VecN2dXTEc8XlupvXaAmVrlcj5iRcyKlWuTej3eqHCAy9Quoykg8RjND/Hj
mj/HFhibCbWcR5qyj1LN5LifSqIMxHSuWuPGxC4nvPq5Jn/ISAADmHCea2bAHsq8HtkPjUrQGS8T
+awk7xGg6HgQmZBQSi9/5oTbplFyzAN+fa3pbuzQewAHQfgskwlhaiRfM+FV6X7ySEC0xnA7tJna
mtbGTtVZy60deU9PPnwAhi3mQzvOMh4fbww/kRGmiHYyN16zDHieglBkeIhOoiGxjnB72FXq2UtD
Hpubxpss7zcNAnfkk8OzW6KbKUWjjmZat8vC+0zn9ItcVg8FNtu01PGDCuaqXRAhkJQwwZ3GJ0LO
srMlCl61Kkr3MXaKe92u8o0wg50ZBfoiMwYyCG/TkWT7rh+iU015IkEqVXGwHAuaMAyKPiPeJHoX
6V0WGOuBqCvXHheGuBv1L0pr8tgrbhMMHIyIgaXOiIUNQK9IR0Ne3yJcYh+VbsxpxJVB8T+LA8aL
pOEyTb5iIBJN4qHYqHk0GBnQx5hFC3xoHKN4aaBwV9pRJaihB51ezziU4nFiIKP7zyG2TE3fJybL
PAPXdc3uAGasbVzqlLIrWRqxyx3EbF2lO6di1aOfnOlWR5PR9x8OjIwWX29Q7mIEEcWARaVhs5Nk
67CO7pQjV6S+LnvUUqjRmruCc2fB1wqAV0iVE5GQJafyyfOrFarSVSnqg9N9hlQNo8oeTb3Zgjt+
AqhyCbxDIAFt8bdvGGC56ro1inXuQpliuQwxm8GiE4Ldllf9EKxn6nRv5NtiQkAGXM0cq02Ufrqm
tm4DZ8WY6aKy/HqEguLLL1RO54T9oOE7i4Rw4pQ6Uc9fEkzcWnlWwXg1sQU2IAzorEVUtLWDaW/E
a69nxBdspTds/MnBQ3k164LNwttO1rwtVF+T+9hOoCiJ+FAkj4ibesRJ4BK/5G56I1lxXONqRLMP
6g2Z2rIKmCWWFt+Xr5YvcwxeKm/Iipeon//deYCzwYVJOpIkRFP/q/My/kPn9dvrf1yZxh9IND2G
7SwAAFzMM7YfVyb53eaMsEAY9ed//KXzsrC4zK2X96cx5seNOcObDFSkkLhhhM3IjH8yB5u7u991
UzR/Pqwoi2xCFgm/zsESWH8WCKFxJ/U5pZZNkDbisWIUXxITBjQp85HttemZ8yFce5G2dXFuL9EK
Fwtp1Bfl9BZr2R68rdteV+5szFY8RMrEgGzUp5iBlUgp2loKSEA1a5OCUnfKq1HiAosPelTuY8pO
nfLTpwylYH5pQI+ukqG/silU1VyxNpSuiWR+cF2NOF6qx3aubg1Rop1GNS9kvB1y8VawkgMb8sEp
CQNOPTqFvyvM/JrZBqiCmdoQxyxVx7m2ducqW6fcbqp4H1bFjrJnbVKOhy5l+Vyfd3Ol7jS1D5EJ
okEok1PeWXekSx8HyvuKMl8Tw45jYpwOdoHbjR0lcJA2WknaAbOIjgATKWqrJ2O2fGQeaZ/EWHAv
z91EblVvEULzu0wV06cNqkB6IwWJUndRbaHFtLfkzaGmd4iGxWmZeNbeVu6+CbslAakX2wPJDact
EM8NIQ1cXtFCutqlD42zNVVb4BUP0iH4FlKd7j732VyMe5vJ7PZVwfCSMx68IAnB0UMzoq+YynPl
JneFywZFATmNC/D+3jlKxqVTu1d9F0I0Ga7MCfBuQ3Y34XyHxHnVJ+1eM7uDcLRru9UOeSy6RSuL
rzryL6WLFN4sajjEg3p350GpTsAHJtAiy7mUyFdPJ3mVDCZO6mxfKxgbenoK9ejSucRGGaHdsZgZ
r5Tsb4MofI8bcL98DaKk5IsW09vkE9tIhyxaF7sDqK6DEzibBGxDNWYXOA8khnT+JQvMz6LLLk0z
vnoCYZ5mUZyohmw7EVxl1Fis841D1BFhKPrqo0MEvezy5gngCAUOocU0wOEV4XhYOkO2EsqIn2W/
65ucpQUbVc/Qzl004XlsBZ90ljW3pmJzGnrhq8UQ1lN3ocP/X1VEk9uY52tISxL1jX5T1FfFMGg7
0beP5jTM4eiwS2pSZpPOwTzKBK6v3FXkeRtZfXrRY+c2n13FOxr4y83MZCZpkCwoABCUyHQTNN6d
1phbhgbhsiFdqQDqhMsqPBU6g9GkGrZen66k1YVLwLLvGpw0PfvWpIVOTplAy1yssb3wlXeGg2Go
vdYq8Eg5UXpwbGLku4AJ9v/mBkufR2KcwzjSdTrs/zqn0222qL/O6ViH/Pb6H7cFjkgbOAb//GmJ
/FX0h//dENBYyRf/Ho73Y6Gr/2EK8OtsefXfXQL0XjiRUCfqBu901gP+g+uCC+b36+K3tz5fJx9v
t3ERqv/7f/T/D+p+aClflDsLnMdalqSULacGeCtWX/Q6JgF5m1yC4PFAo5HFesQ4SLE/JfrtqLf6
OmZ3Kjlt0GrbXfNctMZaxjUbXf9Om7BLWh+ViwlpvM0j8zCU5V4n5bLSO3B9SHxEQ/Eb4wQry7UI
+rU3zOGm5daoxKXRzkNVnzWH8EdO5Oq9KvNN4epLQk3nzmLFbpGVxCnIDlqNYzK+a1NrN5PrYhJV
5t0Ek57Mvh51ejlcYDqbHTE91AR4W6q9aqS7MiwcOhzRgoWwm8t5D70Y8bf7HYUWvsEg2hVD8FL6
FWCadB0Hl1HlV6b3aQ8+MXV7Lfeeq+hhTPNrgimvyxz+vNNvUxQfo/WQFxNuOeRElbuRDn+4e1cS
O1EGHN9AXSc8RJlp31W+xDbasGJ97QF3CzYSkkCgoPhsHKIqNe06bwIkH/7KI9MnrR0QtOmaGNSV
6jCm+vmu8A2ic6hxNXHsqnzn1wTPm9tU7zahYEfgwCzFC8bgEeNag05Ft9Zw8Y4Zb85xbpswxOy4
U+LCjIpxVslvEEGVla6V/60b0nXGTMzV0rUh0UgaYj+WWxoatD+7OMhWrnfrKB3oQeavG3NaB4mO
SYKEpjbf00wiT1M3pY/1MMw3Mn/zoCUo78W0nAWH63r0h6tqJH2qkOuIEW9hJuehf8Igf8oIk0/V
G+R5IuerjyI3bjSMlGWwjTR523Lb0xYfA3LPG3xQJWu5wEN5E5XHWMCGLIs3jzt0EVGb2/WTm/i4
edW3CJpAyzh1UnJdmMyodCffVcl40aYnEedrs213OS5Ubbqe/GTj+Xem0HCjgECZA3iaT2Ug/gGl
OsIjtCSat26C4c61lvpY8byM6Dn+hIL4IKHte9qXVN6SHUWFo21RMKzZk9JmYanT8ae42rhosOzF
FjVLvq/ZYrdaRYhAtdBgTLiiOcT2oxW5eGHyRY3ifb57bf19DAKSMGanBx1WaBD0EQCjQL6J7odE
qk2WmrsAqlkVyl2MCih6bx2dLiMET+ksJWmQBQFdsgTcODZQ+q6z7DECN1zqJrs5aGTOEfwX+UQQ
cntIj/mmZ2na1CdTBmdNiW+qePEAyhtckAbMIG/6iJovvy7YDeG6JFjZJ2UrYYaP9ZmVWAi7LFrA
NdNwTtrZ+OhRiSC3KB9G656hI+0pMgaRMdEPNnVZbLuRRBJb21W+2pv+NfiPJaKOJUvK3Zwwac2K
0ImllTcQPBSjKbwdAxAM6RJYJSy18rPAl9eqb3FRHokdIQtq3Nplx89OVg0NFIElW4PEKKfCmJ1e
GxRUpBoZ3qrsOhiTillBfyU0bUsCwtoSMCyPgSHWE2WqgNvU0HblLzKP9hmZAPZs7pFIfylIalIm
x6feZNVpb6sxIZfppLn1Vqiadj/aRGg/+R4Qu1SBOcIfYEcLA8mIp+5JtiVXLVmp5lkEEC+tgef/
VqM+LPpHq5eHwLgb44PqXBhX2UJ2n7Ay9mYgsF3KfVYdMT0fPJhDkfkgY5TJXsDjSeIuMsSUb1ud
vUKBWrj6OQYmmoXYxTUmu4wSzPzOnW4s6dAjPEj9LYJAXyLqMcGAaTZi0kGuWOita7MD8IFOFbKc
Pb77lKyZ8WAOPGKorzGVrKP2KHMgWSwDRkjNU+QyEHb3HWc40xdka4ye8TTY1V2fo1kdil3KgwF/
iNoQ7BzwEdODaNcd+Dw3ZlKtUv+gEgzq7r1HULWWPtsqePbCz/m3j+eJh5i0A6Kd5+08WRkaP1yP
9JVvnBk34s/auD3+4Pi+mYa1Fmbnvumxz39zE+vNatqzFeH+lOQ6Tt1UbAsG2Rvdhp8nm+gmt4hm
CPS9NU4PbileC6vcYJzaEiOwIkBlVSCvJKl65WkA+S00lkVoHHoGVqOmcQSnwbSebP12SNxZDSRn
Gqk5vuQm+6DGu/VrsckG7y1RlnO2HTJGa7Ey52B0lkaDi4jRrO4T9cmHfBQ+qidAVCN+1waDaWIk
287pdrlNXqoLPC3gkVXNVZowUOkkw6zq0lrWg9swivKCDQFyxzCP7gZiRzNFkGw2no3cOeqKszdN
knMZuK9VYm5izF2tH76UTshGWn/KVBgsKDtvI+aMY81IwqvWegrqLLuqWMZM2UehEWVU6vcVpA4j
9jf/4jrSAaMJuggpzAwj+p9Th9li8fu+97fX/6gjjXkabxDX5eK9+pOL9NfUgT+WMT51KaZTa56h
/6gjzT945FjOfp8rzJOKv4YOug7YCffqDy/KP6gijdkl+7ehw09v3Jr/+09VJG5rffT8cdqZfRFR
NthvoBKWvo0Oxs/34wBTK6ZA9ORNWTpkxMdUbVRkzXjK6y9YvQsDhbzBQhJt2LZKir0zInPGniCZ
jiFP8dLqkFYVEOivyHWwNGCEr5qTHmHdIoc5HdSuySbMJJo04OvWhPro6aWxELaGcGKRjGCJGl6E
X5x1gH94SUx7CZZx72WMM/NRe2gxzy8YJJ0iq1kBDl6O+rBP7GZp+3LX9MMxF2m26IP0Pu+Tq8gb
6UCTa9X27aarRf8yzG1lT385QaFd6nSc8dx6SnrQfG5GfbrShu5UCiIORGCbJ81TL/PeOKeTNaSG
tTK2140qLgWF4Zh5G5/et7DogbPgMtj6c5ew8Q373N5kbl9REZqbPM4PyaC9G1VRLQ3J3DjL+pl5
atz4BuWyW6dvoeN/DRGCHp1fQ67USPkA6a6YY4qj6TO3pqsciK5m5adxpB4KqFXisb+3WufNIB+S
29paqoJ0nSRztnT1z+OEaFsZhPVaG63fB+b0NqiOIXt+Er66kxXID9NtHlsCDgNXMIyPHHdVxu+F
0VNnHwb/USBo7/z2LBJ24qR/tUZ0NDPx0Q2Mmvq0uymN7CM3vHujGb4cTX5lFeAjPm4C0SJuIGwP
RSj2EjF3GdT3JKBiGVCfkScABSFK1xSl9GPOJZNWa0r0gTurmAgmaJiWQ34xEIaWnsNAovdXlhaS
TM2ZT+F0rcibG6sa/VPCVN7w96MdP6bYWIjXvERldlvyV47ndbWiTmTM7VXvZSMO2YCduq9tvAMX
EIDhKpgTeYZqmQwsjiwWVCF9dkO2RPLNaqZ9rlmbtHos7YfJZ7DuVoiq9KpdTzkb8YLlluSpXrhE
GPulWPlasxIjAdXFS6ZxIKfhimVMvfx3n7UmGGK2MeSysFH6rz07fGNWh7+ftb+9/q+z1rBQU/8Y
4v464TXxxvpsRE0Mct9N/3+dtTbNj84EgYmk+ZvUkVLDRikubMLahPmPRryILf/DaWvatu0Lgbgb
nsCvp20PDzsjEgJeut6H07qbOuujwCQ9YJauaMSj2S0XmRfmdKtMPvtYq7vZY+0aLHwyC981LsWX
fnZiWxXHHktQkr3cEMJp+G367tueHdyMS/F2wwpK0/oQYfKOMHtbibhqUn8b4XtHjgtt3b10szvc
wSauhxaj23Tn5gxPa4zkunmm71+Xotzqs8+c55PgMC9FwewM9aZLz3o5rXOG1Ez+lqql8mYXVqTO
OkuMRe9JPDMkYmFAGHL3XBaWu3HTxt0z59iEdrqtXQpnHfJ9Xct16jE0FH6ebg2DNVPdysekL+hm
LYNOIIvvNeXf6iRAhT5uHia+8dI04mLbd9SVDBROQdTdKp23nqqwmaecE5ktJHylJVpMmm4C5c27
cjYmKv3WFd0WufkHVDpWbhRI/tAzyACxxAThaqrbDVFc68niWKlzfz3q2WOd92+uSB/DKH9xWvmm
4YCM3O7Ij2DuGF9I9diWIv0ETncIG7PG40dunVYVW80wV3aLCjMJotO/+JknSnzGgBk89qiQ/0cm
BxaJ3+XNf3/9j2de/wMVMgp91jDz9uRneTMjPM4DHwGzI+Y/nR/645kXOOVtdkGCugxHr/tThYUQ
whQCowFJUvg50Cv/gwoLuszvz/yvb32Og/25wpKaM0zhWOQ7MxHkumiEFOL09j898TzFGmSHh2q6
SfWXVCPTgfGR67x54x4t3QoaD8ubTRx8892zlsQPemAsfatcDSH81MhZE/Sz7vriOBB34fJkxt4r
U8Hbtn+dSkyrbQ2BIVlZhbWdaEyisDuYHSwn7GtI3lalFWJtYkZt91sE4MfAjm50dv8DZ4Ik5rtH
wxTW5Z0ZJntAZcveLY/+RE5eKoal5mYfXtFvXA1HrLgYAa464FA15MOwyF+tKf3ygxqFL+sjshCz
Fn5GPx4c+P8QLVdR1O0iq3wzrQRzpMlmhtBqltE1m4ZsiF4M5KymjdqCYqDXIJRY9+3UUFzR/7A2
SlHqKRU+CLbkuZ9dda14N4GF5Gl4cstspWH2S139vmB/rHPrFh3Nl+xehjA8B0gwZOZdEXq8tzNx
XcGQlb7/nrrmceizL/YBHwYEscELDrYoN5XBakskM0hbDPEWTwRNf/XStv1xaodxYSMXkEK7i7vg
tk/NE/OdOSeDiaJOULYTXllMmJypPE4V/LBGg03SfTpshkIzYq5CblTq9YvJr26yuL1REcGBradQ
L0bdF0zndBheSOg8Fo3agogC3mxE6Kqr6LUf7auWrdWqMrOGT1nzFj6BFU2TLJOEqHCU9KqcqMpL
NvkEDHZZBZHkK7Kw7TjtZnC6vRQQTen3fQsst6evlQAVRpat5cT7qnya4g5kVb41A6QkZi2TZYFY
3VTls+592ZGNw9lZqcojo9ZeNsyxNPkmfQ53deyLVz6YRTp9eP5D0n4q1+I35q+nAVa/8z4wBIqc
p8gGkZ5aUMHu4f2qeXZdFcvOfejmH5ij/wxvYKAsVHXbBPVCGz8rzvfChkiikakFBadF2U6U1HUv
JH1GeRCu9kyuBQQpsH/Enxk1J3WDBLu0VwHsnFx8+ZUGjbR6kfOGMdiNznOL9i1DJ60CfyW1e+FW
B6xP8xsT9g3buhUAa77eBPLG6DMzIqdsH6hgw5MAFwv5QGqbewZLS9s+xJpzqsj8tVx74444FKLH
xm+YrfkkYYD/C6MLbI+THtyUZnm2vHApa4TrIaqh4uh6xVk1w6XT9AsJIAjU53VdvYrS8TlUc/Im
c+VBnhJeNsRQ7lDjeD2Qqqa9Dw2PSLjQ2pYtPloqcx+MvpsmG5tVnsnMPgBd6jbdCrja2g6tpQuf
x2i3mvvsY811nL2Vs28s7I6EdewAvWQgn5esmYJ58DpxQmGjr0Sr1sJnwZC67bnN5Ll2rcfC0vFS
JkSbiRaMmwwAShv9k63jXpfmJ76qkW94f9dTUSeddqtsnJtQstZSM1a23qwMRZilW2onEhaZSUTm
1jOaalECRs2Zig068adFh3taVQ8jRYdRN/vYlfeg3tc9W7nRs3deX2Au1Z9MSGlm497LhGMxEFiK
DZF/FD6gAkDiiwijCEBE0RHHEK8svbsx/aljEpTdKdPGmaYVKDC6mrn0tCocsRkd/SUu8RUM4cih
xhFMqwY8OzpkeE41DeN+xJ6FeOmdX9iH0m6e21TeWHH0kvTd0Qu1fTCxkaVjWvk1SL4uWtNm8NR0
4lqzm60nymdT02dGK7Nqn7Awq7jJM1bekqCKPNbXWvBNDdcqYpeaukSyUqswyVmMKH7L0d8Obn/q
gQcWuL0Hx15ULQi1ybvyIZYMmrHPU4eYweHR8ZMPow3h0WkrFAV3mt8y9KpvU5Ku+eAxkCePRmVd
VFJfd3xAkQ/sux5PXjIQeiqgfoOfR6cj2NsIWvApLReNnR7B9GMrHFEXAb9F4YUwCXk3DIlunfCd
GRP32Up0LC21cRaGNHe+0hcdOxKLtDqHgWwfsNqJsm8hNESIFfRcnL7slvhpWfJgaNjgi0Oef/Wk
afzUTVz/PchhFlX8Aoz2kNMjDQfTyeyHcuDX21nrTZsdbp/tDNTstv0pETXQcu8atz4pPoKJrZpW
Rf/mOBrqNaonx2DL6uoMrH76gP/umdW/J8f80q79/fU/SjfzD9dyKY/IpebMg672lyDHnIswdqtY
Eb4Lb+gBf5Ru+h80OUKnZjOFjVCIqdmP4dhcCzrUdVCX5jKT/usflG66/bfh2K9v3Z9Lu5+GY9Ng
m0njDAhL0vJTdf77gFmI1JmDWTmoSwh0JkDlHSk7FEJWZJMRQA9iLNK6+i7ww+KoYTTTnW8wzC7Y
g7uVAXWc2i9+9BV3UGt8VPp0R3F4JsjjjiiLXSrjc8e0IZiey0qAXvDPRhVDSzIRJ+h3ihBapNxk
YujPgXIe4qRYAYnLcBsNrHxVcnQ658MvUrXq8vhB6zaym+hnehOKG0m5XtjeDi75tbI8BaG/D1Lv
OrYcuZUdyU95N73a1UDBCCUktUYN/SkokMIungje/Ij9chOmMwHUi4lCVKRbDozp7KG90cqA9OYP
X4FUSjc92Tce74xnh1KVrQEZj9sRcIqlZ7vJH7/VKlrbzTetzC5wD1emjMCYiHSneuM6JHHHE1zq
A8QIQ66yEKWerPR1V03tepThRyTKdg3+/zakc2bWuCcJ8zWHmFvr4VuNFIh4ElyA7GlVcmoSijed
NVMZdrcmLbGHd6FMQH0mzTbSu3loRshAy9ENxaV3gVaLZa/Xn6o0Tm6A6tWax2UhNynXveFu67Y4
h7MiNBAutbUVX+Jaf/P99hiYnbWSgTYrEA9jE/hkh76K6dmiSTW0aONH6Soqyxd9ME9V2+yyyuIq
ETdFIonsLHdi0jdWNwXLDODqgHDyX9wuAkaaw+gRt9PVYXv6r2cO6g/OgF/OnL+//seZwzietB7f
d+3/YL9iJIWYDwsV/Y7tIMb/ceZgeWXqjmrD/k7A/nUgT1Pr2oCn/nzdP2oXkZn+fiH9+tb939rF
zMARqBgg7hKCBsgPeEhkdme13auTOIyPm2fNxsCoEW9rRfYnA91do087om45Qzpn1cOI32M/s1kf
BrAm8uC6of7TWFf6Znnv6x4x3s2l6aOObKlz0bdHOxy3qsuPqrmzePr7lm0ewilnoac65kRPuy+V
yeKKHKNl6xQbPckPjjXeB2H45NSo6bzMPEuGQhqZJMu0pZB2YAZkZElm89BabloZQythm9+LMAR9
Vt3VmbULkgmUijIRNMeHdJ5+A6hM8KnKaplKNsW58i6Eabs4IBmdo4Jim61TcqWOxdkg6rXhahbT
XvRnU1tcx1W80hCmqXa89Stx5apExwtF8RCif3MmIE9ttk8RuGUI3dqxR69NptacxpIGVGFI4jCI
vVvznr70omgZ+8ElSOsvozehfETR0RHqMyHG2O6lXCRYf2pNPwd6AliDWnEw8itGXMTHt+RexgsC
ytfAfFmWGDclKbF7LXCSm27y5Zz71/fAp8NoaQCX1epzpvRDbvWCVt/v34ld2obNCD14mIqFpc7J
fBo7eXcaixb9BvcI+DsNj27K6mUyKXSr5tgF13ZIjA4iFsdntiWJ6WwD/6UKHDgqotn1AzH0iFr2
cWB8WG5ySftrrQPa5Mttm74SGxSsG8Ffoe5h//T8ZjpyABuEb4JW3rZfHBUcp5jepymPNkjsBFdG
rxkLMMDbGB8FzUp/1yT1V1ZYl0gUO+mpZdV6tMINCdR4WINxn3Tuuq+LJeBN1DZdfqnNcpfZzVsU
Rdkmnzx7a6KkXnKxIZ1H8mBU5ygiCSgFDRNWZ69kKeWyotGctxHjm40E3a7CXT16fHmeB7b0HTL5
IFL32YD83KX30L37VkuegmF40hL7kBRfSnhv3iRp+98RbB0KN9yE1rWWO7e6tNDsZcsiOoyiXkbC
uska/QYkK6EbgOEnsMaqpMDGXuLFh0yoj7LIN1mfbfP8s1LRRqXTtkopGyS/30AieAfFCjtjQN0X
5tNtDGU1FSGrMIffXszwZmKGYflIBgmrNJpDO2XrKB/ZWHH9xs5G1uo6HAaqYUKFev8W0PCJbcYh
nDRAYXI1ZGi5Kp+01/HsO8MyZ3pUPqmpezYkNOHWp7NHuujdDDxbVeniE4lude6dit9JzWM4aY8p
Cn4ZDMQnqfENDeUHX9ezTGDB9QkwDNq2SzZai4GUHktFy6xRB1e+Ilo+1GqO0bhRU0WD7N01rbVI
46vISE/zouhffoshTORGgerA6ve/3mIUwdSXf7vFfn39X7fY7PCy8WsBacAXzC3x11KZyhncA/Ux
iQy/3WLfe535vvTmcSwX3I/KebaTubyCVxqgCfmB/6ByBnv8n26xv97690XIT5WzEba556aB2EXt
1mkfaKmt9GuAkNCF6xFj6ZdZJKsyw+Ghfej1XmelWWHZQfGKahDV0ZV+SvkaNUfnC+4lHpxqn160
u6Ba6puqehm1dXDwNyUbWWZpzGCsbKeKVZafAgQqYA7J9lEQQMUbfvhFx36vsU+OvM587jHyWP1u
oRF8N61b7xnRYnUP30GmJ7z3XfaqTRcFAxEjRk9PHunX8Pziha1fyojU0vI1zxelWLZy6ROqXC1F
+W5lFzZ+KHzZNFjx3aQRBXAhO9kO4KZsY3RHxTJN3wUswaUkDh2OqA02/bAdC3SQC/0iPv031jm2
uHcEkyCJTwyPjKDZIFPljK4wW0V34MfDm2EHCXq0VsPCf3Oze7hZ0TnLXqGhvqS7nMlGGu1MHtdu
R0waOxk8TQt9U9yzSEmHVXGPPpqQ5gVYwA7r1/d/L5myLeYZpccEbCvK5eAc1CbYTNuxBVmHG8ta
leCsOKQ3hMipCwkFMTEAF4MsBSZtLeO7xXtSr0NozCd3ngAzguzaTYnVyt1PjbHsAMWfwGGJlwHE
VbZSm+qpQJG9Lr/l5TK8mVyiPBZo8itn3uVuEdKb9pUWRWvSLfzpsdfJrX2GYonkjU/pK3gtGCJ3
/SFLjm5yJOI3EFutRmWFEnRXO+hD7wm108VtQa5DNi06wniqpzp+zPLnKHyBowzlmdYBJKGDj0A+
MKXne3KdVyf4st64TbIrEyhNevTtXVxBOUZ1ANgoRrM23CvgNuQij+yf960VYSs+RpXcWj2jl/js
ktbgtYe4ualL4gVPWnTn/T/uzms3ciTttk/EBm2QvE2mt8qU1w0hqaroPYPu6c9inb9Omf7RB33b
wGAw6GrVSCky4jN7rx3AdxzW5fzMLNVwM6ZH4o967TxldwZMflVuVUIqfDZhkE/2IAOH55TowJ7O
wPgWhe8j0qeoSDAlY0OS4apEbsfzqSJzrLfOdKeVT9a0CwttI5fdalgxUuuHo91dg+4rKzWvGyEB
DRvVvlbWyQVgxAALDK+5NIZ9Nn5afeMVA7I99KiYh+v0Q+2+Ci67IdgOFg7K14j6kXErj/5zdWgO
9pdwINRyXc49IgAjpjlHUd6HfFIN89rKLNeWAH+XvDjwV1y5nUjo/hL5hzpeAfAPizUlxOKpGW+y
vQvlq4geHIih0tzwL7SWFz03AEzG5aF9jQCJorMl/agilPUhhelBLmo9vGY7FYfke9+uLIVKc5E/
zb5C/gNDEWsCwvnM094TY1lb16A9cVG5xWZfYAbM16M6es4AT6C+jPbXeQXQ8XJLpLkVSmJr3IUK
8Xy8OjrPzaeW7On3tXBaxdMlqa6subyeVz/UNmXNR1LtUSiovvQKnDhUCR/BCwIAkFnOulqb23iv
HsZD+rVOGA2j31ggNGxypK2LnFxlsXTWwBU3Kf/W/O/h7jvFJ8o6Y6ft3G2/168DP7NlYPOLjql/
kgZC0fzQiNjTaoBZ13q2nazja311qpWpr3qxMYNjpCzbU/Ff1nTNLjLHJn+I7T5l8z/rDNBgcYn+
dv3+/et/Xr+ag0nLsv/vPfrrzhGTmSC+yIL49n2z+IumS/uLKSNTNKHq7ndTwc/rF9sAKS/EHDAF
I2mJmda/uH756f68fv/41v8YXMUsBaPesKstlJplSHs1TNm2r0YcJ+ZNYxefh2hX/cBEx2nC87FL
c+U6NzuOzxmC4UhtL2E/RHt9QDU/5EibyQROhb9qFAe5dBQzcKErXqWI+rMKBmYTLYcIYKL4KGlS
EjYQKXJjQDisIewtHQFQUIimXBe22x5gOfCN3OnBsUU0EAZfinTrwstXxmEd9tua3JOBA8sqv1U1
SF7Xesn0fFnKZkORzJqg2BPzeZqwFLvh3VCom6kMPvRGPeoTV1/TcFhPSXNIG7mZJarjVG2CdERs
5uA1Q2g6ViiZEryfteeHYjcBk7OLCiEE8WuR67VKsFb8F12tz1NOC2k697amXHwzP02BjhVdYnfo
9jIcCdCduie9Kh57jOoJluOlNOsXgdS/SeRuGttok+pOvcGWjTZlo9RnkUQfiU44kGxfS35NiyIS
O7/Fkdyq0TlECOtZBoNvI8WunRr8hoiVTfHQxQ9qOO4Hazcm0Tc76t6FHbWLxi3u2auJ1SRnrUU4
eY4I90g0EO3GxO7YYflmueOTjeK8xIkgFNShU10ek1SsCgv7lArkqHPBpxv9XuuSBwuRqynxGmMa
2eE7PriDuZxcDBVNiL164JLrY5r1wNePiGC9yqqqhYndXWKgMFX9FKckLDhlux+S9tyMNOxT/YL3
hKUTk0zZqltduh3HmEudZLlwXflxcYTRSmKGMyz6epFfItGvoyYkv5GwunAC4JtxByhudh7UmnjU
kYWMY2B+6NVzJx25FhGJW4QSq+5AHaPArRL9XRaLmxM1S/KjEG5wwObGYWJLUiILQ0FN6nYHtnhe
nI3tNgcy1vEAOTLfTn5AEs5Mrq6zZptkLrmJ+VEf7Ru69Telai/RcMc6+L/d3bDqMQ19FliQ+fmP
3Q09x5/HK4OuP77+5/EqNOhyqDmEzRmr0af80t2AdufwRfExM9X5S3/O6CDW6fQ837Uev0k6UNPO
Go9fhLb/4ng1tL9JOn7/1r9ng//S3Qhpy8qVpbaNQ3PyGCwIdls5swuGGDXDjImhhjNPN3gNvUaL
PXcazoJWW2cMUjEOMQm+qhIy44WpnAPeGbWlte6YpJjCX/dMV3AsbkTILV46r6ZFJjoGnwmIkj2Z
K0zC73Ie05TzwEYf32rmNzbKqLS/Y8R+DpnuYFPcdfO4R2fug8gFx4vrfCK2e1P6ad2VyVtSoXRU
X78H1FPXBRmoDqM8OuSJ+czeS4izZJpuLZVk+4Lx+4ACZLToXrCumCwfEzve+6354bOGj6J0m/ds
h+Nop9rJs87UHafVomKpVuAE4FUEm66W6N5S1gbBzkYalSX8PFB2ooqxkUsQVkGk5Wj4+5RJYUMq
fVh84UxcVYD5xok9uz6zrMfdSPMSJkgnJJA9/SkP6PGiD+k2G5/PROrG1sIozDBrY8/2qx7fQ57s
q6hbm3C0a0Q1NSmURa7jGaErwQAQ5FAr4R+DkNNEeasZdGYjqGgcBe73TXuBi1oWM5tqESPBh8RD
1QdGKFKB7vL75d7fjX3rKV20ahV4EJaEJYhIr8+2Yd4tyZQBPFp45Uib2OaeJY9DAK7HQQRLSkYR
fHJ6Aw7at+he/DjFciL3VQhxW9dw62EcKypPFPIkyhAEHs7iSltysSz1sX3jw30Ym2GDD3ZRA3cy
A2VVYdhoOelFGHkardUMM1CwDlk4N0TormbHhibivbAINdTNbwx3l5ZdPvh0VoN8Gib/o05mP6vS
fcskvoGm3Veqfxc60Rc2x0S3+tK+9Xb4rnNIUx60+0Dvd02or1xpbtm+bAGkMhd1i60wy800QI62
qL+TMb6lerMSQXiZbBpzu28fI0n3VaXDVuvij6jgk4f1JBIX8DmLoYjGWBzKzlkwBbNabWMRXNjj
F/ItZ9lxDaQuV6BYtCW8EtfTXOxxxLXJeNnpZ7NHU9A1x9o+J1q/YW14iOzpkDuTXIRcQChgOixJ
WHJCJM9othNkHGArIBhOO5WUDpG2XiOUW0BCSdpm4FKBkcchOqCJf++r0UPIJu+vn76IpHoc2/bQ
hO8Jt8hQo8vQ/UUTci/B454lWIOxTxz15FufJk0CIbxRCXHWvONaWua4KLseqxuY6L6Z+678HEjC
dGzbC1wV4vW6mGOA8c44ZCXoNB+iVHAYj+yoOkYMEom6867o32Jd7F0mnS0Tz5HJZ0WmUMlQWxby
QTIZLeLsajIwNRmcDgxQffGez/NUaqCVWuSnmEGrBnO8YvCq+BZqoug/vYuyXcp5Ynxw9eIx/uc2
QgX49EcbwQ7rj6//9Z4DHYHm2Jljw35vIwRbbv7p/2SOcLv+vOcwhUAJVJnWzTZirsCfUzwTsTL/
nD/Wvwse/8U9Z9r8Tb+LI37/1r+jAn+557Jcm0yjwooOd8W9s4H6lC8MeBMfCp7rYd0VZKqa63Y8
lzN8tdknT+amMonQHtct9v9s42oXu7yWX8dtnCyHFxJIVG0DglXU7B9UnJJnoe8dewktkHPZdXbz
/waLb9ooczYW+qniotgfWnWapDcUMCBumPHBd3IH+OqpDmgkWpBty7HTtpS1vHXXnL69MV7H/l1J
1z5DCP6UeWHxNcjuS60gvHXhtntf25AoHRhgL6CpEdO4amNYAFsrOOTJzYZW40NAXajvTrKLe06y
6lxhkeWtx1Qh35VmW+kbw91I+6DVp0IeyxI1HhsRWoFVV59i/zGAfpCt3eQ4Kvddtjaa65jtM9Ta
Pjkg3ca1OUoXza25dTs8N9hsjKN2lMh+SjAwy+YGPSFk8D5TADj4D0a7csd7kd0nRBJwLYIgXZj6
hgqEcaePidZmgvlkf3A+rZ3NuIq2/VudvtQfPqHJtT1cC3PZLepD0m3NnbOUNnmbWufBg74AzUqz
FfQQe9ev2TnoL+mtvkGiuenrYVXsxnHtf8qjf3AO9Vv+hlCTj3KvLoeVa6ERW4hmFSknvbgQkJEA
sqZFeHlOSWa5T3aq9NKz/qK+hO/uVSdA4z2+KdfKP1VHEym4157DObWjfCL3E/Y1f5/EYLssjrp+
JESBxoiFIlDWvlxkIFef3Cv43l5ucElmLDCUO+C3fURYgyHWmLQtUKs4VOYwBtgXy0zCtiVvcRGF
N5vQi0VdeZLcWERqA5OyCfykN+1ta5FPHgMcZBxl89lFXkHECPFM1reRaXLl8b2Z7oI4diQF/LcC
Q8+9ECHppB4hjqHO5btwr1W6dowvXJWaOOjp2iSmKdjQOLXrbD6wN0N3wydYHrB2h80XC/0TWv03
ei9QQKPi1Y/mhzgA0FW+MRNEt5Y8gA+nXRu9kt/VXom3+ku1U8mccrdx7Q2UB9GSKya+MfUjkiMl
PMRfbCh89vx/myjc+Tj48cipaGalA2kVhHew0zW97C57QCZh7c31sOHCPshD3N6UxliEN5fS4xDi
FOJ5Luafq8Ydv/O3uM1dT1klGx6fo32yroJfb/kE3HbwomN/J7E9l3z0C2P0XH9VEP4RNdv0zGuw
DVUvf5r2yqPyVX8IP/DBajd/rV+0PSOHh/HBedY/cmvpfJjH5ov/0j4FD9ULsAF/G74VvJ8oUoZH
MgdJq50Ydhsw4Y8dgaZfybklVLUEAcKWe3oY0g0Bf1oB0IvqezE9Slz/87mxNZ5U82hALG+fLOeQ
ya0Ov4uUiW5l95vmkBfruZ2OGQwj/1toX/7LnR3rI0ZUYGVBzeKM+cfOjpsGDcNvg7OZNv771/+4
8UzWTIRzod7C9j2jM352duZfJDLowtT4U7ZW9Fw/Ljxk/OweyBIHx4smf152/bjwtL8Y8TFO449s
02Qb9m/mZpr1d3/O7985396vgi8jrliSVYq6dQ3r2dJ1/SlxzPIuiMHr+F5n8nYQwRZ+04xyleri
4jYEaYVUSwR6dPUlKL6EWg+j5UnL0lWMYbvjD1KQZ40ZrcOUtN585hs8gJ/AILbK2bYGLJ0qCAGt
+ZYMGRJE5NN653Wdxj/uFxZXj6GOi15AehNXLMoLo3yU2jVu8VzTTjjjvIvNVTCJbI4Kax3Rm4UJ
JqFij01fZ1JTNFwH+TP7OOhDNu/Ci8wUrlhqynHaKE32aiQFgjF0ZWRGOZG5VFAcAEjtCVrxo2Ql
hvuWb5Xleh5+YPJYZ4q6aPn/Qx49FHDI6/t6fPKbD79qZrbdpob0WsYVDIMHM8R92SJwxTLjg8qL
4Wxb5oWmg+u3YscEgaRMth2gtK5qznpa7CWGCAnVt6+uJcC/ZrBoDNzLgKTUGkpnTYpxea1kCWi3
+srvi6VKejQmdiUpUgxaRfCx6kOoyWMRFvd9DLHRrmatfeIfZDqfJGORoJsjoRDHd2rou07XAWvE
Etsg/UqMSKXWWOHzEVsV13oFXg8T+MXvyU4OqvpSIasuFZYG6oVWkBRBw343a8itDoJ9fVzW1ZvK
U1CwGd5yz3qaSEdggwRGNxaEvjj1pq4U1//yEYPWFtUncFJeX566fzxiSBvgnf/9iPnb1/84YvS/
qFpRjUF6cwgn+DXdF2DbTOD5f/jTX2bzSFFVJGcO+E4iESigf54x4FT5u4C/gdg2Zl3YvzljDOvv
w6PfvvUZWfTrGTP6sE0mot+34Tx/7qz2ILXBq5FSCzgbjWUQ9f3W9jMsS3mEP/mCE23bz814irRE
a15nVgoz6XXQRWu/FFuLFren00VqlNH4qi5D7KWkGW5piofygbj0BaKx5UDLLGideeA3dXNX0VCn
yVHQXju02Tbttj633fqwC+Pso2JEFSnugPyzezSiiSbWiS4WRSgLvpubVlAMGDBEYb0pCmKg2hCN
uD5uB9vatowBzGTcdYwFMkWGi6JN3sN5YiDm2UE7pl8qNbiqVEqS9L/JGr9V8w/YM3bIGD/I9j2N
moeEoYTvGM84izdhjeqWoUWVIlHCGBQ7I0wgdtXAMSyGHCF10sgkqk+Y3QsWz1DjRm3c6OH0IOP+
DV3fcmBoMlQhHcmc5Nafwu9DFWtraLeoGWdTVrf3FSY5jHha5jFm/lmM1gpTPxXtTNMQ17EGmZ/0
uDtyyroZYMKZlCCz7ePVxABIa5RdxkAoZjBUUMnrM9Yfr+IiZ3TkVNWlj5glWRMMjkJf+8G4MyZQ
kG59E9lz0TnL0lpZPk4uhvmpn75H/T0Oeq/un0LhrvvIeM4K/TL4wZPChxE794FEnh9NR6OM1kI6
QG3Bg3BXuMVzXg7ngPkBfNFetY5JV2H1QlA7jYeS5TQYjS2CWGaTX0rNeZnAfLTunTRiFkX+RokM
9ELDpsdkjrMRd6N56RkEWfH4mPL5ZEQvZFYA83N4LOG3GZnwoij2xqLk1O92GnkeCJN58gqG+k2o
cKY2rW1vYsUOF5FRbYyhwXDBMM1l1iKSTdyZ52gAnz3fdGZ9RM28i9lNMVD1oM5yBXQDesYchIvO
AlQAuKt8kFQD8j+F5BBDby58kFsf1lFSMilK6rtSh5g38eszWCjgHbPL4JxLwYS129rpjJVq+g/L
jCkgiQvxrAmmZ5GXxz6rXsJZCe3Ur3VHfCyXlqi7/Oxb6i1uUCjn5jLUsg1D3buwl7hBjDW2cTpF
Y61GDlsMsasC1YsnY2FIewXYfV3BQmkjhRhY8vGm+NXSaYCz0F20WmXzEbFK4Xqp1BtOMiQVd9UY
LmPuv1pMAdckXj/Vt6kIXEyCedN8WqJ/RSOPM6bITmZFyFqrAnacvsfUDje7RD6oxpXXGCUeNGVt
A5v1c5qvnJIaiojbgWK12YOrfMiDBehh3OfVZ2WGCKDZiOCZq1P56afdNWX0mk423bWK2K8Ir81c
cNj9ylTGa58p9zGIrBYRZVhL43EMs2k9KJCQwzhHe5EIh5cA9nwWZsAMu+egcmDe2MSgEFcItVBZ
ZKOm7kxYuYOD40m4yRV1KGPL0o5B4SZbVxn4rHnn4169t4fi4CNyTATYxZoTrc0Q9DgW2aV5hPgU
OFbN22X12odmN1+tkrs/7+0vWVZsa5egvUynCpNYnvU63wNCPwKoL+4YdBBTetLi8dik08oVjwPe
Fg0E+n/6nnagnlKS61x/7v/Ht6uC2fjbPf3n1/+8p83Z+sEsazbZfqeU/1zy0Hmw+iGbaLbqz+bc
H70AvhDSkTBBsdCfPSMUDj96ATTac1qHY/7QsP2be/p/k7Cx3f/5o1t/AMyBhhhqEwptK9tjEjwX
rBlke2vGmmEN5zmLiMGBPs5iomRBkWLKxJy8cJmdpg4b0L74VBDw8visx0rhMAdqLaOjiegfvJyX
gOcSU3xpifgEMfxGAtKrqSmPddauQ0fZFUR4tS9O8mnhvHVKbe8m1JvVUHtqrB8s1pfWJDcFXsRG
UXZYm3ZVTxihO17rmjnyBC07TsolnIGFnn6rcaPb4bBpowrMVbUIU9xnuoLMOr+gFXBwf0X7nA3S
7O8P8p7UG2CfLRCyXq40LdsJqz+NirMvAqB7fTIgxr3LJuVe4JgcMJB2waAuiL7xxjhfO6Pr6YV2
LA3xkEfKg63UVz0+6a3BeTfej3BFklRfdv5jmcbL2MIl24lLj4VQFfBeeorriESJrm5PdWUdLQ3f
Hw6OumMy19wZkGKYlpBi5KpeqRE1AksdIlv23bDZpkHj9aq74fzYVLW4+QTc6CI6RgOYjjp5siy4
Rz6pC37hGVyNhtEeVdRN3fA4dbGnuDPw/E1k/bd8oAzBcOvH3RfUJXdoLa+kYODh1t+C1l6MpRW+
qzUAvTi13xphZQtT4V8Po2PTIGYaK6KMi/pa+0wv7XDvBiVicETZXlOmTPgiJo2uf8yy6BVFApDG
mebL7axh/dVfSwvoa1O9dDmm4JkxZ0A9qAumfWnGD90UvWRUEa/my2vyUb5rd24CVdwsPgTFiR8w
EPLV4Dy10Xpoqluk1l+tRtt0Uv2sCkP3CpuwlUFhD+72Fw38q9Ol27oycTWm2HWjlR1Cbs0loyT7
HNuFs1XYz29MZTbDpiRvKLRiolSfAvetdd97sc+gAMrmVBkYF4Tp6U5wqdgi5k63j4hTh4a2FFWO
k1c/lWq2L1PN4yhna9eA3flwtNCzSZSz4+zNKtpz3mbNYQrbA5BKZdG67Fqa7jnyldBrDSY2qn7E
xY55R6PUsye2JKWJCapNuoesQszF4R2u8aSSIh+066orLxHNu+sQqdxpaAeLrXR8OLdQXsekedCK
Mgb6025GxX9GTv5MTACFA05oD0PjCZP7vQqmkhl18WAMwkbAkt5pOVHyjK00bS9kfI5qZqFa9BxW
wVoYiFy4bR5oTl+TjDBuwhFLoa1rn48pMXz8Y/FTahaeliAdVLqLXg2PODS/VbKVC9vIMXQV4tPw
HdL3Eqr0xmduGHTmoRpN32sD91sZQbshk5BNcbnttYBVWJId0k7dZGq4DwOfEaTwcu74lrj6UFNW
MWHaws+uXQRCtk3OSf4QF82hi3qkiKAGSNiSluNJuJOxsE38+Oq2TKPTAMTNxDAu2/QJozxIfCya
lvY0KmzK7IKBtZyJgQYVdFSW21gqD03oez4zWd+Sr1rrH3NL3OK43pQStGMzyKPKu9HOUKWWoK+k
QLbeQszgcdE0L86tl7LEZeGY2SstO6uu/qE3QfYSO9kihEuOmlK9hoN+yaOXoXI3qcOxFiJtrZQe
CcrwNOnU5+bUnnGycmrS4VEEYEpLxslDV7/P60DjmDKZo3PIdTE2VJ/QH+a0KA8nwRYwKFKv8sN5
ZYveP620u2BE8wuTKsdfjuLXaPMBYwgPrdblxkINpg+lx5/bUV5mlJl5759Cyk5Q/ZeKcPOKcjTN
yruY8lQOhucOpOKKimHI9NRTxgIVpJ6dK9uJMjqQctiUwUQLRvmLScKL5nJYJLuIK6lkTI86yovm
sjnKNjqiqRl5gmTrPqS8juY6u54r7vp78U1sGBLSuSJXKc1d2e+EIIgAEAw0OY88Jy6F4VG6Cmto
wAe0LG2jPpq0Zzmlf+CkG6Tol46WwKc1MFUymln6W8V1pHFQyhuZVg9uWlA2uahyu2uZqweFdiNR
awCU9jFPxTajI3GK5/lbD4aWQ9717DZe2/QvfaIyz8VT1Cx7uhu/YrJCt0PAwbrqnxI4rtW8eErf
K5CmKVntZedyI5AqP2lHV41PHbF9Bvt9AZTCZN/fsPdvmXoXOpEHenKXN8oyn+z/sh5SIJnB/Dar
FrEIzKXaP2Saaeq8jvxj5vLn1/+s5WYNEH8l2kd8BPOE9kctZ/wFCNkwsNSp+h+Mu9mKZ2EupsD7
4VT4UcuhoqQiY5VJJI7BJlP/N7UcSOe/LzJ//dadee77yyKTXFac6URobUFTvjljZACA6DRPoHPh
2Tgqeb0ftIrlJJIII0wPuWXf5SK7y5UJ05gzeagWd0le00FmzDEjGdzyAMyuHzr3XYuaQyLkM8O2
XWpQGXV9S8+BM0DBelRFxFrnBoGvNZEriX6WYwD1XYMka5cdlx9unDjR1wJz1sLOMfJkdX83MkX0
+vBk6+0bFtltZCTrSn0XI+nxtGpd03i6pu0keoEWwLzU/TXT061d1o8lsvw8TLaR5eTMQQXCH5Yw
kkgyeBeIC9YyKPed9aZKEAyRjeAh0DeMi/Zpob765aFNDzLXduRpN0t0Sre6cV5Uo1kMxqPMtL0f
5Ke6nDZ+Em10wp3CsV5rEFzq5FUb2/N8uJfCWCljvh0ZFoUoMlrF3CvGfoyObvPuN9g6Og5LJDRN
cqzrYRUq3bvrjMgRO17TBA2C8+mMdsYod0yQu6MzdItVFsd30lHufPI2/Nhd1a2zT53umxKivcYN
kKgMsDhZvgt8gFgPbI18yEuV43Lo01GXBYIOg+ob2QuTpbysDwPHXETceKJi1YiRx44NOhlumb5i
zyeUb7V98zWuzukpIExOrRxWpIyMo1eLUp1M8rhdmhiFgwBThqIuy+GTE9bT/ITE4GBRWtp+BGlt
WsW6NUYqJhLm4fSDYCbgDt4/dUh+Nn3YPHBYJz08WwzQh/axG81zhyFGtSLtMfYjwMG1pi3HgImh
UZgfuj/Kgx1k8P+wW4gKl5wB1s+MBLfZ7DTLTRXS6oRYCjUWnmJWFLZ+N+pmg1ZKZbsActXJ8ZBm
ybTMTGPZBSnjwf92o2vQ5aIrNHX2V7Sc/3g4ciL9/XD8/et/HI5MnYl7dJFz6CAN0HT8djiCnSCN
BEsyMvVf1YwkkszkA9ZvSCz5fjitfx6O4A3A3Nn8vXMmyb8Si2v630Dy873w81ufd3K/Ho4SZgzG
IQeJRmaAn2Wo29eotSbf2FexT/04P2MOD5uMHbbErvioSKvwWjQzy65BOoe9nqeUllTy2LbiUUPt
1PXxmVJ8YfBw2xhlhb7UgnSp8ug74o2xNYaqaWnwYgy8IGlt7HNemMKa7o3kqNY+75C+73p9JRS5
nHSmOkrs2Zr/jYb7qxvVYtl11SkWSLA1q4k8h8SOdRKXxyDdZ8gepRs6xOxQvGl9/lUYb0yZTkIV
SzeP73St+uqoQIX9HbmTdzCJDjZNZhJND7Wmvwcl8GPzLQbfFI0GysjpI40LImNz+151S0K0K/tF
AyAdlIziR7c9QTuZDoXu5GRmMPCVllJiSaNXswoMSp31gvK9WQWEYG3b0nzIHRIOh1FfIstfhDoL
JBW9HghoY9O7TXiqJLwARtAl0bTxeHEq3eRXEY0IG8370h1e06Dt18FoZdc4LINl2thnv0n2ioB2
VMFXXxQM6PmdTddYHUb4k8W1ZXS3ZzMBPawFqelExin3q7u8ZQDpRO4yVPp4959+/ylbVHTMnAHO
d4rbP77/7t8AwAiSf//6H++//hevL1MudtfItsAa/Pb+C1UVMEvsOe7116U3XzXv3udov+8DsJ8v
P+stkyU46yqW4v/u5Ydr8PfK6Lfvm5rv15c/kwQml0Y/IX63GjhsijFcCl3m6wi9KlyemNTiIckW
kW0uhFX5K4hyBb6l/qH2jcdgQMbTdueCADfTwkEHE4zV1SKpHgLFXAXiI4tpRgPd01tnndl3ZvSp
R8Xe7HyPCMsjc8GbDk8ASKRTeencGWdK86iSLpk0n47dL22wZ1bZeBmKncAi867pl50K9LYo2E+Y
qwqQq5th3zQkNkclgMP7mtvDkkDvbjqKql3bXXs2x2tEYmwnPbMtlyx0WMI3Hs0R+ytKEZzcYPqW
VvpQBx/CJMCZ5q5gn6azOnMB7Y2uvZ6IP0gnmClYqGMM0NBN1r0gMbMB6VfWp36MV3ZNPng6Xab5
tQd3K+Gd2wr5eI43Qh33S8l6ot7DLlh0DWFJVbwBIwA6PL1rk2QXtK9ist8LxhgMShaWLS7GHEyo
QT9Av9klhZeRzUz0wEU3+Fxc61MFnF4Wwis7gDLtV4HoGtuGlovVDE7w48HrU91TFAsHHZT73EfH
NKyYhKybWCwH2S1Nn3FLcHC7c0ZVVAQz1Yw0O/3e0dJ1OJHxqyaHuOueBaDPpNR3svLpwvOLK7kp
iInLh2NTkbHWnceROq48FwJ6muPrOpROc1faeDdmBko51e8BOTskEi2qKqfhbMjWCGkzl21XAJNv
gZr2q3QqNiYDVDzMK/TV7GOoi/GmWBWNf6S7tyZDExbUxV3o1oOXj+MtCBgJRk13RHN7iLJopwdp
smgR1RkKSiYDTdk4rVMJ/C4T3xzSSiOLAA7FupPSIRYezlxP4qMS2Ewo6/aYOSy/8PKoSuSBx0HN
lJNREn74/N6iJrgVpXINcR33jsQva89++L0RZ2xsJ8x3L2WOHioyvTDknFW1Oc9+4TiH3sKD6eaP
Xf0uc2XtNNNGV7h1qFEnk9aCVMKlAeWOvNZVK/3VkG5ltc3Gm8k12CbpVgArhq6sLxMwsc6kLayc
gNiOCa3vOp46T131cq1FaNWU6KNNmUF20Lq9pu6PStnwFOOO7l0d369THANX96pOd72w1x/GktGW
iOrbUILxs8L6pWq1fePqO1V0n9StJ23i66KEfWcYlQQtYyXSk82YoEfBJiyxk00GuvIkfm7LdulG
pA0ndOmWxWzvMjBbS1rtXVryaoSxBPYYsj5jPgacsUEW9PW/ffOAIKUMNOaqTv3/VZ7m3ytPGFq/
ff2Pm2euPIVOpji65e9+mJ9Nue6IeYvC3UNpORtsfixYdMBbgs3M/wC05iHAL1cPlhu0FSCSv1MH
/k1TTjv6v1w9v37jfzTlk9/JoRdcPQnkdHJ7UqN5k/10HroCLMz4ZDQ1EdruNXTa07xq9odsb8Vy
2Up1D3GcXSOTnyh6HEbIGE0eGp/t/CQ18zMF0ZHHy/z+qOFLmwEe761gOtZfUlpig0eTlLV9mCOY
7NJn4D4rv4QNgM5z4JEe/XSTsE9J+woGviO5Inj669g5Jf34WfNalLweade+jPP7YvPiTPMbFM2v
khoY5IYpy4KXbJjftml+7wIylhMkSbXDohkVEmdnE3zIaTiEiYaIkzfYtuuNOomHxEdEYOfX3NDu
8kE9a1P7JatwlDP2SpJ83wdMB2VLTEaGrGJ2S4qO8LlEXvNMfUae8K3IAXRFp6DOIAOxncZDbeRk
5MVINFOqSwSzTHntIpeLshZntZ+dSPGzE2GpyXqT+FzWF6BX54QTwIPCbrcKVapslDVuv1UiNISr
Q7+2XOVQmPYFKuJT09v6Murn2D99LzUEn4QYPPDBtQumHUviHtdlm39x7HNToGioyPW2y/OYd9gW
53aAUJC8/KapL2lnP0D2wSMNo6hDDTCpw26I+xPGDQTYu3461vjwweBvbHsCLqkSE4OTAYmVoCUh
12aXMi5nC70gPQofDt5oJryx5eJZatdmSuUAlEUhF0qDNUAG03IoBw9K6LY21G3dyF3g20dSyr9J
k5+6I2LIjM3PsAII4OjTAAg++zAxeluRvbKA+66HpGerYyfbEOFxNF9UuYkgRc/lQ99KZMnxuesU
zCrTV99qEcI5/aLiwZH+8H+4O4/lyK1si34RFPBmmjDpmYYmSU4QtPDe4+vfgjqqpVJ16IWm6kFH
qYomEwnce885e699kgHx2E3mfwp9Rz4xWBvMjAls10hk8SzlGbq/bjELT43RVWdjY8oK1YXhfwgy
3hS8KL4naPyM3pj1Xd3GL9EoEESjlztMZV9THEuHOVa2JQm7hBqXWyON+vW/e72ViOSWaFai91o0
oH970l/q5b+0QXFq/PT9f6y3SFhpc5IUav3SBtX4y6X9qmvyz1EfrLh8MQBrFlVTQgD75xUXTv7v
NT4z8H9i5ZD/12L7p1dt/GWazbTBr0d5FDeCRrZZ0pXCTiFXihacfM1S3A0goYfnTu5egygTTrkI
EKTshz1UTo4/Y3dElSRzFDSLzeBb9wlPFGX6AgDT81dZAmafagGQqKD19y0FjRPgbYhHvBPW6Mik
fhgqyBJUGSVjgflJN/pdEo1uylAiaK9+cR9E40UBVNQxzRNxWdBsXRtWZ/sJgUWSQbhxBz5mIPVU
1yaq554qt9H6XZxqxziSXQmqWaUuQtfqGgiaE+JXZPDMVHjKD426A6VmMw23J72Id203lhyHhEOr
SKdSVbZzwCKvkytVwJGg7O4YxNTzB3kqbi9LVPURAScdWOdo32gS28i4zQlbDsWvWJzdaSAwrWve
BCOhxKamH0X+oHW7JBkOPZ6HOC9Rz0+PDH4eJOAUIvaPUav2qRy/ylqxzgWQHTGmgVJkHbrVIg1C
WpxdVnuNXxzaGQMO5nW1/hJK45JM7SrCYuL3xbuk5BcS7MikhBviV6OdEvdGoMthjDLWfxLVZnTG
nHY7wdjDs/Tk0jiR7OFWlYl9J/3gnaJaKBmohvlF6WsKktKRO3dIQPOqgnCLEnYjpAGiuKSf1fLa
ELSdrMPOePRJVldCcGA9zaO0O9UIARO1OoORsnPQrkVXH9N5OCDo2aRTF6FLQF2fR3S6q0RjgKTb
sdJtzPSTN+5YccXOzM7z+66dDvF3qdLPEK32rOFopS7bzb9Dp/qvriycLMbjgVseNN82EEH1dnSN
Bdj7bUjVNkeK7khh8JAn9XMStqSaDTBxcAppAyUI0+qkyWtHa+N3TSdfSwoRUVi8gxoiNiBh5Nni
N2iBb02ovawHDKLnMoqBVJlI7pbYCKZO88osBr5bmW4FYvfAyI8AL0IatIlEhhH8gVrZfRmDCCu/
wjK5LuLELjGnoyApskf83C6txLsJF1GkParGYvcZHaPP3DDB+MJAMhKNTUM/v5Fnuxlgj4WfIIw9
mYawUtLXMTecKu0WUy85c5mF8mF+meFS55wi6jryikxcM3wjXLfCoRLsE+CXwWIalOW1kJEqjq2k
PugjZQwfGclRZHZBTNcMR0dznosBwg+a4q38ZTFDzciSsiIHsumxr6g8e+7V0lMXYw6Ow1amc6/y
rMXyoVUx1HBPzwK0hNKmRQ/Al+dffqimzwjZZm+QJiHdwR1nk7wwVaQs1ZC2TJeQ9cH3V33PJx8j
xBeIADauBB66yLjsCMVqClo0Mi9+VVB346XNIgy0lqsTwdICiCpJHipL3SllkZgXUH5Z45kVGDps
ImGNq7G1PHVsCOUtHB25mEa3YJZvQncqybAUs2c16LyIyHKNuwANH8iD5YrHbjUAg1fvxcUpGQy8
nEcjQkHIoS0e+zVNpZWonFDWbA3/Ksido6qZPUdPM1NOnBY0L0/ZyNGD/BwR+X1ffDHP/jDqZ1yH
dgTIULeEU0sTtNKLsyqTLqinTiZiMtAx6lSSxDXUFyR07U5ts5IwZc6N74VFvc/H7WzuLWRFS2BR
mc8EMpJ5oVt23hF+GQfHpD0mGaN/0Fu9bM+iwOSbdUE+Zb2Fe+HOx8ynMdSaLEdpiQGpn/B7r0JL
2UxFtCvJ7TQLyS5Nejk5yvfr1F5iPSPy7lEUpI1KaB1kKKOKt1YF7abmPJ7O66bpTxVYq7mFxb7k
HWMTk6fSBeuKt/v933wEIXxCkTUmDayaov73JR8dwF9Kvl++/8cRBIONSTcRFqkmW9BFKd9+FH3q
b8j4LPI3/qqpk37jy1WVko+j4+/D1v+WfNJvi/GV8QQ5Gos95x8dQpRfm40/ve7f/aZ/GsOKfmL5
yC/EjV/VyR2eiHA7Km4DLSxC96UgX64Ca8X+8rJkZCRlfarrd7MlLXuWv3ssZZix080g4Ler6sZ4
BPKq4oxBDpxGuQp1qhKvtUYSgDiU7xJc9mJMvtK9oUX1i764LkzsFwM2jLAp8WNgzCgXhwZZp09N
9Woqo0NVfNAwcmSV/5Y2dKSyTKI3eNIFY0Qngj6X9t+pXwwhOs4QVkUHYQeOdOTNFd6RdgBmvphJ
MlwlLVgppVA4DQTrdsIAS0sGtWBv7s3FjjKUpH6WOFQsvzk0+oOeUME0ItET8YgIDU+LaiS2FuWM
GMiIzRuxvLTtYHpWTZXaCqfE1zcVAuFAJu9QceVKunRyyYmou+uw02jYaqZ4y6y2q/SMvMyYeKvZ
mWHg1xJiXJJpStZfDeE9aNeVEd5EsA1g+3AIkaLNAqxx6qpeqzZY+8SC+jUTFWFgIzW2hiw6JhpD
KMpHXDeUKY9z067aGh4CZlEUkJdkfiFL2zXbh9437BkfJSG5ti4tgnmSC3Uah/gSRX5V4su3lMZS
jebOAAcdjKDjmMGSqpbL+amlEE1HwZur3m2WqqoT7UBq7AZzgq50+zR5ntHTTRkbvj7spvSNFue+
YqCVhZ3d1p2jUPKRiUQTmuh3pXYKoWJXm+krLq6DcTS2ony1kmcNrn80BZ7Zkms2Y3FSX5WiP0km
H5aQbQgA8ml+J8NAgNI+bD9T8yKrHxLUP5q97aqftQ/khWgIlZXUf3dcs1DNvcwMTykCsVn0ZtlY
zcGSSsDwm8NaNO6U5NbKGCfNYaNlVO2F4ixaq6JxgoAfpcJ1IOQhxQBbCTqy0we1/hSNA3qjkGJv
bA5JQ/M+LdZVz8aWaMMWJgStQSHezQJt53AmSULeVUZoOVZroZcLgMQJ42asTkL/PFAO5AMdj3DP
R10O0MjE+C5sY4Dh43sbak5rqLBsc2tTSUW2EwiXpzU+cpNEERHxCUgBayRFACfcUOJ4i0a9dMVM
vUJDf2+m7JKDgGWJQ32lDKi0SXwhepIyN0u017EJyBvxPV6lPQDmDSPjKPqVE7TiWkmfw6R7Zz7h
FXFUcQ4cXkdDDr3YSszV6Cu+Ww8lhyUtIqvYJFYANkPy1lBlcTgyTsEg2EpP/V0gMdWWB3Eb431d
FI8Vm16LJK+NuBeix8Y32eDR3Gkm4v134v12A/KNPkZLl3EUEZ5y+uVBflHr+qNRlUvXQyLKK+IS
wa4qAaDBCZUh+YkZMbV5dfPzEN4DfSx7MglLNju3M0qs0tjTwdrB+WY8kR2GKQJPLLsNM5a6A8Cn
rzX5hPgg5TlRpB52VY1J9bHwH0OAD213DTuV9xGBS5nw16inem495B9gRki0aM9zAOK4uc/r58Fo
7SwUjmY4elmxk/HaDh/hhLZkUjks3zjmelXO6gsEXeAJpCjCzn+Kp9cx2qjtY9fci5iKW244bb8E
ywQK6rggYbmR3YkhwIoRLKJfjbVK8SaLdUtp6RwR7INKmpBBaZLQmBBYPcgstkT+qdRTynDQAzhX
PUvr2ac1FfSunhPcLTO0oFzUu6NZ0ztTTxa1TGLazRxda45P6bDtuAkj5BexQZJvcJRVUpHflO5F
g2ppwaRv60/UFgQD3Xq2DjVgAWOp6GPrPPc82lQuc7MSFFjUPFk5nTu7JHPF9E9hme1Ua7CNaMEY
1yLnRaY3zkSDikTqrZCadqYpOZAYK27W5qhIzr/54LJQlFBrMSdlif9/Di6cM35xBv/y/T8OLugd
kPtjB0TCDwpNpUHx4+DCKFQ0EGjqCy/qP968P3erJROvMYcaTjCLKuOPbjUcDAavnIfo8tBz+Sdn
F/w5v3Srf3rpHIV+GpSKqVqSmCeOG9Q4CHq6rRZSgKUG0u5krbX5VlmeE0ytTiPWdjA+xVSW4ndi
vfSkMSTFUyU8A21ap+LwWIlk6GQWQJYlnzPb0tBFB/rdLzIwkvDm8tooCrp9a6UqIq2+i18fDNKu
RTx26aiz+2V7DFieqcJKa4m6miHKzpmDntQO1fcon48q4erMOrclSVB5NbjZ8NiFOGQt38twgq20
eLzhhEQ9wRg3atR9mmubLp72+QADFkiHOGDcz1Em5PQeUVdvZglIadKuIxKXUL6vLHGvggBn2laN
0m7opUuS3PsIH8jjhCVQYQvrPD/dlKQCZdOLLkS0OSb8YMsvZxVIhn0PBL1vMS5FqJ/HwNXyehPH
I6lIaYqQNQYBqDGXq1Vx4KHPL3qtvUFHqj3oNTchqvRVklVfMec2VnO2sQl4UrKWctr0JQgogVWw
GdU90axQgYhK49OrDJoDOosaOaASDqVZTO+1nOxRvXOGYYtM3BUS6Kk67ehp0sGsV5aL3sXuMXBY
vsSfB1gRsCXy8ljpzadufQlqCs4vdrEYrCvprgbeUIexZ81M0sZr1mGCw5c8yx+z9MY2lEEDhHZa
nkQWxonSGuF00OcPk/89DsJa6yF2I/4eSii0gEbxCdhLk9wUMHuroJ0yY6Pwd1E1PrVldjZBNHTd
AM2hyL2mz69D7itOXAffXU1qrVZskxDEuE4zL9Q5oFoOMwt7sZwTmb3WMzhhs4cVZYXoaCMYcAyV
Lnsg/IroxYwoeuSLcSzYgTaGblwWe8PosHun2XHQRFAWU4OasFBFW5tKDuOatu386QKjlhmO5FTk
07bqccT02CEQYhqyneX6XqjH16FeBP8pD4tZy9VdOUIfqgTlOuY+JbFIylG7RavW2SRTO0GUcNjG
ScoIFuD7t5Bkd6XQ8uryz05noxVTTkIZ7fhWdEEsAs1IsKhEOplxRXUZDOV7MCaEg9hS5mzeRxbf
Q4usXdHdEozGNY3qLKNcz/P2LNYCiDMCYhPj2LfqGurfTo/V56hXNvyUFVEuKxgHdhqUzGqiV8VX
XvpJ/Ox9Oi7cTxHdBaRbGFiG51yPv7io4PlhbzEEhQRdkQNFY+2QYT81Jva0RqmfyhhiFHuZFJsG
Y1GOe6aO7UUcDjP3QjmiTgCnpRj6QR6tgrm1SGmOcLufugeV+UirVHc9ieY1jSssPJ1k1z73jxlS
tQ9WtrIkSV4RHyfSpzW3rcA53o9iFpg4/RqtdlUhbDeT+CNlVUvlap9FD7SCjnnVahRXWWvrPqP7
WM9ZsYrsPTbmb1FPX2spfypyiwhNuiJDWsECCJL9CBY0VRKnyVQG4QQ5JO1OMMFP4yYZwDjOXjT6
2XEa+Tyz3p6iAS1HtW2Lj8z8WLSJvv40GxOBNCP9MtaV6AGz87EpGfRZHK2k+TG1pn2bzw8mcJig
rhGdDsI5kouLIP27g1MMhhMU7CJTA038f4cby7T51+HGT9//Y4PGBm+yB4M+/C926scGrfymk3Bu
iCqi8b+qmMgmRPi06B8XjRO76h/7M5hcfhx4fLb9Zev+BwMO+X/0Fn5+538RMmlCoCl1LoqbAftn
Mgm7EFGsoVzDCNsU7L6G/WVE892b3brKFU8Zq61ucOifMBQ14rzy58rNzZbuFDxmxVjr0HMwEJyI
J19LdLR8Olu9mmwV9j5NeZToe1Xzo4AeJ+CWzARcxcHHkHy02NEYpu6kUtukfu90BdBb6qh5Mjn2
XwQ6bXJ210oxtQZTVIIuBOw8A1+pM6KY6XYojG1h77g0etjqqS5K0W3nBrC1aAvpoRi3EU0/IjnX
0VIios/gpce8bbVNt7nOtjOFWBJzeoehkjkavUTdyM4dvUXdCM8xvUZRR9fp30Y6kLH6NdOPpBqx
If1RfZ9pIvF7MChFS+CtHSidY/rXVtK3knIi4xySfL+W6HtCVsW19iD4ndtoSN3V+0gqPSo2N1I1
r6Z3KkH1iuml4orxpOzZYvcJ+pMo3yQLbRfd12zhk+gt/REgg8JbP0L6o2HbZYNd0cCtaORWNHQ1
muAaDV41xv5fxKojKWwplSSu20T6lAPrQ+3T+JL4vlslcMtpQdohbYeR8MQk6O/E9KMerLVgEiae
s7oNxi7smSvV+6DsdpN86zMI4kOD7JUevlIN0LRirurMgKH6XQ1krEi6j3fZoBN9OJJfV1sxQqUG
V2YENlkYkmdpsV8TmaPpkadMsqdijJxR2MPi9PTR3+bgrCwtdspg15TfnEre+YrELoSJK1k4eTCt
0sw4dEJIL6h8axA4EPWnuHWvbf3sTa+mddojRGcMrDZbn3NFYb4niyNRGM6NKtt1rnz6lnrzFWzs
0bQuqA/xD22xvx+w2LvLQF1FaoW64pxVgJxVgmaRIY3I19ANr+N5r5fPaYF7in7ESUxjECfkGIKO
RNcWtw9GOaOKkscXs2TJrdvuPrZkNkq8sTV9fHmQkdoD1q/qLQcM+GnFVvBxbqJZigdIFf/uNJAl
soPZMKueCoOECe3fzp2tXzKtfvn+P5Zmje6sQkkGVOU/BdKflmYJfeAfKcd/VE46BCb0qIZC7vnv
4SR/rMz8JXWTxutcxEH/aPQMXuXXtu/Pr/wvS7Oi59GUqYW00Zg2OcJJuEdqI52UrfJQ0Qz6zLVr
y7MJvQxwG9EXcOjQen/O9yV6TRkD5VblYc/CZ7m/cghFASoTi9EB6H+IPHpB6s0iLo8KLLfhQYRA
BDA2Ck60WJlXwgP5o6wzmVMl2/QcUe0H3hi9Vzjh1MAuS3qREv1UBc2dy8QnCLxhdPCV8npovJG2
NBUsEmcUhhRB9QtUguhSegFrouEmsUM/IothJ6wTa8XI0UKYzqwORBtIWZgr8MaCh2XysoAuVjCV
RstB9akHu9QhJKFL1+PW7A/desDQ/NW99mf9DRDT8GSW9lP+rNPFXcWvHcnmzxOjt5ZSYgUtwsDa
AyYPjipIBF60RgdyNT2xHhMOQGTPXKzQxDKwFY/kwbNGUXUJKsyNQz48RQGJoOsh2ef3crgJJrs2
d814DMkTzG/IVEARw6rV8EQbO9l0e2KVsNMKjiY4KhrD3KlrN61ds1h3zUrr7OBKv9SkXfMUnust
oAv8kDRZQBc+t2cuqf8dfwZvAFcLLD6YC+w+95SWbZMPcSXIq6X5RGNWstHPq0uxZM/Zc5U88Zey
dkcgSXyvfi1D+cgmRNAI1rzj+iVxcy88iS/yQ3SoPvSTdDEuK+MSv1F6X5vDcFAB9nnK2niVXmNl
Y00O7C2al3SOSSM7Ta8cTNNPBvtcwuxbfyVwLHgP6PTejBd4yFxk/wvvpr4moGqn3YrH/l19iVt8
RCv5hdlhPTtJxWl7VbzSAG4fJvUBE3d6ao7hybrCvptO4ZN2yZ/yJ4IjugW8QrvaXtzXSGEd6MHk
69Jkzk9L/9hfz+CDq50lw39xwh7RKBNDu8YGcJq38yH8FL/ZeWBm4TZFj81OVfAZkcgWOyGCXyqS
ax55ywEHHO8MyIp7KAX3CPpvQrK5Uh6imyJQtm6wZye1Z6GmYErLwHS5y3VgY8vjINyszI57fEEc
3tda8TCjiO1t8Sq+Ft/zR0yMCbeV5ky89HYpamriHW+0WJfyF77xe3/TUIAlLoGTBGSU/a6ziP/Y
Kdo3zFxJcLo1O14VE/F6ahZ7/EbXnAY8LXyCyWN7CoWdxWh4IkdyNX0FF8bP6qfGcFtySkLMQg+t
M0eBWwdtCAEIgwVKDCoLYoD1fUNsjWnzqyGVyq0j0KhZkNEU2RRedxJnw8ZFORBXrolPLnsIpgt8
4uQ1NXb1ps83or+RVcdAGX6mHBNuNGaXMTTrEcqW2TWelWYj8CT7yYYm+uglORXWRs+ZPXt6guzB
Q0+dTY6i2jRJBqCMou1iHYb3ooOaIWLbae1wYzL24N58lvD8+4y+4A47xbHL3v2Afwl2GeEgw7DR
7Zk5AFG6PIc2/ZCTTF86Omjq0cKQG+06soBq11qKd3uRZjBfokgmbsTcjRGMVPtYvAVXQKp38ZdJ
gN28ij4UzckYASG6QVIPXxl0mbEiWSSQXbTP7QsnI0dQ7BxGpEjK2/1cbEnLFjU7gD6M0sAnBWc9
zLjaXER+kFjr7RFWqxG6PMT57BCsE8UHRJmqsQ0HgGw2trdWQhjAUuipZCzIay1BVI1of3WG5aSp
XleuTBouMEpxqTk5EVDCbpCPhcrIxCWVuIGiwQeYrfhgjMgbhOso7MFOmcGO9ohMzjASeQONkI3a
xwRXTBAAV9Qc7Bg03u+4z+ohvywB3OEGYCbg0NxwmEHVkh1+5OFBML24sUfRTcLHWdylgosesTij
W4cxhyFTF5yKxNHP6OyDAF+ZpJQvjy0ydjna9e1RLTwVu3jqkQ8THWFG9+lKKG18ATld860kuWV8
SukdpHb4FFlbS1rDEJU7ekoucoZv0iIA2k3lsWloLznNAQ3MDGeKXLgnH7U3svuQfr8HrkAzMDd7
5ssD9sGYt1Le+f3j6J8E9VsY9/HgtcKeu5iAoilweUXEZEuzW003wEYW+dfeWjHuaIrkgi31XqhQ
Eu0GcZOkN5SS/tOJsEShBtnuXJkJsRBrmNZf1afmbfaPJCGzyfi0kgIE9pslD8q3LW4ToBLA+7Br
9m5HhJNM081RDt1ddeXoaeIhwFnhAB/n9eCyiAeHngIL6ZZ8qmHVXRMemJ7JLxBPJ78FR//BH72Y
tly0bZ6HnORCm5QIEjQwBcDBzo7rBtmEN0jnWjxVwpG8P7AFNbju0WtBi3wJLkQm/YBcBGYp9Nnv
QVmh7ABtG15NOjIrk5UZkS7b4FYMHR3AnwNgBcmrN50st9+PeCKPtP04IZzCOze+o3u0rTx5H3h0
c86FY63ryZZ2hH2rtmIn56VU3Km6yxNdHaTdnbFLPrttFLnxVVsPnoS+x1a3+tbSdzy3xxNKqD3/
uV7anXb6nhz7zQrs653/UpZOfb8cA0gqI8Z+bhzUzKAREPni8CiOzBTrd307rpMu3pSUAFm0BnDq
JmBcSZgy6u9Jf1LqV0wAJJ/boY4LYbvL9FNqnauabTx/CrQNBpN511uia7SvFbmGAZXiXt5DVs1E
bqotjbZ0l1/4b8R9N+trAg4XTKY7ipxa4mrvx9XWmPDWdI60xcpg+67vdpvAA8uvvqczZr57hYWa
U4rm6JKd73h9UBnW2rQGfbmoc/fWeew8zGm0urg+W/Ad6VmjVk75HcG9fme1uWM967d5AiWxguUg
mK4uu+Y7tXgmOBbapJtpeWm6N28M73jJ1Um/tevmYaCV9c5LQ6GbdXv+n1WP799A+tBv5Ss/TSE2
VKJFCOacTh5TTEcZANdjT3Q0Wr2U4APHTODR6/xS3XMZPhKu0k1Zv0ynWnJxaN1JydYlL4AST6Us
HdbFB7dEooDOIi6Bkb/dKcfTUoYPV+7D6D7ZN9EGxLt2UETGAS5bsXqpsen4nrax3lPoBA5iKlc8
vjd2sincavOE40i8LiFQSvGaJl5TuNIDJ2GlPrRgu6B7pKwow07ls8PBK5+aFxJg62jLUVQLbxj8
NoaLitIFUrLVXOUofLHqTZ/cc4vV+Jqs+z1z43UCZhfNFJFiO0CAzMHM+8qpCQ6iAzysW9FWqv2u
wLrkr6hkoe5yLYQA0sKqO5vELncr2hBUxPNR5uPPSSYFD8QkY5Wzk4MrqT3iqgYOL1vzEtJZdkz0
oNV9u64v89FS1gFovLRySOHJPHMsVyIEI5XpxkZGJoTzeYV0XVKes/Dsm9ehdoVwa3JkCldQxVbT
+vPzMqzKdao50T0osWETOBwzJ9Eda7Ae0TqItsN03AuNE1Ejw7rhRwUfkf/a4IqcjuYG3EoCQy5c
01OUwjO/GhlmL7pKQRYZgJX+WOVb/iHYDGx7qQNuG653b71xsGFnEmbFQa2iP4wEye7FY6ffgxWl
y2NzTr9XTpihNEjDstai4SarhgIC3S2XiZG+QXDuhkukr/3hTDp14DXmCkKRGByKE8QPedMeGQjv
UmXfMc6WvRoX2fyhEmwHXBDJHg9TtUuD5Q8wCBxylL5E0FEczx6t/qDYxdYl+e8gbzkkAkxdZ9vZ
VdxiaSo4KEz1TUIyybw3NyD6vGKi8DmXqE7i/j5iUB/Re54YR4hP9EdAnXuMt5J36x6ApP+K8kRd
J3dKfGfeKQyCvzLlEb9ZDWxbKq5TA/1lg1IV+331brx00GZZToj1mMb63Gcb6gHt3pE+hm/t+UgC
xSeVS/KWPZV8RbKrD90TmhpKoa5w1afianS29oFwLOKwg2rRax2qyXN2S20SrbY1R+bV/NHsqg3k
hqOCWnBN8Ve8ExScn5tddAvIG98jATjCokPD4hTvnJ03qIaoF7EocAln89C9h+t+wDKwqvbGOUWT
ZxB4N56IVbvQK6xZu6aQWyVeKRxhS3dAHchZnGLAw9Bh9k7egtGytfv4aJ2xNYoxpv0SpM52PM6v
zT0JGSdiVjsg9ZH98q+eI2Mg0gyN3u8iSvt7FAm6M6bBP7epgQD9/P0/eiGQQ0zJsLBEidoCHPlp
joyfHtuTqOnSMhDmn350Q+hgaxb/Y6yNAZjB9R99auU36CWGymSaFhhOqn/Up+Y1/jpH/tNL51f9
PEeWKoH5YBKJG6xOb4jxT30f3E2FdQriCQmIdbSywssaxC1YOQsjvpfq6thASa6IFlDShi4xuzit
jroTPDHHCslExebtotoyXH/WNwaC+c6A9SRZTG04rAq0VrGPFvNl9EuvGv1drryTsmCHxG3nHU69
8lK3lBlwohVgIKk+ey2bmJImYCXCTamPSJbK+VZZ/ltW61tlMN2mT+1RmIG5XmVKnJbUxUYCGBcp
SMlM8X3qrGeNPEetUDEgDWSxBvKmL0eRlZKvDeL0rJfWRwbYpDT1Cjrl8GXEJYO45j1LRDhapX+b
E5GQV05itCQKWFtlFbtWpoLGS/dZYl0xwOzVRn4chXLdoMnrLAPyCLK9xdfoI/bNFZYR4iEHCAIV
wa098o1MYW+pAjcYKtGTK5VezWBRh/Xi5zio2QX9R+gMafNSqe0T6LV4pQVUxmOae74qVE7a6btx
0hzNB2Lf4W024mCdN4jE8jZnyBx7AUF/diGZt1knYE0asvDUwJVth2DY1Bl0AQaL0WQ8z6b+qA5c
EuxOS0BM85YQAD2Fo5sxSsyEfNMmBLZGXUSKkBXc+SLwVclE5ZV6sdCeWwTIXLD6kgICCF4LjY4U
riJJJK1VIbSAAMw06jadslNjdiiL076/aZWOGopIwLG4N5kFktfBBJJMA+FBlWsy18DC+pzk4mdB
EV/ESfOKVnGx2dqadJvEyVPHwJl9wavK2tF9Gm4aO0z4FQ2916TFl5bB+yc5QEFAMDQm+H0Dr128
FmTpORS4wwa6emN2J4hMvwvKfFWnGKlrzwgFmm504aGOZxXVCp2rYYQbiH6izij6lQzRppVtlzDU
VM082spIuNqNBpAPLg+iPP2CB+csAOzLAPcVAPyitv2Ww9fAJ9MevF/tPzZLGdn2BxX4X0z6rDEL
a8h5H0MYPVUGtSawQHmioM3VqwBEcAQmmOo8CganFhzcMC2QQ0sqERWT6jYysNYiac4J281Cq+pn
Sh/IhRPomhGSoaQjbR1hGxowDhON24cyZx4fY3riEVtEDOIXTS4bytGEk1jAS6wU/UFhUG3h6I3I
MAlQsaOuFJe8VzSZFp0kiKvJWYUNX/hc6hkyo6ENxzEmrhermw65ccLKWBjdJgE9VJPxnkB4rEVk
fWmdnwKqvWBM3QYWZAMTUocNmTIg4wm2DbyD3ATnwTf2ZmjQ3RTItoKtA2OyhjWpQhxOa4QsIBoL
3PmE2ntIi3vHSD7K4LnwdxH8ygaO5dBYj7FkvOjwLTs4lwa8yxTuZcfptegVO4WHmSCrGOFjlili
EXiZg/aORBBR5iDatbCU8vM8khBWgWaiF6IO4lfWSLs4hNMaPMQjTURZqtGRdLNVb31ezEWFV7yz
Gv9OskROxdpaBT+9asrsOad/NaYGXHpBOkbdSDoUiLkoIT8+Qn6TFfuYMZafBl5phI8RnBIy1htk
LAGC+3/zbm3ouqFrICeYFyDT+vvJhSz9ovr65ft/7NYLs5UxtaozE8E19+fdGiL7gssAxQE1H+gr
P/THbr14lMlrJQAJat8yovhjt4b+Tv4f8jRNhZ+z/MB/MFXWJN7aXxOQ/vzW9b/s1lopqE3XmBLR
2gWaqmsIY9EokXdwONZFGrW09pe9RWoqu1cito1hPapvZTXQH1GuDZaMih6uMfuXIJ0JfkHMnTwF
dUbrnM4iSmJtvEdIjX2rQZMDfZEn0EKoEhuDJ3aMp82P2nwT9X28sAmCu6E4T+bMKkAjckSsrK/L
Ijk35UdH/HneulO08zmgsoQmqldLiInDya0RJZWY56AkwylBxQHjW3lWOhTCo2vkrzGlfgrT+TQM
0kqkDoiwUiekO9yxEfgC9Tij43j4NBrTabSzTlBbxsmXtrZEE8z0Mad2G61x1eapW5SqyttMcmF6
6xX6CNJdp93NBEEbB1+7D5KtqjuK8MG4kc2nRh9rAM4Yyw2Nz4QiASJqjnMVAxZKn6R5l5AsG4tA
e12rG8kQ7mp6GTS2ZXJyjHFAwLIHdoM779non0YGLJTXUeM15HWYFq7CYxrDR4vWlHd1R20oBrbR
MwByDPBa43s3vsb6hxlcCkr2CLCXFR9mGn78yrl7rnpHJrE88BkVZEcNwoU8rxRzi/PO7VgvRe1e
BO6dfM4TWNuA3J9echF4TUoH1izObr15LNNtH8mPim9x5aWSphckkN66KRUeZjaPbBHmxDVhQAog
FbTU0jAA6Sm34CedJjDuS7PbDkn9PhmPHLaWVD9BWtPhY++S/4+781iu3Ei77bvc8UUHTCIBDO6E
x3vykMUiOUHQwnubePp/QbcVokp/dIemCg1LrDokgczP7L229jj2YhN4EnV8suhwzjvEeOvFs6mS
TYbHO+3lqQuylTWIpdTaRdsHeHAA11tvXXenJ+8xwZKSQbHRLgYrZ4sVEvh7mNjz8nlu0wzFMWwy
t0Dioy8zrF+FTq4T642kyRgjMLxm1yPCch8Wp4jOjL/gXZrB2ci7o8bEIgk+x7Ffhvqn4soWRK26
cbZvfX4DfWwd4O0y3mKPFlbF3lDlPZ7p1YC5c9G5r314NsliUoN56Lx4XgIUeKkdBjv9sY18mlAC
fsHpxV77MmrBLZgRlh8DMjYdfPD4I2S8JFiTFOm1q+6mzqdo/qhACes+k3iEQriUFvg6wd7iHSse
w6pdpGGyDFtGFlZ7pix8TzHDlSrYpIG7pClZahNzC7OfKyvzYNksdMrnLjXXTWWgBAmwNQjzrW7f
EJLRiVM4NdqmMIjqQqrGc28dPSc9O+mFX/mmTvxrWKZzEsSzZOWSpT4j9TxfDgxzRje9Fi6VpeUt
XYSWTVgsy+l1mnjBYI/EOeJFvxJLZZm3+PlI2CVErU4jsonbxwQZQmn9VE1wMIJ8a3rB2ov8Y0jy
8QBKPRH1Pm+Hp9YqWbkKfRcJFKRJsAyd28y/ZMYPr3sbTXC++jqDJGXQHlvgEypEgQNLO1F9+Mml
yVAPOAtNvitMxFSYPoKuGlyLAedd7x4zhx1Ml5zn0rhpJLMFhiUQkh1jZCNFKgpHYJR/dTaBNUW5
n6onXV6b9hy3GALCZdY8eUBVQjdcKf0enSozKWchgoMzppwRD7Hz2U3v1fgaUnrpdxGFfN6R7vhc
2A8pa0ez5JFm2OeANTYYA271p8yaVo3zNANcZfUcWOUiYk1a2IehDXdNzQRjW8cMunXsy6x0zFPo
fyn9RQxfCetQDUoAORd8e69B9j6QLc9GMmPqPaQ8M4WzKptn03qKxbM5zesfhv8xQ1DkN1X97hRI
jNS5SB50OgH5I2ZsFlGK5hBrGB9bTHr7oT7odD55dWyHHyaY5QIPaM7/mAog4BOLQxBTN1X/KHzU
duiJDXVT6OXJ6XMe95YKlZyzwjtUyYNfPYcxG6eoYxP2yfL9JtRhRMhslzJBU809E56KpFLFELb2
cDBF4tZA/e6jHkpIybLzNw2doipBQevHWVA59sF9Xjx3nAwOk20dQjQy/paJoSKKazjYdXLyojcv
OKSMl/vxAdTJUg0NYQ4MctlspYak4Ac6rj7CPGT9ZPyzKQQgW9DMOSBYDOO/1VSUSL9OQJxfv/6P
mkonkhnWmO4RZ/NbXNYfahD+TdJ2PMedg2y+88ZgxVBn2TBh7N/nJn/oQaAUgdtnCmJIQpn/1gRE
iP+tpvr+rc8Tkm8uQNsnkKb3pb7VB3ZU4Ecsg0d8nIkkZcCqNg6YvXrl3TQ8a4T2kjE7CAtIvvrK
wJtoYE4ccCfBzD2BTPjaAkLpZyKKPqX7EERKB1uAyJczcQ9vmWXcpk5+p+vZ1VHybBj5TkcwnUJQ
KpLahNpp7DERMdmde9wrgK603TbQl7DcMILhrpXoq5TxlXDdJgYTeC7fHnzTUL/qwJxIC+EfPhQ0
VGgy1xHIJ5VbbD7GhWieNIBQgjPMbsK9ASiqoDxsccQWdXgNAUl5OhuX4c0HLxULOFPcE+whcdI4
gvVef5wE7RH+uwi/fLPLfG8Hyes2xs7vzRArYFYZUKscuFVk2VCfQsw3/cIPCFSHO7pT4LCqaDwG
JsiX2tCv2AdHVAbFbT0ztEJgWmKGlUjwWtC9OSKYfQb+ymLTVjrlxgLHFTNNadCM0QJxKs7ErnJm
d7UUfhqagQKo1zDTvdpAgp8SmJ/hfuW/EcBAgUXJaw0YLAnO2XgsJlCDWM6h2F4dhvOlIbhmbSwQ
w8FhJRIFxS5smfZ0EFlMMkWQRaLZSMGSuf0ZDdAhVf26opcOZz8WzImYlUQI1yxFmjK4BE/OvDPP
AS4Ls81CJgldqv0s2JxFHssVdpR5gpKCfjOHeyHSAEMEHrl8rhaaZcsuX7LXSH0olv62k2x5AcUE
jYKdzmqZg7a+os5D6fDT69FnIiFqxqe6MjZOT2ZCaG8iTvksv5etfakRQiRFtk1Us9W7duuNwzbG
D5GnqJ2RBgEeZt7HESvDdaOx07IRLs2Kg4JapE1XJSvr2oNBRp2bEYJJxc1QY5WyPG3sdO/JDc7i
Xa5wr4+ghUS3QYS9DJlod2l7nAzkN+yyfEtjkc2l0c4pOijCR9wcioezY/wt0vWQY0X3eOJfex/f
HD2B5+CiUDxp7tUg9A3n4TZzKrwl/AKTgRQkexfgtWsN62rxI/aRaxQNHn/3qrEgqExIcx1ul+JN
+Ve7+DQS1rPumz5z2x51u6LVJnGUtX6U6Si2cKuWuwHcfBZ/VsVw9tD59A4SghynLtFzY0Zccvyi
jHPu5ycRvGhjeM7ya9aM2MPcfd1TP/YhJTo7xTLbuGTnqchctGzlzOLHUAd7W07I+XVyT++7gOcj
IF3c0Q9590XywYYalSkbQ6WQqI3u1lLaYSAXGhHkrvQy8iTDnTGKXR2GGz9Amh/AJOqZuwA9a5gB
dfxIUv1auuw6db1ZWCPUv6Rcl1OF/uvdkOYBqzZ20PHVmwHsGc9HO0cEolyj0lXiJ1yic4vxZSQA
1pyzDCyqT7PtzhBLefUse1vqNnahSwK/v/T1s9Dks1uPRE84xq2by/ZJBv3aMiMoogWh5T+Hunty
o2zbGN4zLi6inViVN599SibRQCdkEyxU6OhY5n6uADQdamqvW48p1/rYIlSz9QcRscmZp1ZRuSIz
bTOY+SY0gmNXiRXcvpM55Dt7ZgdXMkCekS381LyNqDEWpqWtmxp0l8FE2XvSYrXRq+JYRPXRbLpT
NRZrxfNU66ATLe1ooU8ABM4uUW93BWG5jV48uDgoWpa0akoOFm2RmZlbr+SEIL8J6N1GAOAwtXEP
FYpRr46qhDq5Fs9GmK5A56+i1l97QfGuwMuvyspf2qX70ONJTOI0XdtkXusxs93cOTUdm0eXqPKV
yrWQpiBuycNuLiMTsDE0QYIXKFRAerEGnIZTi86dNjy4s8rktkxJ0nKLfVV0mHSzB1nWWycmyNUW
8c9/8rgI8IBJeWHgFpDC+i/jIl3yP/x5ufOXr/+jtAHNyg7H/i33ei5ffq9sxL8wO2D3B03HQonS
5vu0CAcC5CVHAoY38Rt8nxbNFRh/IR8TyTvopb8xLUIi+5dp0Z8+uZg9hN8qmxZCZpdOE9Miy0Gj
TbabvVUquC3Qg9baj0j7HGjkTH9EUOauy3EfGCfJeCga9hkQc+Ok9aegQtEZveOcxod1GnqL6XKy
aOOXiKAr/v/E9hcBzvuZYKB3700LIgn2ho98hXnRwq3s1cCEvWBloJ4y44nDYKGQNVZ4wKenQA7L
rOeKQMUptE1iaojZbTbl2UIXoBy1TedmC5lAIZe3rq6xAGXLgOc+a+ijnLXvswlpTlEwcPs/pwnv
oc7Yfo6DmD8qaYgc5OOLbwJfyAekF4HE8lAghtXhjkCP+eJVvrYV2rm63RfTsM8nMqszBjkZCXZa
Mm48LSCtJdomMn7UTASH7ZQugpopipGi3wrgHZvKeIxzZ1/aNZEir6YsjxRdq4qPjkdimUn10wwR
8Q7JY+paEz7Lva2Iw5HnmtWTrQCSam8VWqXRsPZawSI6DJ+TAbtzolhUFNq27clZlmpb2wz94zS+
TbL6izMecR1glgE5Q5dxmPhk9zWth6FTyvt+qOy9E0pvqdXnLMFhxYNqHI0K8Z0/vRrdAOadoY/f
e8Q9E9Zc6tbBF3LTFuGFyjfcTpqFE0CdaZSXmBUnzAiwVeX0AgxcnDjUkIz1hrXVHbmvXI8VVsQq
xnWybY/RMAqCaFXZ2mJwGfnnzo4okA6wQAnngMKT/BhPzKuCTe8BHKBCZ8JXMWhrdeBIDXDPWjDA
wlpBSlCVVxsTyilRaWhhbL6M7XfPlTcUc2DRPiSxe0wEUVhIA12LnJ2WlI1sKbuBnIS72EVZLXgH
TESm9Z2KvXWt5JIR2TbwSd0ecaCkzZcKy8u8ACRhaVWzFFA015byVkbon1nEeV1zGHwU2FZT3lrp
h4+6K2yyNbOgrTaFZzACr2lGq+2B0+6CdJfhrDesZ3f84PtZCeBAbqvtWtu9s2t9mRIFGQT5oaJr
tkvvGEjeLVUt9S44WzS4iRMcyywjRI5XCW1FW9xZrdhDIEIRPSzGoNsofcT3UdVAg9KrL95ifc5X
vPWm58itnnV+UPqIzyL0mjnJyUHoWt8mGikqX6ljHxXjpaEfn2JU4YyVj65eb2yBcqJ9j3XF9Uoy
ZbImfdiMzZ3XBEuMfUg5EXbHREnWifWhGeW2nqUXKawBIW9qN1pZWGyELVdal6JmLY8ZeitJyqZJ
4mXTToeWdzK2mf7htmEruJy6YBOU/tLJXzsnWdZot//JdxV+doFP3dYFFgrB3v8/mjIkl8ef76q/
fP0fdxWOdNP9nij7+2WFlc70ZqOGbvy+9fh9tWH9yyRIhTxrzHS02n/Gr8L9JvuOJtycA1P+Vg6t
Q9f+l9XG9299HjB8v6xMpbV0wzWujJDYDarAvvHQS6M7zKMer7nNftKFF+h8aoF1ayXWU0s96VFX
9tSX4fBzoto0qTqrjHZ0LkMJl4xuo3T4GrXwPnOnh5iKNS9p6w0khy6srE5nFxkcbIxtHcW+o3CF
zSXvQO0Ljm3be87ZHX30m2KZ+OKWIElEN1B4xgAROG8X5XTZvnuyZPSdrx2D44+iu5ir70S/ZsTc
wa9ZBhTODkCJimLdo2iHmbHRKeIHivliLuplvOsp8h3Ev4KifwzfyTDd+bQCHS1B1pH7gbsdhZJv
02Y4907Ce+SqZU87YRQ/Sqy5lOsLh2Yj1BOEthfNC28kAmZX3qWKzcZtNSga2xdiE4TxluZXs7Tg
mPz02Nx728A7dl6OCwTzWHDJ1EsBJLQ/4ZrflP6jUQNZpv/ptY8OyKAlSUX5qC3IPuEpVVtazcm8
96EejVhlRP5p5vsMLlvfnGqQIjFGBharej9uVHo1hwfkDo22Ckj71HxS2RDaesabpqHvaPiVWEwZ
6mlNs3upGm712XGAHBdKzTLL77K6gpZxn3u3LVueaDim/sZR6cpEftaYB0TNinWAV70P/lYihpX1
uZgahNfpynOTbVxUOzqiladZhyTps0PRon6SdQNxEA9HJJ702idldVzQRm7LzN64ybiqCVDtZPc1
8gv0zUWa6u8+UPkmGUzS9QqI9C2/oVw7RuVbYzwYxHRHSbWdxm4ToMHzTLJfcfWkELixWOTRq8JP
ZFIkyZR+h0AKbW4Rkp0WPzTG1sPFoWfvrerpypp1URTOItf5bjMze+mD8BiFqE8Sp7onzuuxx1an
0u6ucF0WMNlXLvwHyFIwmOKdq30JEhUEFBav6ADahC9RJkgatM+9crnzdXUigg/zRKxuSHQLF2OX
49oOtylxhoHS4J1jnOZzez3rN62RGzNJ3510njhx8bQlzr9Ef8z05ljwrUjkhFNVggbgXUKeu8/5
XYTg7DIJqmnQi3EJdZA9lrkc4ui+ybnkY8t8kW0ABsc5ho51GtFBazpDM0IwlnlinfykPiMoniGM
lx4NbMQ35zOeSKuPDKdsn3k7OYSY1WtwWhgOIMwtR685hCX1ipU6t34YPMb98A74b1ck8qXs+4vd
c6eOTglPSvjxgQfPepaOf1B9uhybFEyCds0JnUNWDaalEtrOF80y7enNQrsCcFMhjIDM2PXkFbfV
Ni2ZIo0sAccEAPynct5IkNwbMcNl80sgEIYcupI4LubxvmLdMHCQlO6tx9YzkdtQdAcYHDcy1olv
wwgwotafLkn0XCnjJnDvx2AHImqXlEAjCjIVX2r7bjI/nPBrXv9Iv1oPzlta/OhSubdI9FSmsbBh
N9CRr3TYMmko0aA+epXOfuBLMy4pwQCV91VHz8r5GPsHP4GQH57C4W5sX9ry1piunnsfeWB7qh0w
r0UFG0xD6VW3P5Gx3BiQA6WPbJTlldOrTd5/TT02BxrUGRKWt/gP8gErz0XnnLWbWw/lYaBY835k
CHs9iu+5fyCH8OBjkfDNzyB9Sb3nRHsDX/ls5VsJrIyMhqa5g+2/z3DuO1V2MX2Axd77BOCzjNn7
MPixg2MEnSm5Frm9d9voZ+Qe4wICkBksreypRgJepwavVErNl2NzuDjjnLjXMVq0GKViFQgkjjeY
pWwD7nxCVZiI3JkpHqYma44NDMKKnajkFMwSBTwz3krnCZ8quZgO/pMYauddlDDi5EhtqIxcds4d
6wiB8c2iPke6NAILxah9mgA9EW/KP4iNV8BfCrT7tOJ37Hg4oOTFlm8J1lsrOKccgjoWOcMKwHTx
+njhshYZthjI42m3R2rALLocrwPWJR58nA/0O/1biCdGBe19A6FiSIDfSoP7r/ts5wmPkTwJV4Pk
ZR+HsaBCfnXNR/gNG7Jentupv1E885lp/AzAGxHCeFMK/S1O4epb41ayki27997y97X5ZLlwNkKc
OvabZze7ZFCvJaMTg65JtSUqbUZZ07unsX1Dzqr6o5kxwbHUzdDjjwvz94A4zojpcGgzy8C8wawF
LBOIy7K7k5XGTDVgvDTubFEePE0/N4160bnLfMQKGJP2sSuWlpVR9mrPQwPiv2UPzLg0J3DPBPJb
suuSQbmNVL0SRYLWPV0VjMMz2+Hn1q4qHXS3k/1oESd36UvXAX1q4IoQ+uw1YuFjiNOyLx8NoqDC
Naf+GLbuOY4tlFwwI7pzKq3mLkuS5nkKeEHBwd+2RPQYI2M2iuVG4QSwaSaSFv6FvXKSo0vnOHRX
Mb6PfbjulVyVJTG9M0oKLE+bbcPgKwToMVXiwDG0Em55jWb+FrmG8aNghJpo7mc5OmdwV3OgLt5B
avKnybNPZl6/l1p0rw/RCyZotoidTiCIVy4dT9ulDlqOuteXrP1WWanuROoRfa398LRPH0yNXVk7
WTG2T5HfT8WdY1d3ueMeNZ1bDfmXR3ZpWY6Hsmu/Rt1loGAuTZkguMun55jTxcUBXnQtY7vgBb0r
boyERWxLZ+6exyrapI6z6fzyNWk6ULKgcnsSyKlmdi5DVZmX1CfxMUUIUJE+WosWChlTCUKObzI8
cyoH5BYz1R8gJQwQfMu4J+jRhDKAuKGlwoB8uGuzfjtqHEw5oPsghr+m8IWp1H1OoSXqiUHPZG/C
0PkZCpLiwaoO8mFw1GVCiFAn00MYIHKpko0YgUM7ndxaMYDE3kqwmApkWv9XGA1Q0ck2KDPY2cbK
p0x6dAhbCwacZdPjaIvnGa4QNCx24R2C4OMIQP4o0chEGuqDfpc7xBDXFiR896xb02NMkUl8Lo68
+umf3fkI6ehzMISDTppZ2n/qfIB9/bXz+eXr/+h8bNAUnH+/G8j/GNMh6kLqhfDOcG2kXXMW2u+d
zyzqskGBONZvS8t5uPfHApIuy5PIhi30Z7rztwLPTGv2mxNoH2AB//h//8dm3Meg8Nu3Pv/5tzEd
i/UoV1lpMszZBkyPYR0s5tgzWp4FU4TJXHk9iiPcEHqdw2PeK8YZMZg8y7pnHnGjec7SDrQtyaaO
ux3ZLjnmD0GKMdMiUAmnhM2kL7KFQU9QGO3NVOI69r4kbMsco2vFGMZSR5Fj9YovLPzXnoeOOjya
gUSYTAaY+eSwYlMYCAehloQLIAsjqVD53c9potbM3XdnTNaFViaLoMCx2hsomiAMtn688F26md4/
SvttDLxllFv3ffxaOOHBMFHbZomJGQoPo5ie2CL/hFlRSry8gxntuj5e5TmYaFLC+gYhgB0ue4n1
Tb6RonYDWRWJCm7N4LGz5U0J/DeTR6U6RpW1voFcGEagOuN07YXy2trxo89WzQrhSwmnPliZ3cPk
KvdJ6Oy7VmAr98MNC8GNl6t9kZsIkZDP6I2znjdrhOZucw6vKbpYlvlY089psA9Z+0KDgkJPx5pg
SXX9r05dbZ3UOF3tR6TBmtdfisjdS8c8hsJ9Cix7J3V+UpHOhYuSbRgqwCD6QlYhqMCImtAvHzKX
iJGwjPhpDOIow2LlpKi4+6Z+cRNtaxk4y5Ac5UTvSiRIKVKkdtYkTYiT4pEhrEdw5xuhdMkC6dPK
9vo5ogIlV0y306F0ambJE+HWewsN1IgWKtAZB+PCCT5Brq909FI2uqkY/VSIjiooThaqKg91lYHK
KkZtFXA4FhSSKSqsEZ+ZU1xjlHDhSCGCVkuhzDAGAvrCS4+SK2AarOCGeYF7U4CSS6atoz5MNNRc
hiubI5hgumWLNmws3BNUqEUnU7hVz6BK4N+XtCkJdnx3PaAwM7THtGC4vK6ZOoF8ywPA0I+FaN+8
ati5qXc/sOcbyl2pG8UyTbrV6H56SbAz/HjZanMLX1k3GXI3Uq5v4vrJQQQHLGZkhR+i+kUg17a7
zj0FiObGWT1HErfXcS/9s09oi0W5QaKEB3bpvwBD0F//9YT+5ev/OKElAhHz33oOuM/fT2hpo9lg
0vRvmtOfT2g+DOe6zSb/F2QIGRYgnvjv3xzGv7FImYdqfzmgv31yex5dfTugC63thIhsc2tcgNIc
gQ4dw1veu31/DK7Tmiv+hokUbFAyKupTZZzM8tw2u7pdxYSYGtgfGYVDwEFMuko4jdSCZUk3HXGN
FgTwLPqvYwkYY9WXj0zI4wMD+u5W3ZcABjdMlt7QytrxBnNlsW227N01C4850QRoHhfhqdnay3/2
U4l9RVjIiLgQDR66/1Q36PP679eJ6S9f/8dTaWGyQoMEaAzZ0vf1HjrxmW4jJOu9f49Ff68bCJh2
JdJ0xOlESbP/+143eOz1bF4dy4Meyh/9jafyt2/tL4/lt49u/lI39DI0BlMPza0t8i/oVler0H94
6RFVJ/qKeuNQ0EsKe23mUGqfFeV+UfpMQNVdXus4plhNzX2BS4Mw0iiIxKEDyCpm9W7FECW+tNje
fbd912kwbBqNfEB2GGbzBcu/vUidVx0uiIrJmhi2IIoRMl69mtwFGhiPkz0KviZS2WPvueTpr2h2
YEch0g7W9vguoqtHQ9Q7h6AW2CJxxAAha7T4YNI+mbRRJTAujbZKn/urfO60srnnyufuK/n/jRhj
rHkqZM8bwilY15axE3bSbUsjn+8p0p+DBN8HhLT0dsBqaXneLpHdVTJM1Dy1zpEoDm3y6oT6DsAy
jhNaPACWbCgD6KU9gdYN1qU+c6kMSl47VJR9cLGVCZCkZD4EsTmf1k1oHF3mWmZp3jV99FDrIwae
9qS5qFdUxDSYO94pwXUm1UeshjUX5GbUBsxbBmaSMl0OSq5tUrrkZF4Kev+G4k9MAmkBTmSAnkrE
25DoRBar2DyJjgDK4AI+HgFGtzJA2YRNRt4llkek66trWSdkWvwv6YNduXRBOWEalWYEi77ynsoA
PYKLFIG0e7+vrmbsXM2IwgAgWrHyHHXL3Pk0kMxRm8FKOd26cTDTeUAoTeCltqcQdGantEAr1MqB
9pEl0/QStCagb3LOUJ6Fjr3rhzs/+xGFqI3jxF8HDjqwVugl+O7+Uolha7b+U142r8xjbzD/LcZc
Z5eVi1XUFAfS4lZxGzoYpfKnpEruUxRp0k5WYpxWdgyFvRq1j3yQiMMsszubLJTSof2ZT9OxzCHK
wPnI6vDcTvFCr/lksbZyu+oHlgC47Z8VQViejHbSda78oHH/4Ncp+gcHKkHnRSvTcr6c3hpu8Gg+
VMWH3RTYn7IahFj09s8+b7lSdQQMSCnc/0p0tLgsfz1vf/n6b+ctxixJiqyBwoZl0PcqwBEWbZLJ
Ztmyfvujb+ctlj2h2//uxf4kp6DpkwJFxaxrnWMF/8Z5C7v0fykDvn10nLd/KgOMRA+agWX11sb2
Gin1HKX6sa9BQCl0FcgV3FqePAcgER5xhezQk2joUeppbnvwsMgSxvxs9+l736fPI5APW7ULy/lk
qE7LBWs/MO9TV94TSkpkjycvcizOrtuv6SBWQWc9132+irU5LyDeEz57EsZUb5rUAVZls4YQNaxA
0WsAeNp9yaY8iEFPpJG2R1136sNmrWBCBIRuxeRE9121lao4llZ67fnwZlfdJG6/CzPWHVNsnZOJ
uFcv0S98xICQImiE08+6HpjmZSZedq0y14AJAVJyUlWP7qAcTiknWDDyZeQV9d4mKz/S3Hk1mQRi
WLopvWE/NJxKTjUcmHNyWjXbhn1wwbtvVW55zgzrnNM20h2I8WIX02OUOBBe5rfd5rV3eP2RU4DR
Se4hAl/isN4m9Zw2OkdscWgIDg/UU7jo+CuZarFgKF/JmnqqOW4mjp1uPn/C+SRKOJLi+Wwypx/D
cBdxYNkcXCm3W8hB1oavbZ2uuvl4mwK0IBx4RmI8WByAZQcwej4RJ45GArXwC2kAGIaT7Q63/nyG
ZgLsu8WxqnG8YrEEBEViD8fuwPEbBcwpo1QLlm0boS1OH7r5rObJP3WMyCoX+vZdzIHecbB7QfDD
46CPOPBHDv5Oa1YRP/IqTrn4kaJMxEZxUbRcGCUXBzf6RXKRjFwoMuUBnG8Yg4Go4MqxrHFdcwX1
jbnSixobI2BJl1HnyGXVcGm1XF4Wl1hCP+eDE0hT0FWxgPVEgFCrb0VTXLRmjuRALSoyAgH9aWd3
aq37AzlC5tLT7wY/2Q1lvS+0B8MmNwMXFfTddWl5F9trURfjz2YdS2xJemrMBCVH8mAC2g8t8aF8
68Vo8QcFGjoi1hU4DRTQY9LH8ZoM3tbVp9vaUQrif3UQLQoNM3LnfVtxY2JGA+jPU2ecCPY6OwmI
Pg3svsW8JJOU61577LhHlevzXkBoKYf8JekTph0GocmTvA3zr7zB3FZC8etxLw8Vi82XOL6WiCWt
PLojLslZ6K3lcJGpn1pm32dd+1ISfNiXBXkRyf3Qksecuys/h3VUa68NWo1OyRpIDMgdWd9iqt/H
KhM/66Y+RVmHf62nLqipWYqfotG3TmqhgZ2VMAUK4VD0BMUFQE5QU8H2qpFLo3R7nFq6crvnuTHb
DMlFpVZhnj5SoqEm9qOjsqNNnGfnROQ7d0JhmXREs+iwV3ERmYP7w5k1NjJ9LibnzsyqZZf373U8
HiP4gbxwWEfefH/g1/YRheNT4CJz9MBa4UJnMJ5QwWXwbPV1NKnF5A+AstBDumpnD/p+Tu+ym2qd
dzVL4gylU7nOrJwNkDoQ381RFVGOiXkHFS2Z+lwcgVWnwQuWugRlB/FCad2KVvzGYFoQZuJuLofs
vt8MMWQ6NjEcxjvPU/dFUu1wyR+cYrw4SXZv6vlGQayTonZX8aCtJLy10NDuvYFhgnM/YMIpIuZl
Gn67zNlPLp6fBGJYZGDrI51sAGpVlsfcJSIO3cCNURO7DQohFc0xS54KI8Gf0lzLANbXP7gKcGb4
BPJGG4aoTSvzH7suHU/sL1XAX7/+9yqA9CcXIQo9lI1IRNrcwr/rVMx/cf+787z038OA77MAQzAv
dPgSA9zRnDP1+7TW+JdLMTHPaz2bWYL1t4oAySjiz03Xnz+58YtMhbDxrOF+Q0Of2gcT0nBXlnuZ
D9silzvSyBZNBdcLf1tZZou5Qxg+BGXAAEjUcdloOcDWWGd37nTUWfVmnbscQn/Xtqz6J3Dl3Cxd
kp7ygbQDdyHCDy3IMPKzT7WfCfuAeHMbuT3RBPzVjVyDGj/6bKTSkPelazhoya13wk2C14GghN74
lPxrMQvQCOtVrd6SRu1905m9ETdT9qLhJnerdhOE1jrTL15E9mv7bkFMq8NkU7nQzMnLacIHwUvm
GYhR7Oqm9RUXrMEgtLgPxwYSwrjs1LSwTHkQpG330BdzXJu9EOsJWvFsm9FKbx26l8H6kRT9waji
c1A2FCUU/vPGi0WgXRK+A7CvLppNXj0odDiTjtxBE/tY+reGXz1m/KBvcCf+NAJj1SpqnlKHKO3C
x+tcC5pfPscH+gzJ4+aaSAIKUmaVQVBkm8wai4Uhpk2tZw9CnFOWZHsj7YB2DmxUXXwHle19tpr+
g4sdV4mNLC9tvX06JMcIkl1tyEWTEI8Xh3dVFn+Y3CFFkN5Js7y4Tn/swU5IjlTfrZ7GXs1BCAGm
Va+587XqxUmcD0ABxY2u+HMo83RJI+NyK82uJRbPgO456VHEoX5NfP50qKD6dGGx1tMOHVRITRho
JX0g6z+ogp7Y5JN+HmYSeB1j1WhTaspB3pGTfqPZyPDC8jbwvLVDkq8l8lWIiVundrOOpom/jzMV
bEtabsz6awotchPEAcEo+TLmqkKHE/7QDK6xGEBhcUrrdB0V7OudCBqngEEkm0dNvpgMtAPJfdiz
tGCbEMHw67qCSgh8YDS9kCpWr0fLvowtNpusd14NN3rWWnE2mT8MeoVM33TfQ784+DyWQWEvWlS7
mYph/mmnGJFNVlzG2vU3gcDRRO5DhZjRvk0jiUI5LHZ1FNzhMsQFQha36ZsrEDw3XYvL0vSK/iQq
BxVJF/hXHaEw1qMXjzcpYonhZdMIYJQoiMg4ZP5DZMC1cKtDa2IpjRxGI6qA4DhOPdZMfMzoqqJL
yMtKqxGuKqv/hIKh3QYZiWtByhw6cUi+ogWPuLSsNDgOtk/tmq2lwYtWVbPKyUw3UzjvA0vqrv4x
EmNP5sdk7Nwyv/jZxC/cNBBHNNVBWdoZaMnKreAFJrZ+g/Vpqcb2f7g7ryXXkSTb/tDFGLR4JRS1
SqZ8oaWE1hpffxdOTU+JKZu2em2zknlIJgUY4eG+99ofLdDxjiiDckgPCINX+Dv1qYRvV0BcVZKG
tJDpXeoxs0+iT+ZESqqGupP1fp3I969FmT1Z5b5JtF1uxW5XBKdcg2HZltqv7S8Myu1gqlvhbh7A
huNPSoXV/yviIZY7TWrWUkC9TDA6b6ZwF+ysjr+KqF8HY/G25OLew3JdqcFrns3reJwId82deyRi
psZXRsBV3oL/LIVdzSN3wcO9LDeS2dlJ/JOXDGWaT7oga7YGElEwItWqE91jv+lLlBs11ia2dcUk
M9qwreCpnxEWtTCVp9bXOsUmOYQFqPQNtKfWHVsdtJlhPGSKSKjIcztq5DJd78IxqvpqP7bkXISK
RgW/QExmKWMsC3FzyvEGJ6GFW6RjYdAug1Jd/oO3eXIYOTqT28h5XBf1fzOUFZX/nU391/v/a5tn
8iqRhiSqsvGrd/+Hwz7eCUMCpCH9Xb4SWz9tB9FQqC3VP27z8n+hUJWYyZIHwQBO/Ef7PO3jv+7z
y0un7cs4mmaupFPA/LHnH3M0jvMe0oZgZYE7R4gvhVzDf1bQEhTzga+G2TGcDVFCl/U+UchCRT1z
LAvo4UpTf+L/QbWj8F2dhZrsUml4KNvgKM4KR/I8P0xJeFZajZbkjEtplMGqmjUIraTxhHpyTepX
cWlYwjtsirvTMZMtwwjnRbDt65+Axlt9FLCQDcdIhxBcvCsM9/pYpy8J3jInlzJDWFTVO102t3cs
1FiNXrrKwO6eOGIrPNXBYdGZZJwMwft7WiX7VjOuzbo+4sxtCK0EBRwtOqxeB33dzrW4lnK/LjKT
YwuO6ZgBXxPJN+OOBUT9ivLgyCHA7wbW2lFqnyqDxJgQt744or4He5lCBbjH+0JrvppUegz1BAKS
CHpPVO0+0XD+p+zYdHJ7fK6kLlbRW14MBLog+esTV8P/VQsG/K8IOtS7zvS1yyo37X5iAO6WwhrR
0Y7W6+qhHY09VKt2N6T4U6Z2qTBAX2WArpLWdKUK9Uhi39v2NhFef+/qHcNrZqdkxOBKi0bLHcpi
Yw3FQyLAVLfstmxKn2iO966Njd0dWhm004JixOh8kgcFZMEjsGZkPQOCfABLGcIbWZ6cAs6w0YBE
F18qBf4k/nQ9JeAZUoNhRLCiIhdT6bq5DzyF1MXX7zEc3qh4PCrwotNQEpFunrFX2wVx5Zwkz4Ic
XPqq8PXyIsqqn97jd3J7/Ikz3NTgxrTqz7o1d9BWVtUQAFqH+kKZdgiz7xlRnC59h1pyMe66MwaA
jIeK3PDaL9TZKRneC/Oay3PXEYgt5c0ro1BXAt4bsJWMHee/GRTy0BHjEwvvqSLszLF+HQ31vpoE
+uxGDZQgA9rWaI2CftSyLl2nRXbYSA+QAxgJ/HfUD6SAClUwDaq5xfnBZP4yxiaMqdYd9enLJAgL
5Vh4mHrz26iDfTgn73kgvGcs7yQymUiqO4uoLiNf94JIbg/vfC6scwMqdykfKBDtdjiojWm3aNDu
XDKZCL8zDDaRVjMOB37PqPxiDXAhxx9SNw6QaXYKnOykU69UkycU3SeLxPNSJh4E4EREanivUkTL
UFnN4rEZEfPq4y6Sj4pRoj07ZTWHcT2gRzc5dQnfmnhNiGLU7Ke2qoDhwXXExmyF5LluSa7EW4TN
wzwKuQCcl8QN7aGAUj1TtCAw9gQT/XGYOvGiglWclGjtwIQEgjx5msNtG9LAa4QHEVhoMuee1Wi3
HhRFg5EqrPSNzLA9FX9C2H51ejXpf9EkO/eTZgNEsCcwGgkCiNoCpYNLXaFxF8zkt6duiOOpXqh/
UQ1AMv5R4abG9VPRV/aQlraoC1+pal7Ke8xN20Mmf2TkJshDTCwjcEyN5iiH7ppqzNTbbSDefQ4d
my4an9MWorTRbCIx2M00BJUgdeMaiM9gEh55IrgKEYCxGiZsOlmOibhe1dObBoCbbgMgmxppFjop
3OMmVXCfvU64xdHGYyiKYB+FPvmv9+scSPUqbnSgcXlG96eqxucB55aoI24zgmezxg0mxEaLm2ys
YOiw5HRqeEur3ry1EPjzIVyhC9tL3XJayTxLjvxKNB3C2paA28tM1husGbB7FqMKenD9UB9rMQUZ
PSkfcKBg6mBdJd4szGlQSW0bc1CJ6fDho8cssPRCjrVJ7q3V+6hE7bKcE79RsfRjQaP+RQosyg9F
HKhwBoyzaJqPyrLialRjdxmcN7HvnX/nxQGeOk7Bh1jj3A9HDSpK5Fnxt6J+jrqfmz+SETukgCDk
REBSv1Qz+p9x1Lz/7JpGVcmAIqZR0RmE/Z+tC4n39i+tCwqDv9z/95pG+9O4gXLpX62LpdyxiLrW
FjMNUgXKnX8NMECEYa1RYIqhAIKD8aeBsUY6C+YaqGSypJr/iB4mLZEuf+5dQE0DoaiJPBwgjkVC
96eapjSDmbQ3PAa9+qTJA1RzeO8qsXcjKUDF66ifjJQ1NXtrOHKMNbIlmBZACyJxF/XalbvTD/uQ
Op1qAJB9cDLwBXDYBVlDqdFfM8gFAURcWvl05K8xNuZOhb6sK/uiKy6M6XyZsypeES+pGDGP0iZk
CMpk9RQWgSvQsRhkwdaLxbhe+OnU3OZpQY/mb6pa524LFHgOG39EfVaMH3XUugp1kTTaFnik3IQG
gQTMKYpTjDzbovaYjOmN46gDOsmdcwj58JT1n1he60jCgpxvTT4QQ1Vvy0E/d/JmhvVswHyGQW0t
TmyyVRq/F9NdrRufiql7UvWISxWDaxa6jajSoDzpeur2YftUtokDJnBckNAMLZSoejAn9rc+y705
KDejlj0IQ/tVp8cuf43FdzE7F2LFSWSeFHRemm2CBi3pdIqz7gZGsArptIekDkQ4Kc1GsicjdCRe
cDWqj1rdw/3ihc8bBSMjhFRAnhJzmqQOP0bTIhkrfBEEdtBcBoUUg0DuF48T5V0YDus2lHxNRJ42
pzoN7/u87vrwDOR8RfKpUwWoDps83EbWc5slu/aOFUmMvoRW+FQAdvhJBpot0y2O9UORbNU7+rul
05MTqb0EVdU9wTQoJFYBVhJjKCjq5OdC77ciEVckXaUkXmUkX91NJhmD5c/pJ5yVYwvxPOB8N9eU
jEtwlhkGzI2H+CKRqdUk0ldJxpa4hG01S+zWf/Yyxtxz8ZAja2X9+DfLmPg3y9hf7v/7MoYQFu0r
IXgSx58/LmKsYChVCbL9dcJiffl9EeM8Ruwtk+FfUlpkOP/qv8r/hf2d+yCtUCUVS9w/acDK5jJl
/YtaVv2fJ74cIP+8iJHflQsJdAfqb7ryDOsrVhlJ6J+6kWSw2iyxsUXHIf/u4bjWHE+KDvlCDhRx
ktphjRjiI+mF91yyGqdbDjYMRhmdYl2YyHlvhrdWF07NPf6Yli8TfIlzooYYCrNjrzXf8oBxt4Ks
NojHAqfLGJjGTyxor4rVS45W0mnLUEAMQ41fD6Mu4XzFAr2Bob9AhdrHJNuWya2zjiZolor0AHBc
AlYFEuk4CWKByN50QGj3lwiAV1HGBFX0bqKwRqtvLS24yWDFJWgzrbcCmAs1SwEJv0X3H50CH0gY
8zGKtkMOOYyek9D/CMJpoFEUELeK+Ui9c0BSX0vU62L7UuMADrKdUK9DIHHJj8J0JFz8u83Nil+C
epvVGkXKOaUo69XHhLrMMB+gv+0xZYybGC+7DAdND24RVLQ7+pm7Bt4jdBSIze1RZL0jDAGWWg9T
rVK+5YZpC6Q1geDgJU4+mlCytZpjNvBf++SYQ2iTuicZXpuwHLgZCnXMcmf5atSQ1XS7BfGGV8fa
GvJh1JgccmJMYtHt05xpjhdgpZCanRHx8T5m5TnGUt0vQn1mVixjLCsCSU9YieRHHbtJrSfrjkiZ
qLhFnDF1SmErOc096Rn6e069luvGSk33YffDWKpp37T2g+1woy4OLmhQ8QsGsPWdplZHTJGmHEow
z6Wq2cVwsPLPtP0IkLMyxSOs8U2X6mdkQyzYiYee0LGIQgqCcZcp8brOccMtI2HFjxs+guLJkuBD
NvN6MIGzUJPnjQWcMnX6e72bhvQ1r9PYCWLzG6PcOpLJHyB7ftVXi8emuAXh3ZZrbaN2qteQnCDM
L4pegG8LPX05lA7L8VSNdJQubYkThfagvrCLWnppbNTDCv9sRPwyO0M1Ju+dWJokyd5izsImZ2IF
NsAgzXYx1aeJM3MawWwaqu3IWdriTF1xHCiFc8pJO+fErUi81EkbmUZgsIlEudk1nM+15ZzOed1c
Du4KRjILSXtfLi1Muuj0wu8qA2rO+yrn/t+k4OkqvrdP0/B2pzsw0CVImO6CDVoZi+lt6SJALwx+
tRXoL+T0GSb6DTJ9h4L+w3/4ZsH6a4jUf4pi/DuR5LKb/EW0Q9ftT/f/fbPgrEyLjBBONodfhe0f
al4RZaaqWfJS1y6TvN+3C93UuTk8epgsixLyD9uFLikmMkn4J2wW/yzsjw3x77aL/3nqzAj/vF1w
OKaq7BBJopfwPiJ5fX/qrOd7zliouYb7yhV9omyIp4lewnHzw2zavGpn4Vw8iT+yJ+xTZHsrGs0r
86gf0cV/iRivfGBVqx2tglW4wW+tDgfh7uQP/Zd38N6ct4NzmDAsPSTNQ3Z/RbjoFifWaXAnV8y0
8Y1UGWmNA3lbeoNveT15atNTeYuu2kuM9Pcnp1P1I14KF5l8+Wm+MdrvX9J9t2U3sRrf2A+guOzQ
r9bZBzUuNNi8WsVv8cVKdvpHeBE/QloEDcsccAynglz1M/0Q9XOdgstorotjsLa8AmbLqrGlG4Gn
rqPT8Rp//XWhyaPnTsSEjwXwe/6aRSziBN548CvSF6AbKDesVWgPF+R9isdfGAPv36SgZ+c4tfNP
PNrpi/5YGQ89loILHQvR5SbmuCKyFR2/uuMW/Bat3orhMy8IhIppucEPv9BaSw/QzM1DHTiS4kLM
JiuJoJrgtHAkS1/FjkJgn0Q2GKjt9pVnClSYkKljKx9xyAi7TrSttUWsDe46cjBIwlhzc77+PHr6
YmElf2jJRadhk9LgupFh+kKYHDh+4uECslAdyKAhjawGTJRX6o+8YJRGy/vBu28wcUSbesg/Bz4e
VXnphYtOIF+24y6lQgcktMvPavGc6o9SiPClf0isM49EBuJ9DzJ9VayVAA3i6/0cn5RdtjXfdeYW
9jQuYYQ0kWtnlkgmHFIHTsY+J0vsIXgijTfXP7IVxyzRN5a2LohjDKfYe1ZcJBU8to4pL7zVK29z
0BzLTwyoJM0s/0ftEK5EbCP0O2ztgfC9aCIriAjFNxGK/kO4SfcVzVDGpkdACeQd6VyhVXrms9qG
m+VQxpYBD/0876hA8K8CbktSfzqkXrElFTDR4LusVDqU3H3eah9AathV1oIruEQG+/LGJJ6SfCYc
xBuNvKaJ3xGS3zST40SVojwXb5zEikuGpXQVl5tcdPh/ZSftQ/1UE+9jtm8D8VD53gJFoK0l8Ulf
uqzFJddPpyjcRDqzXZTIRMDUb3r+jHYzHr1snXqGVWJ49FOGaykRVdk6OOhf4cd8nC+qtFKu5pmT
j25H/hVD5Pq+Fk/1E5hF+UF+GC+f+o1RrMlIsSDxygGMtuPR9vIpfm9kEEYk6XUn08uPTFTV0+Cp
TvAoxXa/ZoLtNCOvoPDZ8WyNqD/LD+zhpj1Vt+TWvie30V5x8y2d6HlFZ+w5fhI/0fEE30y9NvkT
2VD7+sNwJ689VufEyTwufm/yGq905Y1xvd80TnV8Grwgbkd0FT8HMsMI9YN2cevEgObpJVVLsl3m
lzxx0ctu0rZyIn9eB262lZz0DG1F8zqfC/FgHZUjaWflqvywrvN65EVYXrCOz8OT+FQ/QFm6LDe6
79VN4Pfbfjv7R/f4/KyuyFxc8bC2djRmR/E7aQc0R/zGDK8TGxj72FTb2aHmyUs3Lxzm8JeQMds3
AzsfoD6rIf15O9toh/EqPxhH3zhSfn/10HUpAtFGW6viBb7Cc53vtB4OhJ3v0t03gzspWM1+dJbs
dzzdyZf8cn/gPaELj+hqiTIeV8Uhdur1GSzwodpz/NxEB0tyExZOr33+JPvRIVLBJdQU8fOWzho6
dYOJ9mk+Dq+WaM9XBiqv8wUk0SG49VvNzXzjA2ghpam2TtzoLfNDZw4wo7nGvAqo1/EW8U1AaK37
xnN1CB+UYxGvKKSD/X2dr6UrxIfED0gPGy4bepezQDCDnV2SbfSmnuu1cix33xHL+hmvUkZhR8j8
ztp5FosF5qVd49UgpJzn0g32QHrd0c2P+dE6DGee7L56yaJVIhMOxgK+2edry73icIKyuGJB2ApH
7K236DDg5loBtdstH2W7jexV5Bf+pnoMeMcSn+TIF82vn/b0HIABt3trCade5U8kVoIGsQM3mhDL
gc3gS2Ge5c5NDS7FxuAU5YinYJOa9vACzs7bS0eleyJ7Eo8wPWqGWDt5gIe6QirBZ2laW/FEfXcn
OYwg0Y3K8wgd9LA7ghc1KvXnnnxU6CuDff9iFDWGFPH0RDAg2Jq2E96kC7/ZzPYlgm8NtJeTZSvU
kpW5ZFAWpBJqPlDqwvoe8w0PpfYu6ZEqNvPPxYt2zL6rxyxxSZuZmdWAmjd9QvPIVEM1MS9Xwois
Dmw5AynghZxcHo0rDPKyYkcjS5HHCuNTtBEO+YcJYAsaGQiV7+rQHdXH7tA+85vkm3pb7ob3vI6R
y/sJ+/SKE+jH+MFyWtnCMz9Xv+NhNX5wPUAg58pfJPQlc3h7rDkTwN9nggjSf61H57LyP7niZBSJ
SIO4gI7QLAjZcpHPeZmLmnEt2N/SMfCx3CkTu/qOwEO+flxmVmIn3+IXV9CAx6B2lhlB40fVfkjW
pewA0pg32eAiXcKvwWSeCUC8aRtY/w0BtJi664HjnptsNLT4S6Qj9QrBY4c22Q5eb6dP2h2NkyNk
fpqsSZjF3WTVXgY9G/M4YlRhG8mO4SfmhwUwvCSA/KJ/8q8EbQHiIfDl/NLlaEYEATKAz/y9fNLs
1/S92DBMvMCu24RXmNTpMbxG5/Cqv3T7/im+dvv8GF8ZKQx7UBGIie33rMct4MbzamIkgjDDUT2S
ThmabsX9sDnW12GDvGVPz9yVXAEWtENaODbtx4wgc4fQOEvx6NuXdu5yNFrcpAiX8YW/B8yORg99
dzo53Nb6zj7NNX8ynKzhBCu4Y3/mJZ8TOPmn/sJNsk9cIA+F02BVWB6PHy2n0niL9dHH+MgwkasN
deNp+IqqTUGJsUJHEu/aS1vbpuhUS3zdBHGcOOcr/cVWfy30x6C7LF1Uf3Ft7sppw/NRtb2wTNlI
pGESCLEiQvBkD6ecoMTIJRkWTdiFcSR36fVXBKDdBZ0xNywUhtVOjgGG3LCV9VIcdX9+EC/1p3jZ
od7ZqRdAmnLmFxNr+Gr8rABnELU4nupm201rNdvRCwFsspOsbSVSVVEo3Rl2xxDZqEAoyEiE27ac
2RVS6J25Xdd45lyJzCPCBfPtnK/DGJma6FvzLtTseWPdsxX7urRHXD3SuyX8oaH2Q3Iq+jUxjaIf
/ARHGjsUd9oJVbaf2+K2dioX67/CIXsFjoGKjWeg4XcRQTJsqEOpLGv7cbt9l2xhOBjlfkRz1m/q
S2eu6u/cHuzqR/dD8SRSe1GdjNMrPFmV0NUZmenO1Nfylzn4MunerKJkSDkxG4qdH0PdE2kdaD5r
QC3sAvUBREWw2lwx18Cd+GxZNzU7eYkB6HsVAZnJy6+rQ4IJ4yA2ty04oCuRDz3oLXs85aQ1An1L
ra/MApenU4756eb+ZADNGEC3rvqbhEUYGzLd6HUZ+YiD7WFNYE+2Gk+pSI90K+ymS4jxdku+TcPa
uVBPkOKsVJepaPkaCv4USNAaCaegStw1vNxTiICYLVbwjWodVpvK8GTR04ngBQQt+HG2ScZiZdUs
XNOP6JrKhVWQ6X1r7RRe/13jivpKGIbdGcoVGRG++0wuwUa5jQbFyPDCPZU0hSkltfhW97so9JIX
vlzFsFc22gZysWd+8DWohr184ConQwPt99tYuLxHy7vGG0ZNyFV831Wv/QVtZOUo6pY/7ToXWZ54
awkYtBzjPcMhcOMC1x65CZd4lXvZZ381Hqdz8zpe5yuZqumOqMOdcsXdc0gexx0E7p4U5FVvl+5I
0LFfusSJb1lIZTg4oSNoKzhb2mP+qWk3oiDL8YOvm37f8N3iqyrsNNhX1RoOEp961VMy2x1RoKd2
heyaU0SwEVNPvakkIli7zvymjpuP4hctf40P9kdm7MIQMB7ZIyxbeBqsr8AXaesDt76Om/YrfZ6v
9MvoEsZ8CYQZmzO1tunMF+GRSWbWrjtm6RwQMghTwLw8NXBHaZ2PfAXQ66O84mO14Gk8cC4aCwvJ
vtPIJ4GjVvDIZzIy9L+M5N7nWzC4pXp3SIslSXPSN2G8le57JTsW47m94q5ocq9nlixS+fb5lpfU
Db6u7RtAPr58y3F2sLi8plRrQXcbzvqe1AW7w4DxDGyZ1y26dw/xxHDuXglc5etOZOTO3EtvBp/N
p/h198TNfCSSwOb2lcfzETd8p+1P8rkfS1dzG2++fH5Wn8ULnOVuRemxF0mp6R3pUkAcilbdZ8KV
/9l9pj9p5g5Hbc9Vb4ckY+Jb2ANdYrflgEsohoH/bnOSdLfmNdjmE/pTr36tX43Gyda6Pd+4VjSe
7/SluS3fTE4BMUsAmgKPRAvF4WWVkzMfi26jEX4DPSg88wMC2XNkfu7UHvgCNa/UgrRwlwogWXVE
8e4BKmJgXD4xyrbwPXxXOLUaDgcfwjdM27iACd5I24y/sQHdolvSM55aqZ/65yz5dUpyd/oUP3Uv
6oNyKF6om8Nbvh7OAZGu1Dmcn/fjNeTu84oqAsjVw33Xj650UPfwiUCiWisw7/0F7TLdYHvYdAj8
WbQfWIn8/lKdBOerf53Ael3TR2JoXmlKY72YnOpDOJPVzJVyyR9nPCSvUE4IpOEQyzkVIMSdE+ej
9pWIq+5ZOANsdtvv6qExt8AblG9y/tbsHWm9HmIoPW5bHlrJqdlcfwZtFT3RlvEGkkbt2on3/Dh6
4sfB8g8l2hNISCA86oxwo+bneM+htsVm/RQ8cUu0G379gsomRhZ4CJ7SBpXBOnjinDhvgiUP21Y6
bmzq5J8PJ+hZp3rLysLawnsAJlM+xiwibOnaI1s/xgW1WdXef3z/UFcUFRiKtRjk/0+Ttfx3wybF
+uP9f+8f0v+DlWjSB/xvJ/Wf+od0LGVwySCT1T/PzBdai2nwbOg9Lq3F38dNOlZwfmwaItkSkvVP
xk36LxP1/xo3/f7UF1rzH2fmObB1ownoG4aNy0WW/SQ/Jsk/P1xGBEdpDzRooL2qBwJfJno36lv0
s/QFlQdqFK/18pfaSVYlNUmzTVCzjB7Vki3sxlOznfz5C9HgVb/Srdn/2jeW/pLTsv6yBwP2E12K
mGYbPLMsE+NK42m4CO1N2NHwemOPpi+nP9IeE9/k+0JBI6GJGqtwf+vJ0XUC1D/eyvGsZscpPkTx
diYtk6GKgXnr7vCElH5rUbmep+aVxaLVb3PvsLLlKKSJOWDJiJQrqwY5FDy1ijaL1XqthbbQvaue
fgl5MFoyd+VyFyHPrOoX5YFpCEWRdycQgv0JgTJAvemaPGvv6bo4wzzhe7W45b7SF+qOiH0ugCYo
1SfwNGzhFNDz13jiG9ea3zT9eE3KDVEkKe8dh3Te2pV+ySQqWvu3QhE2i8QCvewcJB+3LHn5lp5K
Gnyq6LmzR+v9DqLQNmiTZU7HgkpK4oba0Nth4nNaj4KRD8Yx7ltgJY/hwbTla7bjjd6VVO1XiuC3
8Zy/zLfxS28ZRnNAc+5PSyXa3vJT/yVFLhuH+SRAiRSXPXwOd9yEkd5Vf/+1xdBqpWCrX7M1f9p2
rvleRx/kqMs3ejwwLLuN9RF7ENY26qak6GGxAaqFInP361MBHrnA8LadSMDq0mdzc+qpfNgTtH1v
QieRfkzlU9AuMuVXYxEaaM+kWDQXZGTTj0mhFlOwRUTtCMQLOJQnFN0cboJqg8C/YOtDty5QhLCr
mTx3qg4L4Ka0khTfepqb1a8DS/fFKXNR+E12tJFKezqlO3ETJnRgjsDIgkcaRrbqwvoSMixsK0LQ
NLu+EldKuSa2FEwabYWWKrZaNE7WlxJBrVzuHVLtdhdpRyYQlRpAohVnbm7CGPW6vGmWl6w5KdSv
qmVDah2/OB3o18v6BzWVoBAbtKMD3mg+ikEr8OMzOdESthxHXufDgRQsY/ClL5ND+ribzB3RHAk2
iunV0AkNMxzrfpq86ZNAV5tMAnPVYOAnYNI2y30wHkanWp1ORKBzJKfSwW3GV6M2POpdyhV8+1Qx
lD9L/6unfVHYlV/Y1oFNHjoiKQOfjaehKaQsMlrkaFjnXQtHcKt6YbOnJ84Rx1z/Vidym4AD0AT7
8L5BSEfRzUmhPwrpWlkoBCt+FUUWkwhtz97OMyDpG7IkNWKEBF7cDtZWqhhYWlu5Al2GCPg00zIM
XOsNaGbRuLLgGaqnnnz6jD6+3jfxNF4nb9iPTxwdtukaFsSaz7t6ve+SF86abfqucY21HHUcSluK
hajbcHJR/IhzUsuWyVVCJ08/9d94NKdnZqbRsF1Ev9ojFb31fd9RXoi37FMitNyjCKdIlqD7rHgj
pAMVOZUoZSh94fnB2LNcsdJxXBwuDALy2/1bfZtPtL/f+pfxJXonrRte+PQz/IjQ5qdV9VQ8zV65
l7flXuRvYkipzwNXv/CPevKkT+nT5CDfrawH1SfV4yXcyH4MTZQH4pvEGfKNb8TYHkSay7m9ALgx
Pp0TY8WIIu8242nJIKeWVhxrjeYa+9HikCLaniOed/+eWORZJfrr8l5QJyQvyQumreUEYuPQQtaz
5SgyiPATlguArtdyaDHX9VZeySvr6b5T9//ZZQWeAVK3UeLBN/l3Y0ntb+wFf7n/72UFk0fiOg0F
TeVvervfywpytWUdoAtqlUWQ8sexpGH+kReA9uUPZQUsGJEp52/It38UzYDu7m/Gkn946uZfyopU
HhoFRruyXspZ8m8xx+evFsqAT4pmZjliTaqCuxzH6Yei+rTCJ0jQORp59reMEBKX67d+UYGhIJXH
eOtwAVO0UnFXeyU/hIyDcHINh57GGQ0RphA9quWV/q0muL9oX1mumT1lVOIaMOzGrywXk+CobTB2
K/qhV9eVX/kNJkE6Ud8dmZ4VX+319NP9DGB3vfqlde4XPD8aM4knQEjRAembl3VL8jyJU3fk9C/V
k7zlW8dZX1tB30W2f5qmE5uR8CCdTeZzwUSWH4hhLzHtej+5PuEtHHvRAuwS2pkRo6OMwZxE4wAF
Cep0le3FDh3xAJKLLbjaYk//aQP/7jfiSf1BCkAnhy7bKfXmtaVAOoDT7Cbb+jWEX2+5Yf9g0mde
T+7sZdXTJL9iHcg3417FI78WZx+eWLIQG3gfV1RT3wQtF6PdPSqAbx6G/rV9zoo9QB1LerToyVqe
QIL3TFm07dJtcm03DbvdAfFbQwaLHbzlLVJ6jBU28LYZxBy7Q2OP5sp8khi9IGMkP8etIVWrNzQk
HZiFmS2InmzS07n67LK1tKfAw8dFUwNh9YPE8hJcBaqZdyCTBidSshiv7I+i4undW5b6GhEO9Lvm
p/7XP+/zLc89VP6FfiOtjNX6luzwJ1KVjNk+5e3lJ2bg8dbI1Y5mDzTyPPKBaxvJtVpxM0XbW/K1
YjqIzJ+rzMAkpcz0OVx+LY9NU7k9yYPLKxtIJWPkSKoXl+JdWBeonNLaz0DIyp72EcYe1hcTBXS0
Vg0a3iY8XQdioVBLdt2SOjUun1daOgyIyInvxY+ZvrhVODxkWftm9diQK11u1WBraYxKtUO/VzzZ
7t7NrbnNmlWwpu8PXVlXtnDjhsTXJHdUZ3uJTfXJIPWrA41nCNrarthCDtef6k1yxQIfBbMdv0cH
RPqoYaLO7qKC1DX0NBua/NRftsh+SH8ZFpxvlfa4FR6DfWGtCK9ovIGNgfFSAADhMPvSwGZJuWSG
lKtVsG6U41S0nihlpFIzBY/tDPxHV8tutjGKp+Eznu0Jf2lNYohS7mLFZxg79NtIeqZprJzH6MLm
nNlteFGtTdccOuGjtuz+3dgaSCtjmvjr4LN60HS7vBRO0r/cg11/0fG44SEESaHaQrmD2t7IIWmi
FFiVwmvDsEcbgpzU0CvAlT7M3RpO9b2mfkKVs8nMjonxhWgy51Lx3/erKbcsDky1a5ap/F3OeuZ2
rUYmnj3+yCTN34vYGYpTV5yiZp2FhIwEhIfR/6Mt6tE+mzo7r5YeP2UrI6WATsp8UovXUq5c2WJD
tx4FtXHHZB3h3Chx/MKFyOPxImSwXo+0NCkfqTG4KymSvUM+RZp4ikIw7Uo9Zh+Ew1HVTR/lo4Kt
inOJTmu5OA+/hgkG0H/RDtOtiH6rE89DAuVBu+YNV6p2DfSrMrPdP995/mnntEAZoUeRn9rZ/Hdw
VrYpw4hqb13MU3Cbt8V+3s60ZmrXfLAO4zZhLhxs5JN2aLfTSXzg8GM8hs+0v+j3zrvpTL+RIyNd
/IyPNfoo0AMqzPL8gAVYRb/lzOMts7yIXjL82Xmf36KRDtC61tySkhfiQWr5TeOZoV00H4rBh0XM
1WrG9hA59WbgjGQ4RMPQJz0X74zw729ICXpqruan3IcymwpLneaFdn7SC6zAuku3xlCYr6JcXBmE
YeWbKH0pesLTgy8j+ozED97O1rzflNhNAyA3PqV1KHF0cIA/6gsC+hv0vlxtwUvei016GTBdG4wX
3C6+TcNXJX5UTeb06cecfpTxZzJ9igZMzuNkYgTm12zT5IzBA9voOoKBPdgWpbOxijsn/RZ6twQ1
mfBZrB6GYsOVZ5n7/8/deSw3jm3b9l9e+6EC3jRehwRB0BuJch2ELLz3+Po3kPfmTXejTlS3TmXo
SKmkRFHA3muvNeeYzW2I1622iTW3lJeE4Vn4pcKpPKOj3xUYfJRS2uZy+CCoIFfShUR0mDgUFcoN
AxyNtOFIYO1TZYPMmxiaf3X5BeQIKwCZIKL6LWz8b7s6c5Hymyrs98d/L79UYkNIG9Hl+cv/Qs5T
/4KnC+TJkNCh/R6jPmuLVVOB1YQGbG4i/ai+FAMCpKHKODVnXdg/aepIyv9Sff38zOXfYtTzYKxT
I28U1y+lZE8VydCrTuC3mpCuy1U3HnFzESQNpfpdQJLVVeVaSMx1xFgZSpPdhRH86MSWQ9qshfgl
9NZuGqp2PQT10wyKTPRomyb1a9JyZ4holKTioSOJCrgZUyq5e4RM/TQJKu3OlL5KJXDoMr9BVOS1
ToiOhxvLoNqYzIIOURzC8pX6bhWZ0ogcNF43o7EelNdInoVKWMSVZ5WEz8xnyW+g9/VQguSFV10a
46CFdFSB1MvReo5zlGctsGrBcLrV9amDzZ5Nu0o51dLLmL5liN2UAV0Lm2jJpldO9Mox31W0dLF2
mx4KKPaY/NIGt6rddflHiYJEYXCV5GeiQyaVqRST4gYZie/f8dM5A4e9aEA0N35WwQlwgm+VpCZX
0LCe/Qg5nfxWVgxQpBhcvp9oTiSztHQWAw3qhLIUaUgI8xCDdkpi5bspK7UTwd+MoAQW6FTw0e+A
uiH7eBzMZToM7Cx72YzUdZtN5lIY8PoZo8huwHGweqnUfqUPlN2aTuyfRk75Rq8E7aATuXkWkd8u
oAw0t3/zsjAfnWBeShi+udlAqfzNssDC8cep7I/Hf18WQLGoBrevZUkyWlGFO/z7qUz+S8TSrcw0
GbwH3z71k1gUOzfuAUMTyRn6tdmLKUoj1Eie3eCzWeEfEN4wKvxxKvvlqeu/rQvlIOdYoMPWrSqB
+QKG6jC30DWIPXRrC9GKSDEw9hJ0FINCGs14OIncV3kv2G3IcKk96E1inaJUulgSsifLZJpJzATe
yXUL4oJOd0MarHwQNXFTjJE7eXF8pwkJynbrUKT5JpY1uPjtZ16nHJT6FXCP3s5RfzeJuNNa7Zh4
MKsq4gCKFGmAWt4JOlKRwDJpUvR3HucUr+s4KlnbSaBmrg3XIy+z7bp9Ouq00Mjlbqx0NZKD1Axs
j2TbvemcKtUmYjf1SBVDmE2XQo9ehoaTgCkjpBaucxeLA+07ths7MfNzRPKEIMC0a7XThCY2RU7O
sFAE2YAIX48RAWSarQwS2GTQ46a+GU3xJiUl4Q/ipVNG/Jidka0KSt4WbrWKE0OSJ4MRoHqNyvQO
2tYhifrL5Cv7wWQE0xtvhVYcFZkj02Cc8YPxYxfcxidtUM9lFW3hFrPwBW5RML+LS2a4U1Q/yFW8
E9pK2OTekxdzhOSMYbZvAb9dJRoPjeHT5fakt6IqbEj/mh+nF8kvqBCA+AR0aLN6r089kcz6bAhw
PLwGdQWNUmBs2G3CjpqO55dp8ioo1rn2Qv3EjF3Gah4kHFGZJskTJ/eCU3GiT07ZYsfWw1ejF3a1
YSA9Kb99TWGcDqpC97z3d/I0HBsJG5ofQEL9ILmecMIHCWRHgCLMCt9B2uOZzk55m+1yNdsqU3CW
k0heZIWwrglRL0JYhH4M4pMjdq5s+rHft0HfvQd+t4MFhuJXsoXR2MYF/Wbc7zsfM+3x37zsEatK
YUI0omaYyN3/ftkzZZTkv1ZDfzz+p2Xv54rnZ5AwtCuGaoY1m6e+hYj+3IyCpyrBr9YlVeYpUX39
KIewWoHAMJTvOMx/suwp87L264zr16fOsvzzjCvqgzEi6bxzrZKeuT2xsTds0cucNr8ROZH4gJYc
/QuypVI+9eWuJFZXcrsS1Xz5Nehf+XxSYlgE3WFheBcle6pFxVVl8giY6StOanbLFLa/DMLudWoi
PDPF9tTlkpvm/rDSTP8FizhsI28d0NAqBIn8XeRb5tXHbhVeTDyqQ/HR6lfETDmLlVZ+qdZ72TAz
73Za8GTpHUbOdJGTHEVEN5Z8w3gy5Pt4jpJejhphm0yu809oHBllv9atemKDUCFl5MmsUu1sxg4e
AK9b42ulnx/qZ2b4svfapJwxXSN80mH1qV+UVEQJA6qqooJDna1rr566G8dlmT9EcrwOx1PKANls
XuW+XbRefi6M8cKJVRiOtM2g1pAlgPAyO47iNo8ucnzQUBoqAWaCQaDJ7GVEHjPfJ6inyxy5AnXf
kCeMxiLviBFGZxoeObH9m29TZr6YQ8DAyZKFmflvb1Nmw9T+v96mfzz++22q/IUDG7sKdYgGuHuu
M75XJ5xaoMtgwlasb7ci9/6P6gTaHKDw2fwIKwfuzE+3qT5nKor8LVia+Q7+B7cp3+eP2/SXp27N
n39/vcJVqf/f/5H+b0KiV6Q0g+p2EdVvKJOU7veVtlUGKAYq6KhDVXjeSpSFK6XFkozXUffQ3FtM
cCfmqLijq7R0FC5fgU5U0E9PjYVnYXZr+5gohbigF5PdWcMESXk09zF4bhHPog9KK2n8z4Gmn1xo
ITo5snSzRaNU73JCV3d4jLvnCqXIrADKy5WlfyYM68SZGSK/4cLfDwSxTiNi0EHfBQHNhBS0qwVA
tlJ2nQA4v0M7Uur66MYk7mW16YKCEhdVm372Qdnbyqg9Q5ley+Z0CYky1BGVBHg+ccwJuBAJtl0J
rbyMw48owxYq6LZCG1QQ/YtIMl3cEREIgrNnZjdKeMhFmeE3vb1AOHrI/nzyheSablCTb0gOAmtx
0QITOuzgMHErRXnd+dkqB61GyrRLZgyHpsDWkvQrhJrTwaj2cAh1oEVzlfm2cLPg/odze0Q6tpN/
tYyQV1lbJ0w+g0S9Sy1vnajSp+hLu4wgSLMvLroAmsQKtnmuMeY9gRArfAbU9FWUsIYCh2Q0qg6Z
MWNtWyeb5/SlupE1hO4Upp61tdQ5bGVcmiGTuD5wqyZDgkbz2ZgYwhLE+5gM4buV1AdL9lkZu5NS
xunS8tSXnCm/F0lrSqCncdqVYwh6WxWk+xrazbLo5LhAOVxnH2ZK/dpJeFiTEX0snNt5bhBY69hH
omO5o455aMZzNA9mgEKxwI3PQRt5cyrtTA9lFHNaeWqZ7VoRjnnGMYus6gJQe35UgfbSF36F8yYE
kmRoy1GRvQ1e9HbnAW8ZvCndiLVwwaE+u15lzDPJWCxqkdMmADHEru2Z8nDrlQTTJHTkLGGhMCQl
c81bF0H1LoQ0oRuak8w2sw59f+9IaIiiVFlPXrMRcly7PVrvMWKAl9G5TqYnw0D9WqvizM2gapKs
ZYbWEAoSglMPin4R7PpcX02E8AHl4RIiZlgJd1E1oDJKTay8/WNbCNsGNXQ+5KRZTwi+2DpbGLxy
Td4vluWqbt/EHnGx1Z4zcVmp6LA14S5IvVstI2tU4g8Lc2Uqhy8K3d2i916COHMnAkszM7sEFT+o
yoykKu7/zVvDXMCByUAqRGyD8h/GiciDft8a/nj8961B/YudhEkiKSXfDpo/HVxpdYmcJE3IHtq8
xv+0NUh/cXrWZZHtCvCHMguYvldw0l/020RSdy2ckewc/8gUj5/yj63hl6eu/TZO5I4yB1loJteM
Pwn+wSMmCg5TbIY7SJ8DnD7WomL4LRL8ZutYywCN0f0f6WatIcSwclA8dc+ihbI7wR1+m05T1pMd
aYO6QGK39l85sLyj5WF85EA2FgMnfeSEfGxA/pkosTHmZYhEfVhTlVis0P6R2DDarXbx+Bur2lv+
jvcsoVnBm97KD4Re4nDYFCRIY/9J3kH92WOK0CUlq/sUB3fFHTZjJhuWta64Txe6uvDEZK0DYxzO
+Mbd8LIpD+FWGDtOpIs+fy1VHHQm3sxmjxk/njYGvG2c0LJbV/tswBp4IlZWVYhfuweSJmlgVKkK
AZoGi0RA/P8x9OcmA5Yp2F0uu6FXuJlF7ErMLbgWgw2q/kvsWoO2kCaBAG+gW02/7szqwypyMCQ5
vAy8B7Ath3DJTFcFTE4B6b3iSOmCV28CJBcgbODmV4/088Nto+xT40mIbpN0tTJ7YAyxD3P4sDaJ
2OwrqEvCuw5UVzDZMAjsBgksCpx4WAbImECjoO9XHvv4YEV7QVkpJoc/O2QkdKjWOskNtmate2Pf
vOaKjSglN/ddxJq3nOoV4ni/XFe+K0hcKofqc3pOX4E6c6amzYmYC6O8xtCAJkcCWI1Mp6VeOz4j
CdmWNiQccx0lYAo2jO1Q/jfDBSmo/1x8BXf6q49UZKA9YSOQpZogJoOXVQ9W4xxOuhDA0EMSZTMW
AYQsB/T60571sfsUoiPh5a8RzJlx0ZlrEbC0vKjlbYKbpXqo/UvLr09eVBVQyXvfe2z8K3Mg9BmM
kseiIhftKRK2XXkhStMyX4dm3Zp3SDpMhR130R3ijWiecMkZ3rlLPlHpknscYt6NiaukRqqpEXJo
utd+uFJAVdOx7NHrDceix0Tj4JqwK/vSL+DbMFU3VtmnxyZo2HJ8lw1Pxn6kuo+WmXcV0PNKwktQ
nBhTjiNyOeJhMeecE5dt2WpseNp1fYUrlkJBFRddvsu9Qyk4qI1tnqmOZsw7TOHNUj71/nWmaA/G
tWu3Y7xRHOuaYVGrnQF4BFBYwKNKtAzMRVY/jrDhDf1Fe5NciRGbBDvVHV/1xLVMASCmnRbLakZi
P3Kiy7v3llGxgqpM0/ZJ+JZKIb7oL1wPwbJeYhF8lNzWSRbVqltZNJEg47+N+QlD2MjsT+7KxRQ/
ys02SbabsrWFY7qmLPW5U+304PEyBcxMnZxkBCfBAVteKtTu0XS0ToZ10tFjN1ei4/kTMwD9iu7n
/2RymgmJeVRwb2puc0Kj7UEKxz6CVzBfIakufRst1jl6nA22mBXNc8PuvCP4Et+tvEJ60CF2ijZg
6NI5wg5A7dV4L7/Ml16/x96r+dJ+4J7KFMuOyCB+DDBJice50aYynNuJxHQ6UYi1zngmRiAs6P88
6R1OWDsQ9qJv6+3S+mQGxgzWiFf8PjtIIaFdkhiHPbogtmTZs6rsmCloWBuZZMJEClb66HALWPmy
y1l1N7KyqhkQe+EazyIz0WoA1bUIRExqC2vttQD/8OQsMox4SMtZ1oioxjKUQerZKOhD2iXnaXL9
btrreA9ycS3XG6oSU3KwFPrFUj9XD3231nHDjbvc2kjWMcvO6odUocmPuZ4x0k0vBTdgJG3rBrb/
2qMGQTcZL6mz772Ea6WfbK1eVfFR9KALLod5oEthTgK3zNEhk12U1EnOMZWsg54vK0mYp4iSRlCY
v+eDs+DEekFSaPIq9D3vQpdVPApSuJae2/hM4DYLQ92CpCMTeGXcaCMIsCOBHz+PHz01T7bU7xGe
DtFsgsM9FtMYfWE+kmPdjBf4clL0Hp1d4xVASvDSrbcJmMJwm23Dd3NX4DFf8Cd8z53qQgd3ftcY
loyABXX+aHhRXe2T9xEq3si18J8sIBoIAyJnjgpeSjflVp/aE4N0gM/8sGAT193adHU3tydoeQxV
V1Ky8nZ4rbxui5cKzbhB2h527VtgzNpH9PVo/AjjXZYOow46BCjfUMLxD1HF8aHqOeoepZi3Yz7E
G5QncwAYekx3lpIR/PoEg758LgwSi+z0XaRh0G5uyGXxk6nIBWMgfra34/Ozce1heKFRgpktW8n8
OmROZeyf3ka2cd/a2o0vjeojXPNtcSRJB+3GP0eRp94zqzaWyZt2tIhsXvt3RD73i69oeWkRLcob
LiUnGu0IbcgWdeiIUmc6hJD0ORlZvAT8HZ6CW39nOrwuxNFiSYsHfjZM0hQe9YFQbt0h8XEtKc6y
e+HlkW79R+7IHFR1JldbxPjmLBWECckjuEwwJRBqOXvc8NoM4Enc5tJ5T8zBxmQ2Lujdsq1OiOtM
86OLDv2HPOtW0/cU9AtSYmVdzgktaC7pja4GFJPabCOFrVCfYwImpJIvOksyc9QsvoM5PRlsLbW1
r25a0gzio4D+6L1Bv364DQ+K8hx2a1LHTY87Gw5VeE5mw0T5UAaMBFqUVETAha+md1KpSqpXgWkW
1T4O+uI5RPW0CK7VK4fmqN3zoDpt7axiY04Ct5S0I+dyXdj6zcrwjhrCmeSoBky1X5uRTv1GNiHJ
sxhI+a6bXpAePlEHLaa7dhYdveDjUfXS7aFf1+YjtvmdaBx7TXIDcRe12U3JX9CUB49xVm7/zacE
Svj5f/gYGBn9h/HWPKf6/ZTwx+O/nxKUv3Q6NOgYya9VmEX9T/tIIUtWoRXEkB23w7fO0k/tI4Om
EV1g4IBzB/jHGYEEWmk+UnxvR/2jM4L0v4GzfvrBQXj92j7yaqsOUIgrrpAl26mybqFEatpI8KhP
3TQw7ZX1grxT0W1nt6agHUOK/wIEval3O10MjkOWOlMxLof0vVcq6LF4Y0zN7tm52cF0nOK1QQSz
7r97pkNmra3mr6E8sEfSBS6P0Xj0REAbk+kQ8Xk/luapmDB4ot7WcSWKak3HyFonVfxiqNquRe82
anQeBiH5qBv5WZ6tZiy/HtSoOmvOMkOlqSOHtSyDp7KI3iwhxNYzzjEn6JJjoV7KeA86jFZR8SL3
pIxIqzz9yjnhd5MhswdwP1T6rW/qPc6XVWn2z1E1uVKub9WhX6lZyBxFceNelqD0Sk+NqdyEITw3
PgrjSuDpoiYRrVubNy6Y6HVlVgzydOAdJuinelsPyt2UmoS5o4brWvrF5WgnRRvZPO9jVUgvbS7d
V1L5VeoZtIRycKJoOiipcjSE2TZNQBwid0M3bpEe7nRYpGaGYFH31Jo0m5SYYHpBqQ+XQEELBMCJ
+G29sODRI/+JwErBSnuwBqRFcgMTQTp08WebSst8mB4qlNmTyFpZ8YtRZXOnx+MGJ8zjqLfSe1Mi
yI8e4/4sVdK162IYaqEt0ulo9fhS5Nm9WPewdQMG/PgqjF67djpKtalF3/9VscT42OW7rv4gBleU
EIsbKlJHnwg2wa4b75Kmnd1y/ugJAa99RO4av/b4SLIwYj092afThxeySiMRa5l5TRa1l4Toe5ul
3UrXkQBRHg0tdppCPPyrlzMZoijaJslkejwT0f9mWk9Eyp/L2e+P/7GcsdJpGLBocBvyt7n79344
rXKJQDZWtFnMM5usfu6Hq6xZlsGMn2el00X/3vRgQaPfwcqkQ1aXZT71T/rh36bxv46tsHn9+NHN
WeXzUz88FPxEgVyquFobOaNlztNuedVxOYzzZQHwbAzxCHK5TOM25OIZLbudr6WUiwpAbxEOd5EF
JVCSn5v5CiQI099Oskosl3cxqXS1+XpVj9J8+fI1eq7mgKu65Oqupq+Ra73nmje59pusw1zE3SBx
VyRhcp/q4YV1BJFyYPfcPTJ3UdKfg+Gx5c6a5lusGtTHUO43fmigpOmPjBKUdYekp+Du7LhL+/hT
LZSDyL0bIOMz8uyh64q7mntbTTgnSHHo9vrgRqy6spAvp8x6h4SI3QdCdZsc/SHYCxM6pRxMg0yv
MNKKa5D0kFKZySEd5hvd8kJ1m66AplPAfBAmkyOReBTVVSIj6fZLzCtRfG7AXJlGu5cHWpNyi5d4
bDn8GQAjKg8Cndhj3df6gzcxF0iUgfNYgqqq9WUCbDmXQw2qAFcMwKZVCK+TUXxJBXg7n+NFnq0M
li9Z/hoDZSFORL0JjOBaBX3fsEjKYKPz1YtmojT0FlKJOhH/mZAXyIGtpURCWc3C2SEZwBLSUArp
lHNee/A541ceq4TWW2c1zG5G5LlppsRLQeZwm1SM2MFY+EF3kwkuqTgwj/AFI7C2+Z2nybsEdFYS
hU9g+uaIsKQ+BZKYrAx6MPzuIXdH66bLNmpfvImlDMMFn+AC2cu1Swsa2CanBPOZnD1WYn+t5p+6
8B5ZbtgRZQVjoSVgVVRf0iq0DeUoWPBU2YM0/CW0Fjwuy8G8Sd0llF8yMq40/PTUv9pRli6mT5ff
gIEySfaUnkPSrj1edWaT+T4ccA6CNCxoZiChFp/U0TWnd4/CdGjCZY23AP3KsmWHC419C95oICmk
7GpbTnEZzbQRLhyVdo/0JWaXuMAtqN83FdH08BUJQBl8TLcprA4GpJ5GIMqIZzFki+3f5qASNgM6
RTJiy9hRQQ8FeWNr0qcwIh8LiQUsccpID4WHuRBc+5h0y8xslgki6nA4VBgCxdZbetLFH65qD3DM
mlZ9BGuY4QKvPU8m1K9KwRHW9LHMVan0b/bPsD7LmoY0CrIfosj/MAtV5pLvl1non4//vvZLc4ox
i79KBUrlqtNw/r72S9+CNmSTHjsx4HOZ+6OWBSyt8nQkqNlsCzzox9KvSpLEpyXkpoSJ/CNXLiU1
S/svS//8zCXUESR0sA/NRfzPSz8sMTIb6Ba7aixAX5vlk8BscosQXxwOJuFthHavSakg1OcxwQSi
jVKE8j1caAOMgErC6RbTmmYOpFd0EbQxIHLOx1sXN4Pbt5O3bIXhGorCVhrVQ+9hAEzTz6qKaUrL
D3PO19TInOo1kV46fbVUW/VwNope2SSzkUx99bzmVuhsBnpziEtv72Oc4QkXRW9XhbgShq9RwGaH
CaLQ6VCArmllLB9YAJ2iJjXcAkvj1zuDGC5VE56TlLyqPCInSwyKzq1KIm/Kjg2lSb8qv0O5RZix
Bf+n1TcJWOdGA7xJLzieSbCq5qRj+yVEhTP0OeAplEUeZjmhhWCYUMuaMhPCgMVAbCJyOzRQfLwP
w8brzW030ctL8ldCjVcl0SNWcNBmelA+bpkq2oFZ3QlZutEjRFoRxIXYf4iwJTYlaGzsc4pxLAjD
TIG1hfkhqAw38IOXTsyXikjFSjNdyM3NiH2F54b3UaE/V9KGNMR0FaYYGpuUiVmne++UA5k9CgKu
QRXOAzjbTMm+SlpnTarYXulfu5GNB4SXbqUPfSiSVcBhIIqd0gLa0ap3+tRyGmGUKyXbtiWwep5P
loCaoK7qqKsMDx/oJD4oAwgeQ96wsEGk6sdDpMl0QFjlHZV0NbPDf2HmRGISIIC3lzAKoq8Jkkii
czv0d8SPQeKVkp0yKcuWke2UQyUym+agtOmdlZNpKbbQSg2Is7EwYveoIEYQQZ0kEOHyVgU4Nz2U
mf6SiPp5FPu7wBogJhGw1K7HQqOHI41fgZ/cZU226jrzFYn3gyEgvA/zbTyaj7k/rYRSGk5+GWAO
MAzcMIKrlcR7UdiZzA2AGg9wdvM2ejF79rcsoX+Av9gx5eJaDyy3SrYZK6jscr7XBe+tt0zHaDwG
mclOwvtck1dJ1qvp/LuLb87zEq0EIoiJv/z74ptq+bcFmDXyt8d/X4AJDBBlFj5J/O+54o8FmG6C
8d/WxVlK9n31Vf4iVl4j2ADxrqJpKk/mx+prqXwdlkpNZFJp/aMcAXkeaf66+v7ytBl8/rr6ynqv
VQJQf2xpgGg0TqVEwu50TqlA7GEE9fSwZhwoVY1BMd7jr/Yqqq62+Wo75Z5z4ktWwV5r+9CuI8gp
nIzj+YgcCdjQpc4mU/Q5IoZU0cZ9RyypQrSNL1kkxCiX3mJJ0aYVwVKOQZRpQNFXzNmmZhfSGy42
IajugfDTaYr3UY8EwCcW1W+mVaPRks2hNRSR9CHO8amypD/U5KmaBjBP8lUlKSDPg4biHLzaW01B
HJGy8GmhlWSzVmS0GjhbIjJba7JbhaIPP0lQtU5DbO2ofhGg07mXSyAEE7NMddbc3IoC5rVZoMkQ
X2Zw0gQD2ZKHVYxYVSM6pVKtZy81g62u+x+V1m+jmAMy92GiAFMNlHu519aBJq6DMV0FZJoTXrzw
GazUnoqKQyNK11wNCYKLHF43Njk1xt9smnaOdccaXkbhOstqxXlcMEo3A+ZQUn/WWknTNoOER7ZL
cdYJaJMT1TH0fAXL+s3XaBLL4TrOhUfZ4HUVJXr9md3JMOIMaFLFuIBru4kYyupikrgetAgC7Cp0
gmgvemyA7K83yRrWxCTZUyk/eJ6wkCKdPmvs6sWEco8RNUlX+3bqnsySSUkgO+bYq0tfF24MUBey
7+8UPXDH2kRfY9ilUhw0I9kGI/MpWUE0JKsGcLrmsRoCGrTYSovPOEF2gq6dBEdOeklCEK0Sbibp
zkgYFrTeWhwxrLcA20hVUvTmVGl0T1Tp3GP4zKVsI5U1PD1v31bABGOvdrqa1oMmZDBOdYYqLa90
2rzH9PEz2Ame4G0sxpheAkhYawhirEOCLEq30Z5UHx5QXZ4glzNsGG2OxvhzfYA/lZDkTq7ihhTB
AkzCW+51R6Zcut6cBV2D/c3vRpu7PP/ixRVfOEwYylAVUa6k/n11O7dzf1tc/3z898VVpYSdO7Sz
99z4L2nt9+qWT6HMlxGHzNrbX1q1yl8aag5iVaBaK99q2P9ZYPkUD0J0Lav6f3Vx/0FnA0T23Lr4
pb799bmzYP9S36Z+rzWVEVgu+20Bv6pytAWUOjAylYPV0XulxhSVA7NMgHaAm0ElI/WYYTHf3to4
rsWX5AlSc7tQXwjN3DOXK1dDC+ra5sBZgirdia86DPcrBtJRX5THl2E/7E8hpDFO0F8vJp0Qu32l
HdykSxnMvu74RQ3Mw41Nm7RG3vqLE3hZkE/LZHo0mVDgZlgo9UZjcQIv4RBJuUhSRwlWMpYfbM6b
+aGM9nUn+NDnj/kWAfHWGjXMgj/xlai6dbVBrcWcllSnBd+oTFwhvpnbKnX4M/JRvclqW1g0m/F1
YjS7MsZd9lEeFZxIDFrw/1CE5mug2q/mRAm4kB9QrLwFz9O+PgLDJkTvXnMy4UZPOhAfTXBQoUti
gSwc+cdhssE73IJIDZc4iHmR5LXmdJsu2ZPEW/rOWB5blGcQM5rNZGPA5BxApkG3UQd7YHrPGtjN
lD1moDv+D2QOMumdYku2gTceREqkLN7a63DPOriUZw5fe534oHjmX1uOuho2IZTBRX8UKOdWKJ83
wz15BM8FgJ4PjRnzUtnzzwsEgYvmTYuW5llYdbthgX360D0GxK0CMykPaGdOymO87W/VnXhr1+TV
k/5gPfYHyn7QtYveh3LixCsMsDq4GqCw1V1zEh4pgpu7YHmP4wrz7WI8mq8wB0n1I4trr+2DZep2
5+p5BLi9eSMnZiEv1SU5c/wnroY9rvZmU3J5wGvkmM+vBHzbK4bkjf4wbADoPD5C7KcuXs9DfWCo
y/oSMcmzGIK+sM/t8XWfJHRHfB9+Vnv4UKDWKBxnmJwu+sbWmZpf1XOX29K1cKXoIOsISjecOT47
9xuDxWrIqnWM7ghRBEJMb3eOuA4fIZfJV9jVw7Xd9ksiflARJd19sPaJO5oJuYv7jM17MQOjkWoC
UJDJcIfafTWn29TMRulitho/kD5RAT+1ud7VQ/Vu7MSb+KntElsCqZ7Y95lz398Spz70n1TWdxzL
XjJmlAveoObu3bmrotn1QeTne0QqEG9RZdZYRBagEEhz5THSW9yv8gMs4QDqnXDll7sedn0ULzbp
LTh5/nYAzutY3NNKugah24c3A/G81j/4/aoM3K46DfWmS1/y1tHuW/Cm4mulHwblrOWbvnmJbCDF
cKk+p13ItcMrsAtO8Wdg8wObm25nHatmQfFS8FrC9yGSLVrFh2bn2dVbpW9N4oqilZg7iYqH3Tb7
pRAtBzf9HHY52gd1k3/6A0QfRPUrpEDgcuerMTlJOxq2bzLRE5w9n+QbJ0O3a1dx944YB0lE+oQG
a1G/m3ewhqO75m3YkcN0r0Frh4mzMVIXPuDEMoOYGXCV59ZOuAdTsVYucG4eSmVG14rvApakz/Qg
rOKbejZtY4XBZY3gC2Kg5w5bbQ3Cdi1cGrd51KEtniS3PqDVcY1d9I7uFssmJAquB4QdtuevvDvy
iFNGT8cwPxmXbngmpiNC92JTB+TP/X19T5j8l7S1gOrEXDr3KdBEZUY8Skdaqk660l9N1Df+oiFh
y2Z4NEO4CfJee3fRq4QyiHLU43l1IxBAn6UsWBrTZk9eJJYplp5ll63RkJjWQn3Sn4YV2KZ73FYH
YVnv47OwnlakN/M2cMPnblUCmjrqTns/vfrepkB/gerqK/4IFqpTLEEZMCtey1/GE4o/5GL9Q7NX
ntpHEZ0XACIxvI+Qr9J1RWoDaEqBQkHLArULaxotXzAVALUf6ACizpiGVfDIkIo7Z1G2GzwKdGMQ
LvMGe/v9xHqhIlMA47/UnGrT7eNjfFS3HbtN6KbTBgAgaj3zMM75eC6StVlOcw015v0HoT0iyUae
JGTIZcyVQrvQJd4qcIxV+9yfTNeqjingZZYynoC/UU97uNlQsnXbgu39yArnVMvUjlbjY3rujgTl
wanmKrAhSfsbRnfPLRzla5ZtFFoF99J6ung1tHvXvDc/qsfusUOido+JBJ4T4Znle7LTFBoASz3Y
4QI2xptC5jCqhvvoTeSHJE9tjcUWyvUG6DHi7Edr6e27xQJlxMbcF66MwnxhOlwxH6/BLnEjN9j5
p/LZhyDRL6ADGK8FuBM0JleOK91FQVYhh6teWuHBlyQnF3YW19dsMVM3sT0ai+lZ+YDwD+9Q9Uqm
d0ixh63S3Y/Duxnd93QFspXpmA54WrvfwFk9Tw+WsEquvU3lgN2QWNJT8WBd5Pfe6WHM90+0Y5FE
b7mTkLGN1sICG+VzMgAp3gtOnyz3hK/wKS5a0PcwKCFjAE/vkYPwPkFt2YqGFmkPbw0/1HwDNjua
8hHmZHiUNtGr+/EsfxQuwPAZO6atlEPmQij22LvhKGEeBElhuZVjLiGgf/tvXHwBiIiJXmIIWmLY
Xob2nftl2cOr0u7zZJ+ThrYlZAHhx2J8jsnHWbPZ4NaLd/MiPm0AfTIvAApfcslBxruIH/wuQHfo
5+KtHrZZ9VBx00C64jdDs1x3UJ3QvWnM7TlQ0g2SJRUtpL8R+OsXFc7o1XS0tX6XSNsI4x7GiOQ9
cz6NVbd8fJXmu8MxxPtSOHDxjD2vwJpX1DqM7yzXWoMZqjiop2ErrWPYIVx6LFA1VzYZvSxUECvX
/5+781hyG0uz8KvMC6AC3mwJgp5MMpl+g0gL780F8PTzQTVqmZqojtrWois6JFGkmOS9vznnO+Wm
9FFneUZ8SYud/iEp+yA7pvYBSbq21NiLX8tjcNWKlUTYEWIVt1h1Z2niUx/yDyTC4VJdmSYWDpwM
PFAvivIE8qcqn6bB9d/0A/ocfkCWdjb5wdWIzZ6m6yCJjTqxyK89IMAaY71GgOaiuHT2Brhm7Th9
iIt1gIfVW2vyNuBopV72aFD9QJZDlrLEko4qsaSRfjRU13Z1NCnOZgYYayyCQfFAANaWCFdc3Flr
Klnww93wNnTeHKJBTatypDCWpSLg5fK6+mpjHQgpyd8TRGBzkkcir5udepzDUPxPwO0l+5C70N8Q
VyLmXMCFqF35xf8EiJjvgJvBIp9gb4WX+r7/7F+MV+OhvQyn6m64lx/DwUXpFN87H8qzcc6P+h6T
zOzMR82JkgvY8BWA2Wq86y/5C1zddJ3ytnePydXcNFdpl3vVtb4H5oaWQeDwBUBiM4msFjXX5ptJ
PXZtbuojv1sflXN4JH/wMX9BGRQ8mW/8mXZ+BlSgw0v50uB9sxFRmW8DItqn6iN6V+6Vz/4y/+DA
rWUkXi3YqEy7qnWZdqN5aGRwjcRHucxJOvScJeOMkIHnrn9JLzEhHtyb5oJQVGI3dBJZq8V9kHYE
xu8NE+y4mkLk5aWg6RWWdh+H5GDUj/6y31uKh+h0oy+AOC38xeCZM/DFy7/m/DUSoJ1TUS+lFwM3
fbwt/dPEGIY2H8016A3hqsCp1UUHNv+xtJjawicM2ntm2JTOVbYz0DfartZ4hrI0R9d/KR4mwLaT
B5oaXgrnApdoYj34jbVqm/PYeaN2thjixxxKNxIZE+EJXZ3zST4W6GskCpUn+jPc2iOxtEtImEtS
p/iPq8733WyO3Tfb8YBsBUldINao8EDjTIQT0thAgW+4QZ21setCchX8b/9kzQWRvXTWFmK5jmP3
rImNZR/0HqfKcjmUhwKd8qqCZaVtoSyUsdd086GF6o59WZm44ZG7wyVWZvgIbsIdUq9+PxNlrRvE
hv/i7h7VgGGojoplAvrbf9ldyQRI/dbd//XxP7p7HBmGBRPgP3DYH939/EsyfBEa+T8BBD/Gp7LO
kNRRNcP+P9rsz+NTmnRGpypBhprzj3x8zGp/b+5/fen2b2aNsm9Uc8KHuCGI9yD5rxNVPDDQz97Q
PvvzWIodeLfYVaDzU7fEntjbwUJ9zF0o/fy6Bg2OioeuhNxjvmMaQ8lZ255IbqZvOjA5bwzm02RZ
XQsJ3pQXoQekKznOJ1y1sM7MBdXx1s+2cKbhJxFXF7sksUdvvqdRxW+LK7F3rPHFo31rPQNJyj9B
9fC06SdGkVTaxMfYK64lV8MC24h9+kqW3U0H0/1C0Nu0il7b1Qjz3FV3PaqhdedycV8QXi6sBZth
Ctg12nnVpWlzaRlu2uXLsKXXXTkbY9vt8RagPYDoj4/PXyQn/9ivhhV6I8/cpcTsvU/LYpEtLuU6
eYNJsPMvzlN5pxzkB2XZvLaH+EDH96U8aQ60I9tYhGgxFsGJ/MYlfe5lWhmrZM/7wN+BrTgCXopM
aaHvGILIgP+FWNJ33JXk7W1JUOWfQSI0UxHxahPpHmy78TNsX2zrLo4egKcbnN8SNQ8Ug1cWK8u6
8wRHLRtJxsEuuot6dvNuu3xdDvsEjlS+3pv4R1L4J0vEEQqT7QcCFXiDEXyb7C7dgVEErx8dG0ed
vjMoY+CoPTJohOiLmYAFz3IsPJ5Jf8huMfYcVBBJXLOvYrqv+Oda18KhHVdv7fpL1dY+f23gLGG6
qdN9jRo2M+9S5Uo+tv1JEUXzmV4dAh5DD0lJyGzI6yav7NdFsS7PFUs2f+sDpVJ8pPv9PK05oM5G
mxV2q4lTuUBBjBq995p4yRwivvN9CvN5B7qm3ssGaKOAYJXh0owaQ6ul9DBMzymfpCFIHxDcFwqj
C8e6OP3nJB589SrzM1E3QW0vIgmB33tmsf9/9se1sR9Ur82OxXBRxkOovMXXlAJoep+UtxbQd/hl
Z29Fwp+a9np3Q+gMN3721uqbUJofz7DDeTSHLdxgmhFcW0tBEcdkdqE4Lz5s/fxSl9tadSduC1xI
jxh8uuSt7z6KwHKRvpB2uIhYaHCzM+tJ2O1uRXrW3qLhDiBdHK2SYjW/EcSF25/BJG2aZx+ebXQi
Kh0WwxyuW66wZzLDMGTyvtCJ14eUV45+IovXhr6Z4gA2+WMAr19boPuRSEZOnmvlcTIfFEY4BuOg
cZWpO9HCdaW1trvbwto75daXiGDKEX/kB52+kLiGDyfaxN2DbB7oTyZS1+JdTchNu3ToL/xzdAmf
qASqz7IB+LuUESU+mggsHzVUN7Z2V9Exf9AUsU7NKbzfucydcIW8SbHuAngWsXGpzpmDG2GHepyF
K6pLwIlLRu+BtohvQeWqd9BQ3Kl/RTKNsIjqJdG9FqgJmlB9ke+CIMTleply0mleHW2vSVz5yWVs
9jXLXWaD9ZfVMbdYdGm78glKFgLFzbuM7v5cFyOTRer4qx7apBQt6+YdAbcPArJoT31JW77vyKSP
+2e1qTHLvCApL4rLTD2eJfTJGHtTh48UHXelLjWwzzZosHXRPlXGh8M006TQIK2h4Hi0Mz6u00ul
y8+vPYptqrzg0PlLp7kf07s08az+gip8lQAdLshauhc37a29SS9oWuPEi++NYAdCZqnNThDNJV7o
jTgvxaXu1PuV1d1Ab0Jp67b3IfzGxCPDj3KtfW3u/Ghxa5G3o6/EB/3WQ7ctd/HO2taxJ30458ZZ
lVgewo286lZEWUy3eGkrNktraW240ap5DD/lR7PdU7Raz9GqWIWc/jiqDnh2z+O2utE35sp8ah+C
Z+Ve34wkYl3JOXDFYVzNQU6Mzm6Td4Torn7LjuZMLSxNno2L7wkHUIHQ5yE+hRt7H+4CXAYudMd2
Me4/DMq9T/EYI+ifA3BWCjqHdetG5+TM2K5wN8j9hyMGovzCqRlQw/KO5bf8JJKzmbnN1r9JTyT3
8KFjZ2TupJIQAQK2VWPNV0QAKCR8gS1b7Fbx3WhdGnuVkk+C1YzEWhxbzM1J7Qhd7X1sD4a91b9C
f61be/1LajxB+0Qm2pMCYuEobewjnmsGD8mrdo2+wFd12rZ649oFu0WcHWCti85QdOvEy+6teDPu
cJy178wotxyJPCWihx77zpIZO88OG5X586tOuX3gDjKe2CFV5Vd1ijaDvJoO0S3mNZZQ2j1OX9DX
7ckGA9pc2gEJFoZMosj4WwnWYOI5vcrD2cKWQDNXeNG7QQ4dXg8dY8Eu+4gYXPL+VO6UXmnAKwdn
u8GlCTb9cXRFXbtGLBMazmh90+MQLvGvMD4GUr6U1RsUkF1926JW6x9z7CDDKlGueDHsT9XkwK0I
Z6ApSGnF9vEes0ptPk9EcKyGmJP2JuEAD7m0oanH9pdxNxK1pAfLiQDvhoFheJTw+xwy1Hflyckg
GC3DTUZ/DxCMTmyH9li2bpTozaCEB0jKV4yVRUg0Jjh9N6CHp1EM5FcjYNtGLDhdBB8jLhbWHCYE
wWZ4+zfXzuBkcAtQyuIqnjNS/07zi4brd92X+ZfHf6+d1T90GRCNYSDttRFXUZt+r53VP1AZ6+y9
wF38RujS/sAdzUNwP8CZ+KYJ+1E7W/NqzPmuI/tHhC7CxP9SO9szUpDKHmkx2I15cfaT5ndA1VuU
6TBsVPgEa6ut6nU/pSgBbGylRdX527TH59inOi5W3LwVQM/IyaONmnDGKAG9qB+0pzaRBDJV7ez0
2OMMWzmoBfMdfwSCVx1GdVwFZvASRAxqW8eD40Q2k7aPW84Nx14ESIS595P4Q2qT3usp7sYWW1Qv
FdtACAlKhAHeSuAuQ8hB7HRTf7SkezqNeJ2Y4uUkjecjO4psqL+0DKaggOLfO5eEWeig8dU19DVU
ha2FjdZWwvOQKHd22L2Lod2kzggfy3iDJzTbaTsV4SzDLLwd+JudbRd1K6HrH5rk7GyKQjP3N3bX
bDU1wyursf+Z4pfUttaYQyFLt4SEgs0Ir7p4LMyr0XyVym3nvxej79a8Y3V4ykJseealae7D5C6D
bVoiHy2ZHCrOuu8i5M+vgd5sikjoa78sSSjrcDuTQJlrzSrBExyV065RuaRU67bjX2di2OsLEkdH
xW1Lf1tP+iOiQvD00jWoiltzio+GQ+wcR7xDkdam+iEP8YVyltD5I+dbdWPzoWds123BeeF4rVXt
9IpWQ7Bsm0x1hz11ZwPYmGeXyhyG2c4yrUUvGIArpMyo8iGKgUGUA7Biey0iiyUH4/l01tGi3TUZ
gIIgbLXLhIM8odbr5UPSbxuVS3wAFg2LhDVHN6WHRP9UOMYlrM3pAHrZenZwpiXSh1EBObYNLyw+
+7pFwvpW+Z8N/tgEvUBt2cTfzfHrGK3RiSdM85vU38Ex028MXucmmrgm89lb5j8UhlGsQwUAtPnV
S+2r5Ec3ZRQq3pggiihRwNkTy4aEPY7KoIaerWTpNkk5Tt+S7MRJUMWR9n62JfndhOkkKzCsh1Z+
tUVzW4/OtqjCd1FQYcXBm8rFNOAEt7GydCPucbWnJBHWPpIY+xcTsDbf7Q2GVjm1/jLh0A6F8OLh
XqEnQttSN3B2qRQyH6u7APexCJLyo0pq5jHlLgHa0pvy2Zjsh1AhLBWi9gQZeFJNSsatzAQbCHFA
EEBsFgfbwdkdmcYj5hFk9K32khnlMq30Oz0dbzVJPto1pBCJ61Z1VurgL7tmWsqNcjU6vq9BIl8j
JVqZavAYmQy/mvBFL2LdU6phYwjeXtN664ivDUy8yoaM4pGPBTZ+paYZs4Zl23UrOWM7adPJpSPL
uqabkL7TthhKtMUja8OrFue4nCU1abjSomAb9vlVZhgXEYvkhOPGMCTKSfGc489rpokNM0H1UJHD
MD+EQeBZ6bhRhmAtxSbSj3g5AOIGvC1Pk6eFiZfxPbUyRlH+sKqr1yB8bYkemwUr4Hh19a0Pyd7U
UbsbaeUaGSsBsa0ktFlxEZZLOH0PSQpOKlPGu1nJ05TZOayGBzVipQv+3WI33zAhz1gqtMSyMow1
I+i6EKxVgOVWhf7c/4IGdmeTy1hlXxMmV6sob0b/rq78bG2bl4IZoh8DHmWArw/sS7G2QvuufNYA
0imybDTmCS54akjnszSbj67PjxnzwoiTeBiFl2BgqKacEabjmZEmAL7PmAKzXfKee73YDiZQ5pTh
oCC5jNIkga7AUL20MBNPhdiEduM1OOGxVexjHNijWT/1cdmtpBYvajCZBwNu0nKM6E07zTmFimC0
n8wI7JwwFhrjwf031xSWgjrQ1DT8OQzIKBn+zkck20y1ftGSM9T67fE/agoLyIki65ZmQvVVkBN+
rym0Pwhh+D+1+J91w49xnI7aRgZrYnxjcfGg7yUF1YYt47LUZEshjuGfwYAZCv6lpPj1lVNN/VxS
JHYSSGaWKRuhWuFSi/zQrU0flq/Tt3stJUZELhvyUiUDeFOvYyIeZZ+mZjB2oWXBRajKbgeBR90k
Dnkhht19DioBPVM7f38MnxhMhywGVIPEpXOoDFbbEqHof2JF8eJuOuPXaxet2RO80PP/yozjpRrQ
grcdzgc/DFSiR5NjpYTRJpLyi9X1SHa6qT5OsoiftAipe5vhyxmHwmdHrJH0MPB1TLX6Te+nvVCc
Yq1IdcIAJLivzOqsmoV1zGsrvx3buiexLtuZFfpLS0loNEb6YxXlu8gsG8hdipGZgyKY2O5BxVoP
Tf+BFJz16TTjvmL5K5sIZrF19TBI5E2r5agQNYHk0JwOU8S8qR+1F6mf7sEgnaa23euS/aGoJc3X
iJkE6dt+mFizabWq7VMpAPmdKuOKi4ZOsjBPFbNc4upDtnoGS07NzPvHKTPFKTHrc15Ln2ZJWoBq
NZ9mPE+i/Cy5iQJbXarS9NCmNenTZvRsB6z/EN9d6lEjUa7WCUCgcRvK5FHWKxbU+IoaoZNd251S
CTgL+m4215ZkMj2qnqSgJETWqI6tlMQnTdGuoYzGyC6EW9QGVFKDLYAPly3n59zL6pcjo1Nc+X5N
5OPEXCZPufUrYb0YGQyNVrXXdZ/bq6Yf4jtNZY6aFgP8FKm1MPSwCqLPu5Y6kWNK1kBPDGThNoUN
x8wmkriwCF8YfSNfO3lZe35nNV5gWpgOmF5ZkqGuqhYr7ahjX0esWy+7wOwPondAp5IFQS/bRM5O
xmQUpgljESUgB5PFlWZNGz+23tu2vlVB7zdp9WAZdF7SyLPgeSvRV9S2uE9E4AVNvBltApPtknwm
4APlcBk7nEj4J45W718sH+mUmJUfxnhtG/gHKGdzyXgsC+2r1sOtoWW3Rlt6tYxkwAIyreXdznKi
nWLLD52EY84kPtvsb2uzYJ2XS7ZMeFVh8geyhEV2399ECukoTWUFa8egySwMQtME9vxkkk/UUzjl
NLKl22mQl7mfbqM6AH2U9WT2jPTsRRWT8BRGZJ3oKZyiWjlLtfNa9OqDlJJgGDujc4MGmJ0aaIyN
bKNE+lffEbKG8nwGISK3/K9ydxXZ4m93xO+P/35HIF7XscDDdPwP7PTHHYGY3VEwmiq/k6G1P6DF
A+Wa10PmTG78+ZJQTIsWdjaczr/zj3Y2dLl/vSR+eukWd84vl4Swp6KZkMVvAtaVU1vT0DwJDTOE
8252nTtoeCBTWgJdfgMEvaDCXERts8/K8oK+eQFB71mwIh2UatEPdImaedBsieTg5GkY45WjDZ+D
rH8JQ0J4kNxMQXuNWt+d/DebWUjVj29pW52TLMa4SWYfuF+Aw1g/HG4sQtlkJp9NSbR4Pa0m9ZhG
xdKp3+zOvJFM4tMYvOJguJqxzUKWhLVhsFB1LGtGOUIXu9p+nFhjBnNahEWzB3i4geRa0SCFnA5t
dEmCBKo6KMAGkVz3NJQR1K7AbSwJLQUjwwoOxYgwLGsOBpgapRqfOqMnZlY5WYHsRhnKhcS1Q2Qq
qkMHMDQXoWN7yoBWGkN1rHWTMtPfcYNtlfGzJK8vBxwU25M38g11MvEoovKtyJS1irBhlMCSyPJT
Hjv3GlcjF+KLmWanhMFspQlC3fqBOGYWuzG3htwBQlNSE26yTAM/kMuY8LrJxVGt7DrGIJ3i5nZw
WAO04DFzZ9W1vFGaNp7p1MGJlOpKltvn2JzwD+TcSn1pIKgouMZbjRcDsC8EMj+AFRPTa5cF92UT
bbNGfIWysRz1xOt6hKoGkJSsvrFFy/+cw6CXlzSqznJJP2w76GgGYDt9qix1A4Y1uliDfY/M1K7M
xSeQEHcQyTJrm4esKU+lRcwZ2+YpDbddUNx3TrDL8niHjWGbSc5JDptdyZww0yTk+4hh8tw/TJ2y
TXri1tLh7GjWqkNEEQ/YNIreK+ClGQLvRTIcurjf0mXd2uU8Us0XhQEjjsVJj6pLm10cBb2u3O7y
QN1AFZ+j0TVP9W0vGCAhyvXSjA325awCO3mXqOaiRVIHNoM1VPfoVyg+nbgGfj1uUrA2daLdFmzL
q8k8qbW5VezqMZWtLWOXp0nvH4PYf8GKu8yKmZ82erFUbHwReaixLyHwNxKsoSgaOhtRI9r2VroR
NoNSyUreY8oLgxupD22YYSomDH/mV4RifsdpTQIB+k0nG4kDhB3Uoympr11EOq1Suo2MtIfNiSTe
u3Z0C9BDvmDkzfw/TdkfQrtLiXgQanitupgNl+OWCUztpNhoTbVrBFo1M1iWXbA1bf+aRcWd36Xe
JEhhAB7xaTL/l4LaAqCAjJsG0Q4QKJvJtunT9ypIzgN6F/r2+7oPT2ar38LY4xtmZK5lsYjJJml2
mhPq3YY4CjQrW/OyHmUjuTG7hGl5HOruUKK6EklfsafitSSzhSylvcyInS9Rg1EtH/tOf7Ot+tbi
OAiZ6Hcm/GSkJ7qR7Js5ILzlE6MGyHGiUdvkdthilzQXuqoy5h7Sp9iJlhSubEWrc5DD6Cgaq3GD
CpNhTnt1mSbzMwMBcp/10lXoeb1Rx2I4iMnhbGmKCCA9fMRp3Qq+SHzsd7LDIq2XyqUzVeneB7N6
kUXEGLvsDS70dCyAwTfdpkxCsHfdLmac1rTQNYV1VCbyoGr/xWnstaV++T0zClMHZo2/E+ONmrBo
n1461qMiLu/HqNmaZeulBlylkEnakHlaQToYeLyoqTYFmirfGpdWM6w0Ey1hS9WLVdrRpWeV2iUC
cJcNRH0k6XpKx3XjyC9MWE66Xu7TdtpGYeCNHUezkx7mdWPMCMsXkxfM2xFkMIHOGCfM3/s+OlSs
2loHBGhzj+EfPBZHWTOgfXIWDfJ72XkySqQssFQLZfJigfYdOP2/txixqbFVjDmUBpYuA97524aV
hpa+7+di5P95/PdiBNqzA+2TE0O1NZA8Pw3B59+aFSsGXg99roF+9t9xgllEBM5t6zf8z4+G1frW
qTJXxx09lyn/wB3izN7mn70hv75wW/+N1h5FZWqVpUQe5WZlrbgtXPwarrVaZRsdtbyG3jYPliI+
ytlGqk/g12w2ztreSW6CaBemOJC8XD7K79lBrAKy1oNtywB9Q0BwqSywfs3pd6Er1hhxV/KD7N2g
SSWElRKdTy3ugjX8W0G4gr0Bfb7R0JYajouQEP4MIfNMTx1OCcwHny/CRUMIxWzGdOVIzNiehytp
g0pLRcpFFHxeXslTzTiZnoqAMG4CjpkeMjdjuQe2wtl/S0L2P0G+/3s/6VDJMW/S5DoAQNiw8IH4
29HMHKvy8yf9/3n89086viWNCYyhfctb+iWoCQOqaZkGKF17/sjOU5sfsxnV1GQCIoz/fD9+fNSB
L9twbTGu0iio/4hZpep8iX/5rP/20s35939a90hCLvmoK1w7rTouLHk6a46/CUv11YSbDTU0WDpA
3GpWPkMHYLQ3X9rO+shwW1cJW8WCDUaUHztDuVFbhhTKIN5SRboZLFieHQjxkc5fuhNmsyNwBWX2
7ZSxgdbxK8g4j/xpKybNcsWo4xXlFwt5r7UAspgVZKF5k8AekdC/63WykStEOBhHlEFjunCTKoyW
k5B7JrORiwOQFY4rSvhQAcxBQlQibSXizLNxffex/9GMxaKBhlLlVIUmjqBW2qr+iDBWXsjDjdav
67Ebz5n1puN/nyq0/bogI2rc6MJ8loNxV8gEG43FqyThES1mRxNSRjE9t4xiBNMIbjZjHyTJvpUx
eY7ojiLrrLIzYHhf3eRS9eIgQRKVcVsXOQmk/nQfN+iURM+WWyn6sxI7d0pSrY26d0VavJllsxW9
9h4p1i4oPjNIqAX+BlBoa9tIWcaYEWsn+553buOkbPPTdJuF1mWMo20EMCHFPNqUk8bkguKXycUx
cPydzThrkbSg4xNJWipOiaZyOsaFfpDq6bkpzHMeI0DJumzJDH5lprrXZ9KD6ZuwiSMOEelq1DgX
INsfBqVeKYXFKrDpKZ3LepdwVMnG8BRb4a3aIsgJGwynWeqlAsRLzuzJNOW9kFRXxGRT4tBsemsT
xPhEGn4QKsiUAU0JCVtVjwTIls6mzLvgzwO26ezHt2GsYFRtVhj8scvowSJS6g0tzqZXY3jLhYnD
Qjay1zaetC2RD++6+gYtYWGzNpkrlDmqu8peoiTTF4482/LN+wErMW8UT0e4+Gv5wnQoE1/jOEAI
cvay6jv3eiPtDMZhVG/bznaInhxIvaul107tcETbXt8C+Y+SaxfQGRErs0jb4na0hucsIgTQb31m
fnl0KUg47rWL0b/EorpqPYRbzMNZY+4d9csc7XPYBBAoSPUsRE6VhQQxNVTES+mmc9pD12AbJDOs
KzWy5Yf4KS/weUfacaxMUjGL8+iTPa0QV6u1VN52VO3/xec6NEAm4jozd4fvwbzr/ptzfeYA/Hau
//Xx38/12eCqGirJd38GY/3CK2cWT830fdDyy7kOt9DRWePr8CK+Lf9/nOsMX/5Uv3IT/aMlvmr/
RQD76wtXfqtg/MAq2fvaFlKpD6NTvSQi11IaGSg+GuSjJlQMpU6X2jU440Jyc2OZ76fA8LIqc2ak
9PMpvb0F18UE0SdM4Bk12usGonEFuJho5EmQ03uVtQgJ5s3EMjvo9aUaqrvBgOYpxHFml5f9sKEj
9QCQI0bMcCmo4FwsH+kkYpQgXA+ZvAA1s2oyDseIHVUerqc+3/sF+NOxPfkWeclAcoP4VKc3OVDz
xAE2dq7ND7uDQqLpxAzgrjH9XQbSOhE8d8WgpZKXYda70WSup0zaRnKKmj39SqJ2Disf8G5JOb5a
6UHn0tFS5RCapRf1CPCddTErsNhX2Rg6ch9cqJKcCmxgIfhlslXt/pBiwOyQeQm2XSZziVGY8FtO
QK2n9EnzsVNFO7Mu7xX9lqaUHTdO21g/Svgd+qBB57nqy0cLlXCdzhCYx9i4Kap3xuJSIV0c/d4f
CApzbLfR0PzkEohxaeE36OXi4r4KrgnbaFF0bm+jlxcAB5rnhszpJEFnIM+LQxQJfjM9DRUBaaOZ
vObzsoQSUR1kj9Mawqm4aIUCSbnJV5II15FVnTkv0ckNzCLkcpMW1WZUlUMjF+dhyp+cyD6YpvKm
2k291m3Srfq8RBDop9fOUc4js1ziOPRVWClejt2vRwoQM0AG/oi1hvQfAK1m8aSMT31QL8v8kPFp
A1ywTwuQ8DI/uALNn+Qa9W2Vnizn6rT2SkEiGhGAHZVPScGBWhA8IltvfQKIPI9xQ6KFBmVr38bA
bWX/DnpExx9XlGwljBe1u68xbAj53h+/Uq4RdhBCftYSyDd1uZZGA9f3VYfBohYIEPqHoqo9fXbm
AtExlQJDjrr20W9q47g1ERDHFikpBHMMpGqrDz0/kx7t7oB0hZlTMg8r+ORp7FRHRgZQ6tZC6Vaa
eu1gMrTdpWN0ptnFqtJuqjgDzDUtc8Ve9po49L7lmS2DRnMdkkPb9lBBhw71F3I3xbrN/O2AOMFU
VwoA7GgEm5u8F2WzrFh9FAML2TJdlIDOE6deytJrbD4yjXP5lwIHy5ck+KzajC0vBpGmKBd9k25a
dsGJ6Zw7WV9P8MC4ADc1QDx9Eu81wtjEjFzbKSlzqKV88S/ugh2oKg43AxlipK0CH/j7O4SZ0m93
yF8f//0OoTeQqf0BS+KJsH+RggG6peVWSCCTgYTpv3bBDOk11GO6YRjmt+f7cYdYhHPoFqN6dgf/
EP843xG/dMGwIXhxDutq+JSmzjX2c2fQUPXQB6vmxpmsdRCMN33drQJBykGG11s/hP7tT2/V+c+/
+n/yjtzzKG/nQCX1L1CGX98r+zfsjVXUHfKSyNx0bfdZ1c4mRO6Sl9gDWm041YN9FI7yDHtSYRYa
spkiirQJEE6O0q4ZzxKDoRaMY4TlttN7GC5kSpuKOxTNa8He0oDaFUxADkJxH0clYg/lKmGV64J4
w9dZYMVvT0wZt2Gpk11AJGpdwjSP7Fe5oNoyZTwHzijpXh7jh9K4IE1aG02X31tH2bZTtilzEphE
hvfKqT2kE22koguF5R+PZN7mTx1vnZhEsCjQmciJcbKrL1XBAjiPEzs03HXIHrgwbodA96gWSX0y
tjzbJpf7a+XgRmO+3lmgXUbZRfnh2kSCOyTn2Oh1RZOfWW8/wlbBRUnQBG9BzJx22SU4+rRslavD
mqbyUA2YR7uAjJGCk34O1hj1Fl9FwAnSKD551/o2GLMHiGib0CeRnKELObCgETnWlbUMn6vrW29s
o204+gdopMznEgZ3Q0tGptF9RY25cghW8iQrP7JEJa/dyt4bw/6KTGWdVs4BDZZ6cMphk/shZlaH
EYsN/7K0nuI+uPd7xvSieUiNPHT/xeWr6ahMyJh28e2D9vdfBnDEGP5+9Pzl8d+PHtJxVGYSSDzQ
uX6Le/6PYkT5g+87FGK+i+z9fjl6ZoGqNtfSNhSsuX79sQ1U/4A6CKMLpce3itj6JxM4Fo+/HT7M
/VQ0stTXzEhsxC2/Hj7CYk0mDXZDY3dq0BPRRSon3UqXUtW9lKpxMpJX0SVoD2X7ZqraZy17tKfp
OWajlirVs9riUw19lMxO7ml+dpQL6ak2THwXOaM0gX8mNsllYeNWde3aSXMCRJT+KjK+DYC3SPIi
XDW0InpJ4tF9jOlxxQpfIYFMi8bDZJhnubBu+YLDneaJ8iFe1iw7FlaVuW2LUUGJ3tFaumNn7yyM
unKdgsMmnyBtthOupUwEuEzuTT3ZJVmyTQmurxSFknBsLj5NOWoFaAa5znyjhmvRhAZJJHkEWK6W
VjMqz2jVtZ4qL6ECEkXEuzwBIZKSgdg06Ljt5pzZRFbgsrVKcVso8ZuiSZdaMm+qqH/JLHnj6/Ga
ScGiwImRNo9QwpeFtlcyiSHDmb3SwlSJdPcNwhIe4+q1qo5KKa2yDLZDeinUmxyxep69lu0TN9Ix
nuJzqX1i0yD5eynNmUQpfbTzYaREx6gfFqXzZFhuzeKomvCOMI4cqEuzHmdwVJ0yP4V/QKOMZbTu
iAvHgzsF1L4j73CT8RNB3pBzYhi5/9XY7Uru6+MwBpu6jldTEd6YKprIsUx3gd+9ZKoG5Hbq3tXM
wgNn9jXTkHDEzBf0NREHGKVyrMd69r/cncdy42i6bd/lznEC3gzuBCAIeiNSdoKQhfceT38XqrtO
VWV39I2admRFd2RKFCkJxP+ZvdfmtBoHMK448Ajd5vK/wnZ05gZkrH4n6nonY6NY7sqI646+NZxz
eOmaOu+MyL90LdVhOF1bfV6VaJG12jxJ0Etac95J2PX6IdspGA2kCJxs+prLM8lpA78cJsAWrmIR
5X9Xf4fp1W8nt0rA5CxyHWZaMfuLkoQEgxrdiBxQS87IvArK4UPezh6ay5WQpZR0FhxKXBBGuxKj
2POXgBRsSl3wIGcoSE0Q7GCTAS66cvBt+IknAR7IxdGxysgpY3LOIRzWAruSLQS0yUbeeJUkYwNI
chXBi4h0tyfuRkCZobg5uzpRD601SiUGyPJej37qvtgECQonYNBG2nlWZuJ9nI7cPdaUpReRILpe
il66DvBwg2+9e4C4eiwQD8UAGmW8EkJ9LIRupdFUaO2mJih3aE2PHojNJ6pn4MdZp9mlULjMFpOE
3bwh7fWwuWaRf5LC5575ZMT2PC82jVyyJhLWRjg4Va3CdLjUGFgKXb9MAZwLgNQzVv0FjCK2qWcl
0lpihunJvXybC3FrqFg6TbxilVB+tWIDUTd/aGflVI7TfjCNba/xrU+kRgdDcpbD5lvs1XVFqnRH
unRapM60xE1LyOHFat7O5FBrA8dzSzJ1TkJ1SFK1SWK1KdGZ9blyzQlSvLRacJJ7hEh+LD7HfB+O
MiPcpqXqm+kQhzRuIt+fj6opSr+lGFuWAglDjkVETxEsjKJrVa/Ju7Nl8tsgE0f2xa3AiJ8KD0eq
xhtPPCoBdv16DvC+Y52UWI02XpLfLW4uWtiBnsBXYgWeLpnrKhhpdeni6quc+u868SZ+h6c0U34Q
zm/92lqHDYlhEhazkSAueZI9qQFYURiJv559fzfOwinOW2RgveUa1ZJRjR8T0i70pwXQQkSkavAG
DLP6DdLqs18LB8Vnm94hj6jG9CkqoisFyet/8+nPAYxkR5Esxv1gJf9UTa/e2/d/biBO79n3//0/
wHoXQelflxL/8vjfT/8lLYOTDx8KSuPfpk3/e/qTw0cvQjyzwYcXLvGflxJ0HApaUlla/CEiz/dH
44FZhn2FLokQiA0+9Df2b4iS/uX0/8tLXzYjf249zLCmbWplDa6u7FnmZIu41qreX+c6IXI5iBXF
egjKk6G224LwmKGwGC9BhhykVSYnbJu594o1IXFkaMwdeXCwIShdyKBLDgpCuz7CaYziuWEmXUdA
i8b4mZv7LcFra8dQRPy4OKql8iHoPtHm+k4K6q+o9t0Q+WLSUP5H6XCEEP4QRN0DtKxqheKJ4Am2
+iKxfqMiHvUyJ21q18vPVoL6O9bPJjkZGFfewqZ6EDTQ24yPQtkkzOp7Nq1bEscMynM0A/WDrxuc
KMpW5YytoTwti4OorbZlkRzSpsQuUj+Se7GoWLdjBwQh87XdNC3d/RxuFK27ThUg3pgzq57dtJVu
ZhBcMyuYt43/MiDtnLLsJ+91B0WKowv3EeZuVQR4Z+N6FbXKc1EQrxdlOvMVOBSFP2UrE9fBAqVM
bAQkETleDAe4B7+HiUFAu+Yaw7ypE/klDpGcBD0c4Gdlgl8X1K8mNqJhCRJC4msG6UuZRPcxQr5i
ao+pOG2zIdkEPhpGNd0kA6J1K2J1UA8vIzGsoVV+TXn9E2ZFi2Wh3DUqtmAMqYHGDESRvoraOpid
6tuZ6J9KHI2xrDphO2xUMkvr6hLXH0XD7T7X7Hl+a+CZJI+TtZsLwzOy6lIy9wvb0xA8kK9VU0Fp
0bgLR37z2BtCIb2mI4p/QOmMLX3kBepuzsgSmcBMVZyexnoY5IfKZOyutOyBx80UtcgK8r2czafA
StZ58GmagE7m7NCOZ1N9rhDClO1Glt/mMLkJGndlxJJnPRy5UKyjys85M6gp2n7fx/iBh/DUZ/Mq
zoRjuOiVJDkAJhOhezDULfJlO5uf/RFnooibVZsNIgH1yDPjzBMiwR2wklvSfEx8de3X/qNsFm9G
0d1lvT50qf+T6tFe4GVWsnnCpXCsWkg/54ifXxOmZ1Qkz6LPCKxsn5vK9wb/wUjbvYFdsg+FLz2h
aJUM4V7F9c6PcYRLoFjF1vCEZHgRLXBlknqNUyRYcTm/MLN067Q/9kazCSsBE4a87xGACDACWRlt
Im3+QZfu1pP1grhlZQ2sqfMwnnE2jKeAFZQQmyeDj0gpuLJ4HrcqFVrpW9tSjfaD9RrhXo3qcAlC
PkksuXhDoDRKUNBwDlvftcl7NcckAZckCGpP0+5ZMd6KLrqquTFSbcerNiRlQIs3BulTaEI8JfJq
ozgEPj7rXHYtme0dZRm45znw11qjPEhD8F4swNtcT3pb01DQ9GF5ofB/iPXyMIIljEtCs9CYCd3g
WvGGTddqAsslYHRvo17/CrpxtPu2PaBpWY3sf/JZw5wWFesRFbPka3elC9lYUpiF4FNEM2EUCfgo
Nw/+WF07OZ12vimQZ1ipmJQMTwGsNYFGyhL5olkQXQeqJCMF1LZswOAKaNqqSyWicn8I/135cela
oXUqAfloxjcQ1Rva9hcF5BWco+paCOPdzAMIivU+5b1WRNGSHGAciwJHWAEFSlTrhRHO9Sr1h7BA
5GDWXPZWizvNJ6e+NZuvybfMvRbnnZPRDIk4sDZi0ULWphIu0DnJ9XQtkznkFlP8/Pce/iCmFXS3
v834yNBa+uP/tLmiRvjr4f9vHv/74Y/ARrSIFjAYZv5TRvO7EJgPafT1qvXPFF6+6B+KBIagqrTw
WllO/engRx68zBw5/E0ZRdrfOfglvslfTv6/vG4QscvH/yRHSDOhFP0EyBSJ6f7bdA1O44tPAJ8B
YuwjpimmMVS5NmyqybNJrB9FqYfss4u3yfCGiFKKL3O61vGFTHb2TjhV9SSAXHXA0leVDQnhOV5h
QZQ2kZvssrfETTYSlDzG5Co6wch5f3z8uaJddAqX5ThCWAffov32cY/sihxatHarzEOPuwj297K0
RSzo7xZnFvmTDwJ5WiSAnHjzTifAhba/JR8O+OGH8BSHzifCXf8O3/ECTlJyOCxYBx+DKw0Onv5V
8m2CcQseRTIUX+tNuAoB9cGSOJvX4CG9QxU5vRUn62WdX8pLe6GxSvWD7uok9kIe+ybjriJ+x7iT
T1OVriq9D8VOuGfdj6WcOmC0IUmC5iZwsGo5EMUr7n9AmlBtOshL3WkjrITYzlVMk+C0uZGxYAEL
YZMWmgKKEI78RJsn/od/UF5wmz3xQYG9uhedekwUkMbIznNnINFnqpWaJEN+9CJFBhy7VfUEtgRY
wAvJ3hw6Nv8aZ059CB74XSkv3JH4F6N49YNjTGY6j+ZL8wWVl3xbsXQja/ShDF1tWptvxmdBVHJ9
EM6FjUjKy7cNX31JjjU+eXoY/SteJl+XL8l/PC3/GgE54I9/Ld5fLC4Nvnx854UoL7wOnoH85IaU
HG5vxkZK12MHEtzlhs5D+WL/eMXhby8MmgnfX/U0jnseesxEiIye8ZnTQbt8bOYmiMHpMLiDW+LT
xQrL0/GZSF1O/b2yi4f6LjuVXd7Dr3IrfLb4o3k2L3/BnoFhCRgOnlnqDLs69jfwOJhdC6A+x8J+
Y4x8GDVXeGHU69u4ZS1nMlfn5tSdIOAelIPsmu+kyttQZXHvKqvhYTqVa/8p21D52arbXcevIVip
K/FsPco3Q9zVgI+lQ+xDb7cLPCclyC42n/2tv2TJerTgBTzqF+NBvSgPwBd/4z5S/WzlV8C4GQ2/
Xb2h3BxIf7ZYnLZcIi5CIHVXvacXsC1OXVzH7MD5Y6m7wljr7yTCDu26fCURV3f497495l3IqO/C
1rU/N84HMKU1aZF76YUfM787kGj1St4Z2UI+s07GKTgCi3C+zYN5gGpI3M8JFqTT6BvxFv8U0JHr
lblCgw8KBiE/Y8LPRLe7p2p2pHXwED2EF1KX8eBG4JOd4KF4V3f5tj5Ep+VC3OqedY5Oyx95J+6k
FxBIE5wLMojZvjmYjtrajeJdCBBo0W4z4TCP0h17cMeYxIuXCc+lMfFh2uVh2E1efh4elX1+Ts/p
jT9UgpxvlIoPKpO4gn08gCpT3keZTKbHR9pt1WofDrtBAV2+wRpTyycd2Oau3wXbYDt7+AuuKkY6
t0W6nj50CFuQ1fvr6Y3G3MlcmEMuVlkHfKBNd78gD485DIwG7MUOkOecMOhHbGXZ0XMh2ioRRaPu
qBfEMSuIHJf6bryQQR3eMuzO84HbpLYqEO4Ym47NtxEcdRB62bV7m+/t1vzh+pzmc6q59TbYBHvt
MB2zXeRG1/5DcLmbyV9cjTnFDFkucY4XHw/susK1dY5rOhq7RWBkQTZ9TH44+GW3Vp3hlLm4ckek
15+i0wKMYprhu3CwuF8R9fmaHAJtX5+7q/rY2MrhQ1vLbg8tmkDSQ36RHV7IZjwUp+lJWTdMKBxz
x/8JL2iDIWSZP/wlQ84EtksnmSawHmAbN/LJep+aV6198rtnDCbyQpumlfpCXWY8CpjN2YXQ/TDF
nJyMvT92ackWHm0SCRQSZT/TH6V0LINJh928WKKX/wj6KuX9EAJMCNZ1985G2Iu2kranv3Xo3Fbl
ZA9MhudjOqxoN/gvO+QIFR4L09MZRhHQ/Zz/DNbyWePJ3IMH8WpbPdDqTbdEcec39izWE5vuYlU7
OrhCK3KMApPeml5AST15xScjSN+Mp+E8bc1NvpHu0aY7lee2c5fhIpnO0FALuKjVK1XxIK4T+RRa
+3ynbU0uFX56jf1xB1fI837nzxSxuIAtLpbATc+Ae30nbRw8+B/EUx/DdeEVHjEJs7hc58GVv9iw
lDdAroAe95vEsxOv3tR79RJ57SaeN0y4zD0JDU7MLH/dX4GgbLoznoH0NeLmXW1Ukh42NEJcrs/w
mZO1Ia+TG5zSSnZplfCIu2H6U87MyVW7ANENcvtNVdzoaOBQQRfbkg08nBV3966v8fSv3o3drsKA
aIcba6evsWKCbYW3zBPTxexRrxO6NQ1rzEXs4pkHInihQdnGByZd52bnW66Z2LIXtAeywXbTVXyo
9k+Whu3CFj+yc0Vo8jq+6sKexXperkUKlsG+ifb7KbdP9sEKGdpey3xfrPV9fo2owrV38yNMXZQr
2P4DlB1wurtdtgebxBvAh8X6OGLLGzejsY6fpVO+N+8YRkmr9+KTyMjTQeCo7JQdaAI7uw+HV7o9
vifecza/9n1zznfwA1R+Gl0OGipbjcfRexxP8Ya3Oj50V7zA+nYjVpHbhdU4Rw5XkASwvUSkshYP
Y3jlb/KDsg09Ya27MEEhyMrHJ+Umei1Y0smTttFzFHyG9uP74dPu7tnqttudng8Xr3DuH+UzNpjE
qfdacxqtFevFdwvlAu+8u1vc3zOfw9dl+m1cuk3zjD4muXeHDh+XYyr2hRuWk7rgsghATjbzTxJ4
SIBGMJIEwbvZKjM3fOaUHRIGPbzrzYeZLHEonFjCklXDsEQAmWa3XrE2llh1BhPr+Y17LLwf63va
tg7aGa7/eI+EEYVUBh/s0J8wv/swFrbMLU1Ic9qBGYDyPvgeVGFHVQ/Ku3wgwfVDYDWjPw/lSt6z
jNn1tN5Obtxk7BRLIPSSIP2bb35X63eegJjleNiB5WnJP/lInq27cDdW4aN6ICE5Cfc8mgTt+kok
MgFIV4ClI+585jV43JzeDU8pre2u3RHknm08Ksuq2ywDFon78xlCWLoRyV0G3mlu+Ntw1jcxf1/e
6zusEFifFuOmg2rXE716BQgYKu4qUezn2hXPzSOes/4KPoEbQ3fDE2tDTvSWBhW3GnneqbtEHH0P
m9wTtvwh+mu0QdjlTv4NDbFdAelz4A2epZfkPd0CSN1K5/IlpM7YYLohkzx4nm/yMTzM5+CpXrWr
6md8aXk/ykzsTmb/DrfU+FRe9B1jKPVnepoPwT59Vd15W+20fXENRXx5DpP4svaq4+gf0y0wv3kN
s8D3rJbYWURlkLIBx7oG5CvFNcItPxA7y85L1dtCbB1t7TEHjG5bmau2u1nDKURq1a7mTVQfo3Yj
CmdWCP649+3ga849cS1cySjfWuFTVlNztxobRmd+LZ5Z2Enqytrmx/ybAhoM6Vv/OH5D+8rElflR
3JDHOv03Ujwgzcqa0Tc3lugMUpJa26JF6BBbm+vgjBgKCpYG+g5/CsXHZ0SNSoGjrKQto0Iv93gC
neT6LYjb9bAVV9N2uM03omJX8R0NV499bd85V365smd2L0RBACzPvqBf5Q8YW3ROgIfmbniu8sQW
ySMoR1jpH0ty1mqaD+mxfxRx/tiyiWFo5d9qWv4x+mIV0z/9VzfksiGyiGcNrzJrR3H5nxpyTfyF
3kBj++vjf2/Il1BrElE0hvz/aLD/TG8wdc0gQ1uREQMhxPmjIadX58Uwwed/6b8XS8Lv03hm+EwP
dFiqmgjESft7KbDar2LSX176ojL4c08eZ+3cmT1RKRIZoP7HWBzlEaeJ2YGODNc5AXXG0GGtqh9Q
TaLgJ2XKzxOyD45tJl6mSHY1MXIDhXEQXOlieJJyjGtd8BUAlB+0l0B7Sw1agkDaZm2/ibGAZcHE
DE9Y53HJ26UKIohOySt6c5+pm4sfGQyKjNnQSsNHQQbKNhbnNJ1uflEdWiJqjWF4NtLi0NTTqxyH
lzSBElgIB9PXXloLMlw+H+QG1A4iyehthtiig7djuskggJIqEC8ZZgILZqAlcytVsIbVs2MVbCLi
7KIGzIZDubxKwXTt/fYQ1pETJjj+xnafB5BMG/VDKuEEapgq54mkpDQFuH5jCeBFxNhNTYujT9D5
IYUQ6cXkWTX6/ZD6eB6m7Yjx1DKI6Z65R1uJ+C2W8kG2hge/Bc4g9D5BgFANm/SYBzHGPTItShLr
bKunx5CgPaHREYpnmeS9Tm8/Q/hYVdM+db3k1oO1nhcWdWe6JIHDOZf3IjZFfZQ2chN9+y1wmSSA
rSW06qMkG1tDs7y6wKucdUz5FnUSTbCMil+IqX8j4d5z9BgdJfVk7uKi2vNjZlUhlp9SzGHbqe06
QvioEp44Kyp87iVxtHVZJ1BBpotQsjCfG5QOUZfuosD4FBOh4x5d73AYwwfTvJq6O1Q6V+u/WhJk
cyHbApTiquBWDhB0tD5jQz5DM4LxI3ykqJCb+lHmPXMiivg7wiC+Gmsp28bpnK0so5/ApgOtlqxp
HYcGC3582qpfH7SwootF8kEiu/wTpMw0KpgOCBCU2eZmTM7JVDFzyYHjRROEWBIE4VOVOlENKV2B
sSCIYJ1w81dhkADCbsHxmDsBElEOXl4tqw9L79w0hsFphVg+ZtHYN8n0Cl/kMoXzylB7hr/ZZZKJ
miiB16IGzn3jKRvwtLfF8+TL+8D4qUCIJLjD2kGGLh9wnVwTVXiwSAcxEAmb6CEq6zVp5a8mJLlC
aNZSgGGswomTtCMQqQAXOvJawB2O2jbAI0p4udCnYKxQr5j1SmUMog2ImWlRFjE2fJQgKk91RG97
TOjYRPUTPyhWmtxO8JD99x4LizoUYrWmQ9/DIin/5zktu9NfHQb/+vg/jgW2rAhAlzTvf977f5/T
4hxT2b9izPyNsW3wRf+Y07K5JaLwDyrD/x4LynJimKrF4pczRTL+3qx2YVH8RR/667f+S4LWpBW6
Eem+ukkCuM7Few/yro+5D0UK3v7ZaLiYC6tcd4DmhhjgbF6woeTmmNbVjun0xtQJgsrNnSyPTojg
oWD8OlOZDtiqY+lJnFZ4095nWd4YebI2s+w4JBEIGUsCJTxmj31jfZP62VC2WON3nsY7McYtU+kP
cdKv5mBel8pdYjQ1Z7WXt9zXfWpQX3MToyKpdt7EdfMWpQyxcADDY0QblhGs2GgndO3XUiU2Dmog
eq14jS/7prLBApOwBhnJRlKEksP7zSc1wSI1IKs8wCxkK2ox9Wcnb+e5O2sVyK9KZjTIdjVWoiPr
4U/T+o66Zj934U6fK5oE7TXHsS3OTCHr8owsBYgpmRFTDrrUvBkhx0fcWVsZfLBqYnvzk02XBgy1
LBYzEdBwU2POM+rnRvSfygmuWlY9dgVIo9DwIpGzNhUKb6jacyZ2+5AJYzX3r81iURAB/nSawyW4
lrICflh9hoVzyBWfblx5asiHUaPRC2MV9otpqxhcScRg+HNqyGpK2m43K5ar6YabGfQQFtMZhp1p
Y210RGjQEbS3OCO5QyGwsZHf6zx5MEzSNcrHmeaS8vwm9MldILhcF99ymamAb9pGyxo8Vhi8sHZW
jJUGLxx9G4MS6zZTYMgqA+w2urRqBsVchKHndN3Nr1pXEhby47rxOw44nbGEui3r3IMswlB13KAX
Q1ZgK7HyKbK2ygsiabsweiOsnsJB3Up+dhEBT/WWgRzP3OoAayuGOUnn9tK00ZlkdZP8FVjyZkRO
L6fxWsOooZiX1AzXZtN5Gi8gMRG0/HfnDuCm1aCUSgr7G240/7lSJgbwr6ur5b7yy+P/uCWiV5VV
7n0SJkFWUX+ulHGM81EVST340r+aaUmaNEWytsGrEqnNjez3Snm5JRo4spbS/LeH/Z31FXX3v7kl
/vHSEc/+tVLOsOtGKneYjUzoZCkzTQ6Fa68EH61yCaKf0X+MO8KvrcqygwznbEWBbxvIH+aAMaHE
dU0waP9iitO7CBIqCcpDHVmroJnWxdCtC4VtUCqAjyk2Vtad2POtJPGzwhwiMxwb0shRjMkeg1PQ
KJ6aXerQAK+Phwg2hwl9SW/L/VxZp7TRHZjxuxCgfCeJdlEm67a5LivxIqdKzhBvZsjKcDhaqfXy
mzA2H26BrLBGMgfEhHL+YSrZWYkQWpTVuJdmZS+ipmt71BdBKe+tQn2wku5YJ+g58Rfvap+moWLa
Eg6zJ0Mfq8z6JBbyDhrbYy+HtYNy/NFvZ3DmDXO08TRCnW18nZ1ZEr9q/biLrPmEUBohHhpDJtBI
Tu1q6g8q8C9TMc860064Xa4SKJ5epk9p3oB7nqYXGStBpwk7Pa/cTrp2MNRSYyt1vZMMyroQqWih
MZfGwmAWASNWorSXjQqw4YwDCyIECuE+WDyh8Rfls2BnRRVsTdZvhZy+GmXnDYj1jJCVnM6wCYm0
05Bv62ugLBnzphwtlVjhWZCOnZlvjOhNgO0z1EjtNQLEzZeert8UDhEu3ZbmXlZRq06nun/RI3gi
EuEzWbuPhbOkPKsKdzcMvDLthT6BqOkHVzLDg5w9SKO66o27BUo9m5sjOEfHCqttpoBcHQPbYD2T
hTXgXbxabHiMifFZRpSNIxfANImf0rrsA/iaWwcImrWfLiC4aLot9lPLuAkmePhMQF7Vpzy6rWp2
KiQGwxYQFMiOaVKEjp+gG+5zBnhDS6K6fPA5ivsCdqgxj8lJBwipCTWOQjZjjcWgU7OaNwwPbC/J
FUatYwyJPSmiB61nLZYpQQn5gzAQK0DKoZGWLmAVhB6MREhv79KE0Klh2JP14XS5uJUa5SfI+KGU
nGh1QkgTNYdahdj9VDxdefQjDJS2RU4LKHR5j8Ej+046/aMYBaKBzHqX67Q+bJjR4q6KBO25+AlC
bV2bZM+VzWet+itFYmMkMJtrI1C4PouzmvSwKQsf+17kRJYQOtc64WRlcylDBs+gAp2oGY/xWB3M
aV4FqIW7TLv3UvgiqYUbxjXyHxNcOp/YaooTkPCTs3fk/F1lWWmrfbyPrPatLiycIsEPuA5qgnm8
+N2+Dsn8pAJR2/DJsuR1UWHMJhlXF4bXml9IORe7EV4hKeROG70aTDGz8E2DsZXHL13ePbVjfdPQ
VSPKlB8RNX8m0gU/+MowlVdF0lch01Q57lyRrLxUbS4NQBnbMoHEA19sSUyKwvnaNuk73apbFOMa
4dhJaEuGalNndwM5oqIZYzyLdyMhQKImbLJ6aLC7hCybms4NJAj4ZfxNc8UUGtfNDIgvjxvytGie
S32XDNQLuDVTE8N1VDhaOXN5lK5WTG4kLYNP+rCoMD7I70DCBvpiYJMfbXoFST5zXLqUi4ymN0n9
kxYshYO1FaPh3Z/EZ5H8sbhXkUSrl7DOz7rue71yR2GDRV6TmdympuJoDZ82ReI6WmjvzS5MzINV
pJuKiDB6vzXCSIqqYgUE4EjJgh6K38RQECLX6RijWLP7+ZffB0+SVro6OlxslXalZbeZEK+A9SVB
zGCg4k2Fdt1Gge+JffswieS+ovR2kY/bujY/JVryFYjwRTCNEXPtj15LSkSoEpyVgb5XW82btLjc
aNHARr8R7nKM2nyI+6ealHsEbItFQd2OfXiRJv0ttdQPoaCDlpQPs2IPW8sWZwQ5b4oq4J4quAwn
K4MpGIWu36vyScrIsjHy8muYfS83oPmbPamCsvVuRSRQ1pG+dMCGN4tbEbVcG8E2QmM3ZXt5fMRz
KoTvJhq8vEk9QfvopYvCOz5AZ7YcIynfE/q1k7EI+UgvP0yd+pULP7JG+m1oXYSo3MkkoqWTvPFn
pkz/3V0nquAFE0+N9f/jlVD5/Juu85fH/1Fi6Sqh3hLsH3UZHSK9/aPrNNEkmYwDSbn/1ZOoIwrG
cvhP0TCP+lOJRTMqLhZCpqdwTv5OibVYGP+16/zTS1++sz8PI8W4MyPebtpG6OhekJXiOOsXEsMk
nsQqx0dGsvtKStQzFyKHfXaGPXGtazayWpAeKrkjhjZA2RKrw71kyWAWwU7l0GmMmklfi3Ohxspb
ZtFtLNqOd0H1lEKScP1F3IPAP0mUex33u0JfBLfRifGAJ5VngeTQ3CTJw/cfU23w+iR7MpYmKKMb
UuiKxjBZ5XRJKRA3hNdu47O9WRJv8/Kkpl+Bnp1DtrxSo3nIT3lnZ6zslaeCXkymJ6vpzWR6tEWe
P9KzaXz3ohLvJpzkoUKWZTu9jFJHcDLm3il6SK3goBZa7c5dAslQBDzuN9NDBM4iiSSCpYBCT/6p
gOS50UOBE8vcJK2+0vPvWtR8hJXYYFTDeM1H/VXGD1ANnZ1XxPzV+m1UCVVtzb0AqqJryoNcgQkB
3SejCLTkz8ZA48uqHPiXia6VODc/Xzdxx0opib51muFiuBQWKiTyWJPE5E4+r2HKQjNjWYVeyi+G
NYa4bZnzG+tVvhp384EcmgKNwSAyRZTZFFlD6Q4lZ/C0LIJS6NukGZZ5+SYbjNyGOSC+rmM/b7Sq
QM5kSrxf82Am4mbWQoI6gm7PFP8nzYIDpARvRAFsZuGZCEodWrecmavI2PSM4Rb2XB9k16TUT5Ds
nELVE0etzU2ZUsOn5AP0ERu2vHTlVts0ar0rC/ak3eCJlgx4LuggEeabshHQZOCFnKpkW6t8mJEG
u0eRenOpPGUl3tSUoiYwRH6TjjYRLVwhA7rNUGz8zN9JlLE9otpsqWsNClyVQhf705mb870n308B
M5UE1UqiOIaKY8Of2UfRdGq51jo5eK2XatryWXPlJ5EiO5u7BdbSPXZL/V1QiEOu3pUU5n4/4vXl
nBXI2Gvrp6gTrkKMRkkFI1xTZKoi68WiZDMMhBCA0L6V+33cjCoO/eQs0R+QHAAoVkF5pkYdSpL2
5tNLqASgNfQWCcC/kl4jTVBqh9d86UDoRCzS0/Fu7RI6FKEzTpOe75NmcvKcjR2dTDmrL8HQeXIO
hW4sv6lJjyWRLDgZXMnPn3pGHNWob4syeKYGdlUSDlIV95Cl0UKNfE0RGSpPXSlbJsPV6r/3EDHB
f9MM4y+hM1axbvznPl2Tf/GX/JvH/3GIKIqp/Iu3hEWXKSHq/EfvLv9paqn+j6kZxD1wpv1uR/39
/FD/R+OZDIvFG27VZc/1N6wlGJN/OT9+edXGLy262QGBLlLD2oi5cZeJ0A2hkSY65epsIoRoL4Sf
nBqE81J0BkzeV/4Jv+dXblholJVraOl7Bn2H0mQFHy/Zc8auyvybPwQk7pRE47LSknTtnhIEksDs
bIJRPORqsW4BP0dJ4sSx8UrVuVVZb82T9DT4A3Q3fAxjGROXqV2KJmDzMGFtnzTqz+wD6pDd99pz
Vc3HBqdLX6OoNGA/s3RCD1uqxEnkt1xN1xgJVhHywDgh92j6LspspZXWqQ+JAVVe85TXhqJ9Bn+S
Jc+sn841uMxm9FEC9BvJf6xyaZMwoh2HJ4oAu+kehWytqZOAb+OuVp+ZSWB6Pp214dJ0JBh2X8kQ
bcy5coOg3A6Fakf9eJrwhqQT/jYdNLYvEgsfN+FnHvXOJOn3vpm9Sip7zoIENbuCEs1njZHfjWUH
OIs/GODeml7aCXHKLQFIXpDc2iF5jXQKRLUyZHvOyJJuzH0gQ3ZJ6jXbU5fjB0pVd4il4TBGDKVF
/QYxo3L0tDxIjbSNLemaCfE6MLCKpuTW05PK5stU9JsImZIsSGezAnQthL8NUvUGNUqw+AFYgoPP
+hjJBhm66jIa4NbzARMPeDFd/6iS5JJp6boEHyVHH50Z3ILcd4ys9FdMFTlk0avF6N0kY62KiCSM
YjeInVck1sZHX2aIA/VHdBBkIn1Jn9Z8690Iyv/H3XntOG6tW/eJaDCHW4mkRIUqlaSKN0RF5pz5
9P9g/7vh7rLhA98aMPbeB231qZLEtb4w55j7WNsZHY0Q+b56dBR95DvNY9qPXwbD4A7hXIO/aEZY
l9KWh934lEMyAeLpDpp4jP0S0eB4jwdho1ItsENDmdSB+7AOqoLhdkTGnGN+aNHgp70tdq2byvC/
4XRNWY+LJyLDjTRMqQKBIrFOS0gibJ/KqXyGTrcGyO+JxDqKKEQTnS5dIyOcpWQxdm5NSRZppsvU
yEvK0dYDjbUbm0wpfmlKAIiC1p3zPnei5H1CZDBLsAVQ2EjmYynzXi0Iq69IfQ6EeTOrrmBtzYk0
IGb2itzuSOMbcDzOOtOJ3WD6RLvkaylABRGi7FMkR8TIUrT9ZiJBDepPwmRiaC17SGS7zQf0h8Vq
7IHDJbuYkXEYET9vimRkqAyGVZgNxkqDHTf75E3qUf0iIctjtIu4o3US1o6y3G6qymDagbyyfaxT
tMHZi9LLazjpTqjfhbR/Wa84rDvWDV2nMT2MYWibqAwb/JrtYhUj6zCsF1C05LKxs1PNtK3p00SZ
KeDWzURk50Pm6vBw21FA4yZuAjDUFhpBMdsb+t2gz04zm/eWhddcICDe6rzK57tl3ZZd4loD77aP
4CUaNmlteEGx3LsPcoU6B4tlnyJiT1hvigT0prjHC0SAc0koI/koithvFDaJZQPgmATrUHZ1JbFV
xlpyIHphZ+2nvjiH/nPVyI+Npb+NacHELnDl7Nlvh2AVRtpORV/eK8QLkxLgyWPlNUpwC4TqKCJ/
GSfrUVpOrOFNjX1wuQK5bxlyXJ/1tpYoDNGa+AVHnEOkCLDjYiSwDSNPAaaH+a6rVeWhJJsz5VyM
gnHVqRyT/O+wqj0NSWMe8CSZMoIYPkNCGcj3SWDrNqq0adXE83m3KwUBf82DkcrL9pURP3FQSeQU
NSMEwgAsU3QmI7NVFsVgaB+W/y47js86hEtebA1s7p3RbSFruLF4TUftRaqI1l4miXwxpgA7QY9f
p72fJOnR4NuhxRzi02DnhYoeCwRBQdBiqKN6wKWbNYguv3As7ouqdzSZlY0muLVgMGFBVCWbGAU1
jkvMWWtj/AymG6FmzpNH4Axj5hFJcs/IDhP7knH6Xhv9kQBlvL+2adbrFEhRHH416ldPDqb1pbFD
GaTkuUjY6CjjPpLadTtiWorRZWvVJwl2myKqkJURHaMka6ESvTSadzGibk0LnbEvvVYOjj78vBhP
WE7EbcCDRygCpgjiN2eZpCml3bVVcsqr0UsSgH7TLPC3vXR186QNydpIm4NcQvRmHjknpR2yoTYX
CEk1HSuxuAlowFb9KO46qz9MErSwpE9I2ZVTeAW4PsnseGZGtO797GMoVVKgMMFZWX5jJIBRJQur
Umcy9NI/el9/zDIxWZecfSOMQ0uzK56EghmUVJ2MmVgMGGB989ES+GnCVBG69wA8kop1SQ9QBEoL
qIlNuIqIsw5RCCZeZvLE9JwCc4A6oltBUhJjeRdWLeOvHDlxvvsPF5ZUlIpBgoypqgr4M0qwf5JK
Seq36QT43e+v/1lYUicugicWPLoEfmTZ8vycTmhk1hCBA7BEAZXyXSq1+Kjh/8lLtN3yqj+rS1IR
zP/RTBY6678oLuW/KqW+/eSLr/kX95IITi8ua+CbRodNj2KGOGSJeiGvQ3cK1UvVzns9a9/zqXc6
4mpjEbWO1D11BhnrQ1/SWbGfzPEVTtGm040bvUvuUpUQ9AiPSGOiay01vozJTgqkQ96GSEIAsOEf
ggifWxk2mxmCcGPcMaG8DSjRmni4CcnlTFjJSAD4Zjk/RhqybRHWT3KSa+kuRIAIrcEex/7OGtRT
IKeIJ4eDEeHWC0lpFmufeQNh30BIpukA9DjsH9JQI//aGvNbllG+pRDLF90OBrVAbjBSTYczaXV3
lLK2P8kHS3+YAuqcMfByQbK75p1oPw0lEe5kbMpc6EJSs5HVL/5EKoEiEvPCdeAUDeMI6tNyYPIt
5nbB0aH4sTcRxSXH0SbTG5f7YZ0n0M0l3Yvi+GwWFqJX7k4o549W9xHnu7DkKjIiZDP05Vb+JAog
l6xim0SD2/LHwxy7clB7kiq6Y9vbY5e6sqLv/IgEa43PSjTXbVzAWWteylx5EIzhpR/6QzyltoT/
HKDGdWqldadr+wZ87qB15Kr2GzQ3g2sKw20oEILF0HyX5/muy6VdH+SeIePHGObqJVC6xxwqxByk
Tq+9qk18ZGdDEoIIu0RIO2vbxIXDPBZB80kmvqBBGi0pwVqX0q0Rt3fFBPkuDmw6klvZgJTFpVFg
uBynyJ2ho9OtLFi/fK2XUPeli+Ib66CM73slQuvTHgcSXgex3hbTuKMOfdUM+TkzhOPQIE8TpGar
w4pH2uH6yADREPeub2LCDTFcId4+3GU6Z7McYJJGbkBdZCmnTAheo/Q+1jQ3JBharCdHrvtzaOAv
sxj4V/1RI5NsmpLPgNVVQU2oZdmnaLXXSMcAMywG59SQXrWCEGCKwMqAPow7QNBU7kI2fvrItoM0
tqjp7bK6rUqE6sp9SsYvHmIkiBNikoZdZrdV4nxbUA4WMuIzvdnmY7mOs8ljdOLJhnAIMvV5irVL
mzGuMcbps6sW1X+M7yvry9Wok6pd4x624MEWFY8z0QiiON/5Yr2Jq5vESDASEb8gEOfTT4dgEi4R
Pyl0c5tJ+n94xPBjlc96nWMZXjU0p3++CZgM/I0U4PfX/7wJlD/QvFr4WFVRXyYJP68B9Q+m3RLM
POSfi731F8Us4wdSbESidRbD6jd+PMMH9FsqYgCdSYf6r+6BhQn4F2mU+OfPrfJ7/3oP6AGpK/2Y
A5gyvZIvnpD6DEoD6tIqEz8z5uiXWmIh2OavqiVser/+0KxSo/pnydIt65aZvYsiz2j0x2IPh5YN
YhmmtplykE3sa7ReB+E2v4NDfZHa+KTAicvY7zTLomdk48M5OqwidkCSVpdApwDDSE2mbXQj2EZs
jDSozCIbJN4VZiDLUgkN44fBlklm2zRk2D+W9RO4T0hCwobykkpoYRCbHDNsrEQ2V5mSXmo2WRob
rZFFpsCGK2HT1cYsjmpQTtNwktmE5ctKbJDl45z3aykONiY7s5rdGQGEwIPMQyWx22ezttCml1Wb
vizdWDtPdrws4iK9L9w82pOebFGYyUn4zh3G/HsSe1pfmBSt8ZhkV4swToGAEFEqHbYEH8Sf3HYh
BIhs2CvAEHDVJEh2jEMAaSOsPzOiHvLgmtZvFJfrnv0W0M0+x9MRZUTECiy2E+uxpxyPq48i7RxB
4Toe50/RJ5SmmEgAIqwnInm+JhKeCFpCa8pVJCaHPk5YUCTGTa4M+brFsRLMwE/blFlndxdEtWfQ
rsZR5k3CW8x0fe5iyGSSNxhQmwSkoYruCQRyWEV8ABLrSCltIj9dx8CmU3k3oRXhbY3spqhumkF8
bxIC1OgGiVTPGtEOymmnVM9GaxIxowGdbkBtGAgY8k1UdHtD6N0Zt2IvCaecqYVhCs869uqG6XjQ
tC9pxxa+VjfiiDslNe/Rjd6RCwxPiFrX6L/0RrVbRTvrTbBv494Vou5GlNpzbHQ7kS3hmsWSO435
wRhUKmKY7UxSRt1fDWVGdGe1aWPcbL6I/vk5KAjANQ4NLqmRZlRCHo2bSM3sBi2bqJb7kXcbiJLt
GwSWDDE8FHE7kiVqSg1jZZPQ62Y7w7CCa34ksWOjT9U5SLtD1mL0DsTRBhy/zv35VDfWhk7AHhRk
AwtsSBd6gO7NLYRCHitIHF3xUvk1SpBHQ30szVulKA4JLYeqvqmQyiV4HnmS7Uf4Hj2cDxELd8WF
ULTieU50V64ukWwwQSF+B0qIj1MoYQ+aLPgQM9b3EZrZ1DT36H6YRrcOPixJ+hzR8ha4ef+7HQMh
BMQvSJzmpspqXPzne4JK85u54m9e//OewAsB7QDa0f/PuPztppARSlggCy0Qiz8itX+KaOU/LBaZ
RC+Y/9uC/tkwyH9wIoJAJJ+BxLTlxvoXHYOk/1VE+/tv/o130E1RGImBwExAiWH6pSgtm6H1lEza
9xJVaYWIX0ygRFswMlDZz7qx7ithmwaMQPwFpemEaApabcJOX+ySWSfesjPyD2pKHaBXXpGbPBgo
VtKBSVtvy0bzXvgqZsHwUWAeiuFK2wmBH6ILNzu3pLoyhNbV8CF0E6ywCFfeNqnJ09IRmcJuCSxP
Ydii5L6r4p2Wus4LdOpkUs+Q9LBFNPoGbKAkf+hzCg5E2FpcGVQIbs7YQxinXTshjls2ojPdNSEw
j2Gt7TKlWWk5iZPWuJWKJxIRvVJrPLmq9600eukSv8aUddZ8O9F6W8m1N9KJdqbS4FqPEV7RcDVx
cig6Aa6o5aXdtLMylARDuPT7JkKO7CIOChWbZDWrvv4yyQlQh8HLRPOQmHhPsvaWSOCXAtmnj42C
opbIAest7gKnJS8oHF7b9FMls7GMrDu9vfbW40ASRkLYBUA9CZVVExt3fuDv1EjAyY+pBAKjTE4v
isbVKGEe4wQfVcuxcLU2uXyghOUjZA7RvAj454LlEl9mJTg0zA6LHKnVJQNue1kLKnL9ksUCRX3E
gBPshGLaYZ06gxrejRKkh3BgAZ2uND7bqtcQR0ngC0pkiEScRnPoJg3kWlajO1PvH6Is/1KUow8L
a5Sm0WnV5qAjQyZLtl4JBYIkZVZvU5MqOjXJk4H/UtLE/XePqGUHpYmyJMuI8pe8ln8uZclt+b2U
/ZvX/zyiqEsBqmk/xBHfAmKoX1UJDOqy+PpV5a/+wbZMZz3NMSSZaNP/PKAIJlh8ZKZG8LlJVfuv
Sln1R6n6OwX699/720hjJnSW1TP9VwhJQ6ung6qnV12eKBOAj6hkfso0rVF+NzTi04R6LigbTwgq
Z1b13ZQaN73Y0xgzjOtUbZ3rwBskErSNmi/pR1k0rpozB/FvE6lz2spwsYuttLJ156Bcz0q1VsDV
078tQ17CxJB3CCmisJzROsmsJKxLNZYk0tVHBHvCohiP+p3BwqqFcRAvqz3q01qa13mYbOaYh0vq
smupNpdKJTFkzs6iCgmDXXk0dviZLgxgdyH79dXEaVVmyt5Ps30g6dsoRNPUAEmbb0Q9PXTF9BhI
tVdzv+fmuEtBeHQMXslp85JJ2haytEuXwWfjl1vCTDqGoQpDUXC/SBgU3GgI2NLxKWRyWjBBTZik
ZggPWdMfJavysJd5cgMmAO1eX5S4jepHv78kpUkFfTNZQMpY+KvklrX1Zyc0Xt4AjE+D+3x6j8FP
FuWrNIO7UPLIJkAPNIbE++Gnrtg2546hOospiwc8f27aAWxMULwqmnxNLcvr1bnfNLJvF2biikTl
ZbJ59oP+VLIT1KbzrA2uQcKNDIJgNMM9dFVuE1x/8uSB5Q3Dwiay/EOtrasax9eZefucSbjaqafx
02rKJUGfUBiQWq3gJtMtquIkc32MvkVNpLoZVI84PkD3Nf3tSIyOqDQbaUJVIBgenZW5ryFWoOi5
CBIsV5YZfg7pirQ3AXmYTuhnXeOkI8DHnPS9UAV7H0DLKFvrlj7Kb1puOIYEsbHNFLQ/UeDIYrYq
ERMHVJWiiK08QKnRoxhIxRdUDJuh6bc9oYFrC7bCpOb3WWwxophfLLJopLJFhZOtS/IBlSgHmGNV
R/qw6wwik+HUzgroA2LuUyt1B/FBsQZ2Y8mGkmVdCLmrc+KaQwZbwac4bzSavCXtgY2hdprUeaOy
Nuks+VMtzWNBYqnaq6Cy6qM+8lwNhDZOxon9rUtwz0GsyWTSY+LsCybnzLwUDbwM+zxteGrYrgzV
sPy8JEz7fEYB3cPs1PFbVcO3aAqvn68m4P8Rk14oG7tINrcD8tooUViIWWu57dyYuAKN77kVt2hu
SrQy7Uo0M5yGuOWF0Ql62s42fKvJvl4NBj74eNo0kJpEEn/4QjpaeG3Jc00b0Dh0FKWBrjeAXxSi
MMXPbJQb/rpT51deQJ9jYh1JmajnLabC+iU0hoOFh00fyTpFld3xtRtQWSfc2TSVdpmwixhvowl/
c/NgXP0mctPUeIMhK6D51WbCXX0U1eXRb6qTJvqXHFRzW4A7GEOAEWwgFNZjnDrirghI7Kh9VzDC
ezl776p3iaYmqNMVtDQn7Fg6VUvCDrrpzmhodGHnxNGJ9CK+rOJmohMLxHcz5hMcQVzEPiwKnPHw
PsTirtByt/WJcIMHmGroBvx7RUvOcvcAcx9TDsmWgNLrHTwsYL+aLfChMuHeWW16oHHzJlM8zAQX
Tb2KWqG6a+L6MOfTXpjMNzF8J9mbKqUlAyV9mSqqjynj48hL4b5jAUcm5ibQpsZTI/w2KMDJzQoP
g2iQvZHYkWi6HSdri01RSnivwdKr+BuVQBRX/pNi7o0QNMvMpNhKnyitmZEWJmoH6zWpANJESyUn
gWASuw+dz281jHz8id+eFIQ3mF1dTcq3naGeK+Iw8BD665DGfahV1TOiECmzLtqyVL3EZbDBJzQy
0OZrP8j6fW6YTA3hQgmB4+fBq56hjBIMsM6kH61ygeAlv3GGRvb6QLkZsnuZHAXavEn16HKxP4Tu
zKlpdCAb9du2HFjlwjhALfvfLWyY0VFIsBXBP6NK0v81o1tmY98xs99f/2dhg55HYRSHF/0bZH4Z
06HJoiHiD5dNzq8ORlyPsgFG9m8ws/ybi+RVNFGpasa/0gJRtf11TPfbj740Z7+sa2IdC2NcAY2S
+1fpKSTVmPQYuE0zw6eQYJY1/1Dum6kdGOSkHRNwPXNwNqKDqduR9qQFtm/KVzX9ElW3hzodHYJk
l/s7Uduzr5YGLqhVj2DZhamamWv+aW3pfVa5+ddZ9V70/DU1qK0G19g6eUCawP5How4BycWjUi7/
VLDC9/O+AOckOIKTcB+cZn+va6CmYUETbmGzB21g0+slXB0eXLzGQe9wA0zWp38IgH5EGyO719pr
KtwBXRw9OGwuEknUqHjXr/pGUR3YGenVisko+2LAfVBusTVD1b/Id9Yl9STei2glvM+cJOo1OUc3
4g7i3hdDQO3K82thTpKMVdfqHvuoYwh5p6Q1vETGSrpOud0pxwZIFXYKZwZJHiN7RMH6Tp9hI3qo
L3q6fxvOhopx3Mk8TlRiXDMPEI2dPoDH2Ezv/U5+VzbvYMc8DhMV/snoyPa6OhWe+MQL2szBEylp
aB4ZkK6UDJD9dhbXzbA2tTUstVw8x2gfxFX5Nt9ox+l9RjHAiubK6lt+mG7Mz0mz08u8NZ+xr5rP
SQGx006O6pXALNopVKkH/TAzF3wvSI56xkciK4zg3GCHYggNK9i5R4nuG8TH+t1/brpb/zS+KY9l
uDLe2sppPvu3UiSwCYH/igPN4OzDRsN59+A/VNFOxtkgrdHcR/fRRj1p7+a8BUmOZl5KDmq6K4Xb
RnrRLmly7qq9BvYLRhwrsS26XIhaZPYYJD+teEuXTwXYX8VKcIUFpJvo/lfDTi7XdHg+ilTjngym
qFnT62zM/NQusuPdoO3FmGDe40KBlXZ4UeAqAh+poOsw+01Ws7RSj/PtElOMnQdPkcYDghYKGOLa
RzQWr1TLnp8zYN50w8QNrhHTLJnaq5kZaOzAM6m2/F/BWevWR38jrkkj9uLrcSH3LZzFBWHCjm6F
035VMXUTM8WFsqSmduiBczG4GxrrhtiRtaB8pONF5n/l44XUcLcHPFs/h+/suVjRa8z3HqO74CW9
5f3lbgqfrMclbfAWgVxxjPGW3kY8K90tNoJJX3fj2gw88VP+lO+bO3Vwmk21qda4PlfaG24eyBXy
XnusL91d3m3r59FbmJHqaCMDuKpOeSlNDC5r0h74BMExGP51SuzUFpmYmg7yOMW/xrHb8ZXiB/Ji
aW2hMYFsMZ/JyhqRHzndJu1RrjoQjbMa2c1Teao/kr1pEL2AF2cHZI7YMOYcPFJl59yan9IWkByp
8aOwV9I76Q3ScnsBT4ekV64QzrrpSf2ipq6VQwP/0s62KEaMbeyTN/2Q8EwLrxaT6hb+F5oHhCJi
tCuALQ88F88BqwtQB67BUNg0HbQY+BBrn1VoWriHrCjcGMdhC94NIi+wu4rGwI6N5enrHWkNxGsD
msaNWSvs251/6XfpXjvzKxtn5TxqK+kFQ5qmeHhqByRslq1XNiFWFFd0Jv6t6ClnFm7A/syrfGUZ
7Fe2Nt5WpDbgftmUD/xby74PIeOH8IXHp+lWUIBRkWUf/lNN5Oi8FkRPDp32VfrqGmd6Sq4j0u3G
zom1Y2cHnXpa+RbkvnX7ZYF5THcKkw/VjXAVvE+H6oS2TBT5A8FyKp4QUhWpPDK+gwaZqLUmEid0
b+V2niFuWvmu/ME7wGNNG7eBIGyu6tv2NrmbjgAlmtU1dCPIdiRM2uoOlCOi5yWWwHLj5mucAQMv
duqjDi5ENstoVW8nGF4szIn84W/Ho55OaxREABuPBLA7g604/bmu2A9pB4IywuiJjDmkMKSs8Zv2
Tst7qe9VovgsjkRKbV7LsA24CCU7lft71drjCwuVIHiPkXS112rYGJ8y9Wx4IG1j3Yp3aVq6rZY+
BYlCIAHGH+0ZnFSC1T0Pr0X4YtClgxW5SJ/kFCPEW5PbxEd0qnIXUN2WKND31Nobr/xH8pSnTLHW
IXNwMvYKB9Ng8AROqh6BG7mGehFQCnQ6YUHPQ+Epw5YRf8jBORwrcE8JaETODUwD0wPhq+4MN5nE
0nLAtnCVg3u22oCteuMmCU9xc8rC0/38gu+UBOQRS6F0myPq79f8a1xwAvcfnTOfI+LOj+kSDeDE
+AI5FRrOtaW4+Hf523gfqsq+r/r9RGaD/hDyWHASNstXjbXVjHEJAIpi84vFli3qDn/Ky/z9+NLf
/XfLSVMRFWpEheLMYmCwTOr/SfxDiPHv5eTfvP5nOYn4Z5GqM8//kT30TfzDlN8geQCft/FDF/Rz
lq/+wYgfqxThbX8V/yyDPCLOkCAxS6MI/TezfOX71vf3H/2HzOjXctKXYdSLoMW9OBRIsm/k+6zH
IldNN3LImTDGp3yQHjF1ehJrJbPSj9aMJiPOcPsk852BMDhgVgKx5lVj4DP0rV0G2iayEOpVZXzo
DGUjkIoyp3ULu1P+EGUonGmxmUtzOoWcBHKn3ZIriAOS+4iCK0iFEkYF1y/uRKf0W28mVKYkaWSO
O68s7zKWrdGYPUac7nHXbMXM2OQdBEI4CVXxPJIyppO0OCBvo0dmcndkJ4+ItHO7bMCbyPhFwGZI
IoAitI7Vmg4UoZVIAsncq8e2hUQcKg8KGlqdgxsXvD/axR3WFFubLgGYZzLl7CR9C2PmEt1jHw0I
WOddpWi16Biz0Gl23S4QwkIZEXxcquHkp+Y5aaklWkEp7zGrASv+FEhZJ+2sWbD/WXvyq4JdXHCj
ZdJGmsXXFD0u3TJ842QdUBpNivQUwOxUjczRIR4n5GKK6TKPT9wmY43BzD7l/VhlbcgOlRINZE7W
YqIfDa8lUCYRwAz7AfrPBGvxdAqymAIXdCZwz5J5wHgn+BVcjdTBJvpuGBnYQ9zO/+E2kw9CIwJD
kRhnm9KPOfM/nQsEHH47F/76+p/ngvIHQwb4I4QosphDdPinGkT5A8Mhfa3IM76gcvijP88Fjiek
hMDVWcEZIpu3X0SBIixzzhL+EBfkv9rxQQP61mZ+/9X5IX49F+JSTgq1Ytwo6Dgv5na+C0fz08ds
v45n41IBmi0T9akM55tZiWFDdWVNnLds50uOBG79W6FIvSgQdnMKgEuvJ7sEuhUr5pkZzT5ly0Nf
E7rxXO2XCFufdF7VIN1P4kpNYF617N/T6YRhxFETVlVRZ5AXYjkqQQ+tALzB71FVhNreDBSbRAlG
uZPsZZq596X2tTMLnuBgU43RYbAKeGqZE6uN1wqd04MTFXLOk7RRvcQfX4dU2aWRNHBX1oFLthK+
ZkVwfdJnNxFGg44wdEXwT3o+XwJse4OPx0Ep0Nr35O/W5jrqhbsqgnQpV9eJjFupq06SWL9VsuaM
Rs3s0N+YhXI0etXRBZN4dcq0ViauaNzlcv4Y+1mEid54tebW0aCs1xJzLCHPX6XO2GTBHZcFoe2o
J7JsSSRrKs+HtzbhVa+JOEl76WgmvEWUU4GQOzkdq0ZCYb1ok3H39yWJYh35LrmrEI86y5Irh+U5
zyt70uOtkAG07mnsYkhEUghiXBcfCn3ijZyPlgz7smz2oe7pbUe1PieOUA/bkdlmNUPpMstrS6x8
try4q5V3Kw6OQSJtG6Hf1W2FnYQkd3qvfgQM1+jTa5MtsVLpUouTgQM/WCTNVYBsrTbtfZV18G3q
AXLsMibVlI7s4OZ9aON7MU14AQRL8EG7ma+RdZ1Qg8xx+VkFCEjVyZu6iv0DJc5smZtJrNahgkel
UwBwtMdUny9+rNEgMz5UY9KNS8J1CxELbJhcNa0HzsxYUDPC8KZcYoTzgh+/8cNDFkCITzjMkYMO
1Fj+VU+m1h5YLmU9EWysX3vGf22fuXNFr87mYja+mvHMHNUZWBrXrbJDQMWVxLacGXUMBDiqLCbE
CsUv3kMcQWLvtSVqF70S93UpvsgiU0jDEjypardBR/RUXYNmqDeNmtjLgDHoR9qcmV2oVdxV9ExD
h3ZWngHe+wz9FQMzTbAkMmOnks5jBGK2oQsOK1cW8oMuMXyBEQjmrSl4mG6MUTpLaQ34tdrCcXKi
BrGKoF9qBFOOLMw7Mw2Nl1oRYfAzd8UImxfFzuCdX4yrcSo8Dnp7NsL6HW8CqSTosXpr3wcQvEVZ
JugTRTpCXztR9bVu1euawL+2xsTUI91NaHpETXgNfQk5mF66/91adBltMizWJQItqEgX9to/3Tms
dn+/c/7m9T/vnEVWggAE0pqMuvE3EhELWJWFrgWp6IeyhKnjzzsH3BB3DhgOfJdkWmrIHX/eOVxi
i94EPyb1qPhvFYg/knJ/XdsuPzoVKHZKgjmWDM3f75wu7Yo+wl2/DZgQVCGkML+nAZy7vHEakikR
a9Je5+a6SNptVJ9ybMjPSGuh+dSZayzLMEGCkUkYpUDAjKRYR0ME0ChMDNmQWsxTtemG4aHtLBfN
r1sTR4Mkbl4kD/Yc9wcrKAlzQfGoq+RrZpFwK0ylumKd5FQCgJAZaxsO815klZel0q5V0ofKx5Re
TVS5quFIIhMgVIwqckWk4Tozw8a/RKKPWS3aSki7jKw5ZznCuSAIkV+dGyPd99rXWPvx2goazRV6
tl46iOFSv53k5q0P5wcl63hoE09so/scAqjM4i0RMThaITmXDIvIGS/p4yLlJuvOMCnW9XjJZfj1
UEKUWN4YiMdUbpPxwxj3OSaSYUmvSMq3wCwcXF57JVg2tsqNWeeL6FOh3DRETuJieinLnEjuHOGX
zKNsIeJY9hQyiFEr6B8GgZ2YCqVYlR8nHbNmZZSo3UgKHHwYIn07X4cgf8801BkhEeGmMjzEsuLx
jbrTJH8/4aDTR0YoWm9sml6DTzdYUElKBgS+XG/MHvdiCuWfUFMi4GC2MSwDAYn7KIrJBYDuyiao
EwSuhmTbZxLOs3tx/uyxL7X9ecYwOdEsh+2DKQUMs0TyucD5iGgp1bsw/ACtABgtsCMh2cRZs5vF
yZXYuFVJ4VrMw4JkXpVAoNDsIDQsVxoqGMno3VIKHIU5WM8yqogZsyRsXDNCQ3PZFZKRvQ7zIr10
RPUC1cCZFYr6Jj21gBMqbLhg3JC1tM7AbrbVfUj3j5l0gb66HrXCKazQAdwyBec+rZ0GJZUC6aQr
ibRyjZyzk2GsHqtHDS/WEnqpNWc9zu9jNsO17E0pUIU7K72pYJfSScLWKkiHAogMBKfJDv7C+km4
v9SDJiU3c5jBg2FSSlGS5wkX1CamILPQxiLbPxQm0UjCQycwly0DmqPaMllIljUx73W817sm5u2P
GW/GKASCQBe3MffHPSYJ0hRi4VVv/TMJT9LBn4hJbExyA9DnpugHayGJbrtl6MgzxJ71vezEi9FA
UZUb0AyAbUL9kmbE3orZRtUpeAi5xdTI/5sUFg/0fanf9YR7DYRwil9tMN6XjVKvE4ZOlvRYlzwl
wScuvk2rEBhiUI/WqqdhiJwMtMP/7TsGsQ3npYTXCczJ/3XHfNMFLQf1t9f/ecfIdCwqBGcOcaQ0
3BZ/qtwX+Q/sXfmHJ/5XaRAtz//GI1x3f94uCj0SP530v33bv5l0yAt2+ru+/Zcfmvvv99sllvNg
KHGnbOVQxsGo3LBczNYZZuSAw61YTrlOE1/GH+eeRcNtLGfhwKE4+3hGOCRBPzttOJdvAkHN3EGs
l7LHFlXQZEw3ifSS8Hz16kk1G0cGZoVIJpC9pqmh5b+IOgnFamkLhvBRaflRKFiQt2J8KyvlNpGV
k870RGuxfsdvRTvDeYpwFNEUQX9el+0y7GMqGNe6Y6J0tJQl689yi1jYoREBT0d6WqXu0ri/obCA
gKaPS4b52RCzm0JNPY41OJCKzWyiSrOzmWJh7tsbX9W8Lsn3KVCWVqtRbwe30sSskmJ6mWvZdTHc
hwFw49yI2UxlEAGB+Mclj19e28EcX1QhpA+aHyc12WrYfiBXRJtRLS/IOq9Sc5qMx7K8AmtzM36l
mrEu4G1XYQw6DLynpFpv62ZZpYsIpSdR9OLxzFPsKFG1HvT4JmTf2M04zIanDu2BkPissODJB51L
M6FpiYNWa6UXGBGk58TCZJmuEiT7aUmngNKkSnw4O4Q+tTdpV17VMocs0nlZkG46iyAh3WLgW4b4
mwEjhLnbB0TxzePsBELotkGPxKG7D9t3gN7O/+PuvJbbRtMt+kToQg63JADmJJGipBuUInLOePqz
4BlXtz2nZqpvu6qrpz0yZZoi/7C/vdfWOGUL0kbJPzxJPxINAlZIwBT32K4eWcQbCpPagIGSSEBW
oZLO6JV14atzd7MB8mv4apvswSsTIg8vukmFRH2DBroIlIuvmmtsKfu2lImZcdEqS/2IQ/1siPJW
RXDKYU/jb83BKme0svgF101GSVIEG4tiIqUi4QYMP20/E/62A4xGv33MfVBbyZPGADUvqAeRbnQw
rtJKIn3ds5e2NH3vAAeC82N6Nb+hVOneIlmDKY8hYJlpeJHE8UnHwVVwCCGnboes3NRaL3PpaNGz
ZPjeOqCAKIdwavnBochOuXYrCUHXkcrhHtYp0+nMExei8B1kwtLEAiwUvhtkUP14UEvfmccFs4zB
OlLwG1DIkVLKM3TnTNEOfQjSJytdz2rp/OFYofunQPUI276IUneNwmAVppWjlQl0n4usfFQUVZvN
bLDDZoRxRPauNZO9tgQMQx9AoDPyk2/WkDOGwzFnhLYkJe1SbYVF9eP8oXISCWlwpEJEv1u+tZM5
q3SJtjE4u/icYZL5MEMY7qPldKN6tJXXnHf0DJv/MB+BFPmeF9GGSATiG2ekZvgH7zUISTIXGZmV
H28nzOn/vtdoMzzrr43A/8/jf+41xKmIZGDSUP611RCR/bnXKH+AGROxcFD/x9Vlbhr8eZ9R/5B1
XLGwWUT2qR9f+rnj8CWRb8nX/uW9/1sa2uyy/W3L+e25o9X/IqIBRRF6D0/+Gh+PwCjtLXvhGCu+
jU/N1YCN8KzUdAYeX0OYI056rGsXSkpXXSpgzRS8LhTxbDTb1+xabCB+HmkTYQHkEP7Gd8G9Xp3Z
wLTUpRXJZ/Dqi05xltVLxXaw5G1NX4n3xpQd/4d8lEUMX27N4ygUm9vNH2M8G4X9JG0YyTOFZ1oe
XHnIID0+4cHf6g5YBPlBPepHbTPQRkbUaVnTS1LYKaM3TpJQGfUDp71LBSTMx9OxrHCoLZOLLz3I
d/W9OhgXBnkaDUnM5NoFsrP27TOhjalCpW0VPt9DZ62Ck+8v0xsD5XyFuQNAhwRK5pbKbknM3T8y
L5Q5tFFbhAV3TJ+6BEKTUF9EFdscc1xYTEj8veZOL/Aww0vZH6z0mValNgFntSnpC1iUh5iF65XZ
c3njl5FbNLvcB725pBkVxQF2Zr7k6jZu4eloJ9p04yflhDhVUo33wS+z6SwDR+WX6gWk14HDMGeC
vd/ag4kI8oDZQLwIO2s9lwsNZ9I22EzDVRK9T+fcYSHaxdXiOTxOQETPdGQR0swc7bliVezpowOT
TS8dZG0LUIirvnTsWXhjPgW0o/hBa2gJ40c+bVh8lHdpx7Z1C+ptoq9x5CXaeZJ2JT0J3cE/ZQGg
mk3CPa9cpA8tiX/IDvpi4n3lgY+jgmU591vximMt9mzT32rJgRcrciH9XPyRVixcGHd6HCmBoatC
coqK/gvcbtw4doO2Gu4UywiLgvdECx6hwyQkOJrABY41+6HaME9YZXaKN8DYVe2jeOtKaJFL9Lbq
qXjCuebTio2a9zyS23BN410aX+cJx2siveNECS8pz+2VVgMRlg8r63wEW4aX4Y4jOwtdVcCMsuze
01t6C312edJY65L+LPpe3xsA59+CAxYogIK7QC8E95nWDpJsMTqaSo2ZTxwDbUrud7311jhlecEG
0KU1pbOXDsOUYed8+AabJuh+cnP/aCKW9itVoiJx0eMtIVeVLBmqq1hHzwNPKN93LU7ogwa+Ml4P
y3jFQ6R61+1o/lO/ozMuPxzPqe6O38nVnwNXS+t5qjcQ1co3iKk6G2d5Ca4VGW1rUQF7QEIk/7UE
tVuCShcdD3J73LjdtXgBAtwyt1o2xRoKvSl/tu4ofZNwK3p7FslXIQWcuLpxg0krbnYULqXmrZEo
M17o1slXvsF5oPJZ0MzCzcBf66Qe8uEArrc0l1ZxpdbB6ncqthsZ+iZVSthSdkrwEpROHK9qPjTA
Tr2DvM3fGpBO/16SNHZhwy3FpdpfrPBl1EnPZ4s7jcbSPj7wgSbjPk7LDsWU1oxiB1+g4NB97PY5
QKja7p+6ffuGy8NJ6F6EKj+ssntQrugwXk+r2q1d75RehydlO+L0elJWIFz31i24t9lS3ah2awM+
ohJ0vHNU4iy75FC+4Bhs12vP6XfeEubdst9FDl9Z0CXkGFveZhv5JB3Nq3Gc8LU/KAfeHiQLOSYA
Krb1D/MjeCO3ffTOwSMryCWQmN/N/qcBFRb/7pfgMOrYaCtwMy56xRwXvE03mSCdukjPwQOgYWmF
NcxcmaecYUR59Xmu/mWTHqx6SVwRg0x7S78gkM4ZmTV93A624hJrqGrzTrcUatgcgbKmwokPKRYy
YgYOIzkpufLx6KIXnXcDhW8EqZRNhXEp/5qijSJtcc9jomDhC6jHeipUuqZYUZzc/7LYQiDco4no
ykNUHLm5l+p3rOx5c2fartEIPNAGIH/V5rpRLvNHg4+DvB/5hgjS2A0RzQZ+V2Xi9jA3vXdQEsrF
KozrtCn7zER7kl8UvU1nbndLkVfdXLbY2ArBsbijZJjJ9Ir6uvCsNGhyfJd6VybPOhAjeuiGfRbJ
tq9S8ScymjxZoVMRTtJ307Cj8ZReXe0krKvSRrpTV7K6giZr0Q06OmNxxnRmwhLHWd/hNHbpaMQL
Jqdrw+7aQy1RKr6jh75hmmu6zIMH1cmxsQw257+M4zpTpyV5IzQyje7G1AkJc5b1sdyZ9L7d6/fw
MXktXjGO7EsXGOcicpKVssGkdlE29T27kWNDhSPRLGQjLQYjtd+7dtz396nZYBLECI7jaiEcamPd
P7Oe5Pv+WcG9uTbOzAJW4jp2qxWeJrpxtuFHewLMb0/8TFjEKjugqsa7IOyU71N2pAcVAQZxFFLZ
XkQa+dCkbXzKTz6XIeOTEGcExqHK8CPmm+KJzG7Ny35iokMFkIhT0SJuEHDMhyN0CDw7PGT1cgD0
2zDFSkAH2Hplx9lNq7+wHC/j/Fo4/ka5cOs6aXz6YGmeoqN/ZpfeWNvsYSqPoXQUhEfVnRyEwgxj
02NCmU4Hi9HTl4bVOkgwtm/zwaw3sDjeDG3HwrkxVvpzMJtX4n7V7kdXOEgXIs/6aeKt5DmcILon
89RshZodyOEjQEujuUHmGV/azpHP3ppaBM1Nz3fdrt3OgRnKD4ZvsOZKuAqvtS2epeFDOoYH4Ti9
+xdqD2zDqRzrIuHGVKmc810qgHxmVIwWMX+RZOawtlVX8YKjUHQYd+QF0IEp+ZMIyq7ZZRj5LbJj
8aDdlC86CdlUV7ozO1DBLG2KW7Jl4Tx0l/aqB+imthk43AWAbliv8gc3wHvLjRj3GVHFBVCytXqM
5EXLZ4uMItW9WMFoGiZjcJI2nJHYUSw3fTQf9GOwN07lUf8SpWf8gvUlOxvPFelpaVXsJwiTFccq
DImyRm1yfhrfc/YgnepyWKOuAvOZ4CGVyl1NPN0x3WJLpiXGFPkl0OeHhryKbX1nVMcwOFBeXLMF
VRc9efQNc4GRgFflc335DhZrbnNphM/K5oI0q/Roa+T2bStb+cUJfc708GPt8miNib5zsRUjrnj5
Z0njMWddfSsh7jrWuTiQCNlVOCq34k5kf9eXodt8Jda+UD7z70xZ9nTctY+ZxMfaFiy8T4wpT/j0
GRllrEtsQMO6zl5MGdcxA+XRibPnrrVN7ZBRSdwqeDjjg/ecHbOH8kxb+2k6FK8F5F2onbb/CDaf
3zK8lGuFH8ODfMx3WIjFB+2zimwPOtQCy9cpPGVfwSJbBZfQFux27dt2eWfYEBwkjc5WSXOy8gXu
AExVO2rWDUcvWXwlqYXFDkMyJjDTTbpr1jnDvDTw6pC0XhSmQ7xLBH8dujHtfNap2Mcl6JQlrc+C
8DnR+Aga/5CeOOGaLoFJLq546pb9IrmBHfQ8iiFt7VyvP2NlrdFMhlXE0folQ8x/tLSpKbKGSx/a
kgUS+r9fN6Er/XrdRNr8/fF/XjctWdMZdjGCIkQ9D8J+XjdJBpgm2QBJVmbrxvyln9dNao/w/SsG
9UYz++kXfZM/SpyLj7gbyzM1+u84uf7DsfHbM9fmy+hfgwFRTFgzou5Y8qZTXD6YwTUQmWyYilA5
mMmwN5HiWsZd6mit8loDpRexiSI82b74JnEjK6uHOjzE5qPW63hj/W6evqy9um5Wnt+8YLfyagEH
pfnse8KxzzF5lsn0kcnmUyjS7gr8ToyOFstkj2+pH4Zb1OxElpxeMOykPBrGoxRIxzpWLxF6U2NZ
R7W01hEMqSETdtqEjB+ce9jTsa+4mQfhAc1Ho2GkVFZ1FdqdSaZSuFe0cfOpmkjcse508qeM4mpp
l6IfHHgLKxEXeZO8BPPcSvyMvDcjvUZKantiskvK/gny8KyUMraioUjr1omFHziQKZUtpUfwQwcl
5gQxeeNp9IVHFIh731Ww83G5DC8DN+mAO4oqJgh2lqsZhtuW/kGrqCdWq5vUJ6AYKjuUWIuTPrUb
Q3GLHqiWVrsFo7m8/qBdyi7o6qvIrcESykwuXj6Lg34Wu3tC88No1I7JrB8Q6TLBKr4QddoM6hrP
WpwND4SjNiFZjCkfP/uAw1O4HfX8KrQQDMuSO+xOD0Pqzyb5c/K1S1ea20GjT7rQKB4QTVBB0bXE
dio3j3qu7j1CCBWBkawfMYjhcCC6qmKRR5/dxx7oiUFgBFPfFH8CCFIL7ClxRZtH1OscVlsN+J1b
Nbi8LVHYBBXzFVNLbnId7yNFPlZizZ/AttTHaf+IMEY2imgbeu+HVVFNEJXG/Z+8XkEJ/pEbMudh
jPI/1itQxL+vV//x+J/rlfyHLLG0iDzGxLI6+8h+rlfyHzMFgnmppWAmZeb+1/UKsoQGfp8V64cz
7a8DGZ1xEZZTrAnY08Ds/40Fi1X1N3UMAMZf/+oq5rm/Llh1OSgydBmJ/D5sA0tYylXl9rJvjwXJ
vSonuj2kRwPqblJ4K0+WnhODIS2E9K42T0aZHTtkB5WLdSbVt25sbUWMVwbWz6bg6tBKTlLjeQZ5
A+3xXHmqE7FtDtzpMzSpcvRd0fO2OnCvJuDmmErLoKvX/nRgHgRER/6QvGZReZbr6dpjqmvvlnnA
XEr3ojoT8u5WzlENPHeja7c6KGDh6OOqnQcd9HXyp4m1v1YVGm0+5MR6V3iuemBy7XlKqhk6LCN9
VaULsXOpgEZDQ0dPg+XVVTLAF+FN1K+M3lfpKLbkJ2q7m2BadCwTMqc/5hltdKsZMXmmv5+bmPSp
2DLtdmrqBLCwAUY3wP1yFgiq3hZ66AyhkBz81DrVukx0h0eq4tEnC01aC3A7haQVx2iVM486WOsG
mBm5T+mmhOp5gJgLdH9XVO2a1tODhiKVg6cQVdqGYQL5Cf3OWfHY+8FzXlJk0mibps1tfx7A5EF1
jTgGp1a1EY3+qFI4ZqtDsgI8KdlqkR8mr71FHXFmXY24M+XWtz/I21aNqQpXczv1QEHPbKmUddlu
w2lvMHuLi+44hfo7zTYrI2hXlQqUb+p6xC0GVovGjB4Hy7zM/NewtQ55JXG+1eZrcR9sGT/teOLB
Ip86V+fVq3L5HFLr1hvDXbEAw421IKxNy/NdyCIwNAUg0xawE90zeruos30clwW+XFMEYEc2JJAV
QGpV44pqdzaEonNSU7gzOfgSQBkydJv2bcuW0IYs72JFLR+NLutB5t6Fn0sAGd1jD6aO0JEqeq56
Bh2BdGDwYPB+n8xrTQTEny7VLDsFx7kRZ0hISIQYLhSmOcM76zqxcNSpRoO/yqCy5SIZPVHjhET8
GmXxrpKinTecVXSfcr6h9W4+MnPD3KAS8tESaZmijRb5c588+Oi1Y/zaCdm6QgFgSLWzSKj46YNV
4e3rURY6eT/xnvalfNmp7b7rs20Z+vYgCissIARNILiGDUlx8i4DanQ8LoV8YHPZ60L1oJbhrkY1
LfVzVumrCPyh2kaOiZ5j8Q6ee3ra/m2CdDyoxG3C8UFLFEDI9drCA9DO8iqbLIzERT5cVNInYY9u
J52jSsCEwD0g+lACsAP6xWuf0xBPJimrGv2MN4iImDmWJ1Pel4WbKO96fZrTvR2vXiUAw53OeNGc
Rv8GmbUsRcGJesgPKcBXbs/xLehfQo8ho/hVcNDyjIUqgGrInizO5B2NWrIbolpaIr1I7NxeSOjR
NG1M60L5ZIjPLXjpqg8Jdnw0ae5MOjAp10+uYWFsZBIjIy+chuEQ4GAqTMxEue90pyzN6cVCrlPT
lYcjVyqfMl10unbYqDFX5Py7I6/Z+OOyFCiw4twniI9Fy6SboKaFqybrhNVMXp/0cjWEhzR78TIT
xUfD8UdZhRc7vjXAx+J+kdVbs0tWahE4MtJd4xXHEDKF7CvLADGzTwMbloPdcs+JrO/eCDBf4oHC
hxWyJKYKMSZdBV053pUYjIJB95fVr2q5Q+4drqH1Joz01TL4ZfBKZPxtoHM2GLQH4ABcwTO7LutV
N3FSUvdJxPS8/W6syhYm61EsIsdDG+zUCwwSxyP96uXeqhSoISlX8EWztSBw122fImkCUwWX1xSW
0Nk2aiqvrfJj8CJWJZXwd0n/8JORPVr4ypib9qm3rKg9i/J0xVNqe8EWAzBdBPDHsngkNG9PajtP
UmJIPJr5XdG8InHsUxlqA5psIVar7/O5UWyx1fIwKlxsXf7qqI6UtrL+5f9o6o0XQII5Rz9HxrXS
o5VZbBMENTmAUTwwWK4DT96CWzfXea8dE5kfRQC2DOeMJoefNfqZ1SUMXPE7Wf2pL2dKEuf9Iqdu
vW3Fj0SWV2XdfvV1+aAMkWuJ/hGfVrXQ+3TNCezdpCrNKMGVhyBKlEVl0JxGTx8RKSllHZr44cmI
b5Uabmjauih1+Tzn/q1AfolB/xMvQ9/0xpJ64ZSGdsvbi6G/i9VSscUqUZaeX8Q2/pptlhYHISsu
Q4krqc4RuYNwrwgxqXoon2FivE4VVJWh0II3DZxrptONrHKABSrUWqimCixnOkqXKUwACg4OfcPo
tbQOXaX+wy+4GGgs6iYV7KHi//DuEGT//cAIK/LXx/88MM5XVYM8kglh49+32J8HRuapWEYVCpSk
Hxl2Jpl/XnBNizWXuy//NsnG//XAaEgWNss/kwx/48BIuP8/Doy/PPU51P/XA2MfJEaH7c1Ya2p5
hHjI8avwDTft+70i5raBDU/isDOGEy0LtNSoxaGFQxvgYOsF+crz31sekUe1v8ta8sRgCzqOefWB
VpTyU5A331oScdthyGcFFzPWl6KCKcTKH4a6tNkAiA+UcNJzOxBH5pLtm4r53Ajbzu1jQqTTjLgN
g+R76MuDyrWZvCRvaM6LzUJP5a1cvaeY3jVutAPVrioWRWOeGWTPxeBz4WamICq+HQu9YwWMMksc
LKOxUYj9BdE+Dr33OYkQxsNZoFQ7rbstZSng94vpNpWxhDexoL8C5mBakv4slnSx7yHxwh4TviQV
wu+ofcgiH7kmBayVMAhU3i25iKm4CF1Tad/8yuyWymwuVfKnSJOd1sRSHqkvVM6HcBurUds3FOga
hn6OgurY6t2B9IATh2zbccVEaIh23YRxJjapuokFrpT5I8ynRV9IxCHTbYiVN5lLD5jc4wfFnNkM
51gY9xlGSNWjAepcUDMfdbQtC9kGpKYT9wkB45lXjJvC1FaT9drnpDilS2xpG4GZVv8ycLH1fRHC
T2Gr+brOLdW2ygB7C4U+qyRQzm0Y7oPGOyll6MiBiUoy9214dJHmw/MUmbe2pqxPbz/0cuT+AIlk
XLe4j3GwdrsmUGYv7RyySl7j5Cp5uhvCcxKlbeqVD8C/z0ZuUConunBfkRFAI41E4+kl5dBZVC7q
y0urdW6lI3VorwFYtMqkZ7Ogo17NA9ILpBsWRah+Ktr0VirDvohfoT4uIiNxW3SUfl2y7bSSdozp
RpTNE0fy1WAVH32V7fC6nYEtu52RrZTyKyFUHJFKIPeLEtGR2TCpbiXLUAT5UQ/qE8YuCGxw00bi
CDn1FFHwqEwkVxNJ2Tem19FWyI+m7xLuNMK00xS+mTSNZOU44uTWVpy0dTe+SMXnNOsSQS9PMPGY
9WjFKtQrJ+aMC4S0R9CAKwxF4jLEXyViR47o0TUMN5oj8EhMqURCkEemWSfROeHmnOlEBBQ82LdG
jtZeEB6o2HF1wXM1BJemA9KKAOMNL4EGUDRp9mGk3ilhvI7INfK8//YIOC36gxiXBzkp20Xd4R2o
zY3WESZG+gn89skL4l2ns0HD1So+U4FCgaNEjsGM3xprgl4IdBNX0TQ8F1rpRNmnjtI0lvdO6ziy
vnnDnU5UvnNgC4WyIvmHh5wwTgcXVXE7FCw9OOvoWSO6VjzrW+hcmS4clRhNSs2vIjpYll8HkTus
YauQdoVG3xcNLw/SWUFoZ4pwdQhOgLAGyurpn6yQoGGQhEWRMCny+18KyQ+d468GolkX/e3xPzc8
ZFu4mITlsBEhzP7c7MhJSJTNg1uWucf/QuUHe/eLCIzQ+9M8pPxBTEKiQkrEw/R31RFpRu/9blf9
69OebVG/bHax6OVS0RnrqhDA6Y+vg3xUWrygXrzneIhVm9krMzGf2lsLCG8HFjMjqTq2H0KXbchG
OAI1qz7o3oDb9lIYnwuLGY5HehctRKL912RGpzI24QPxHKdavJ1aab5Xm2+5YjoxPTa0LtmpGnOb
am5U6qwGEg2pFwWOWeR31cfUKFgGpg30vGIW9oZZ4tNVQOceZ0tj4LugACoogXEYEXuaTmlpfshR
N5xqMl5+btzzIFhHvbylvOZLjOPnKpJG2x9AE4sAQHDP5rZuXecatJ5LNandDZ18Z7GUz5HJxVkP
dvOhZTlEyS5urumAHVLqoVhxy0rCdFtO/mPDuErwBJtPajVzstr+0AcPpnQUew1ATG6h7YaruIpX
DTSzTEUkra6CQAF7le5T89WXg5WSNHeTnhtZB3sxGlgaPFxdjFm7lDiuUByrTsH43rlBIm4w/fGz
yPcsVyf09rmq2odVpjxOzLoMfIlhHFH6xNXLL7a5wA5FG72YYmIQJCfCO9LroHuHHSerZTOabheL
9j94AeCoK9ODITGkMCCy/3eJFLP47yfe/3z8zwVgplj+0gH65yLAl6gix7EI0kk2rdnI/vPEK/0h
GoSBSTxJ/6oH/XMR4Ev0tROJgmdp/uin+xsn3rl05Nc14Ndnbvy2BtC2kUumR7VVvIAxoy08bORn
SgZxPSXxMnwtda66dqKuMWTlOnZ0jOFr3V9bnFBdk70aownukh6WK17zBbPzQVnjWeOt/FLVy0nf
YicJy4XOB5bf3nGGxLs04VbiN3kbsVhku8Cwp7kPchHNEaJl1n96+uA2IFI6S6a0ccE/iXbJRAd/
ehIdcuObZqbuiMGkV2wn/cAHlNA44VGDTewJE2Io3oAkLop2oyjgJc+ivFGmfpHiRwTexJiDqAvO
qSlZKtIjwJYOS4xmfcKuA9H+D/4YcNAhECEC7NM1SVL+O6RCwtz6+8XvPx7/58dABl9GzA9SBfL+
X/fCH2F0QzNlxTJwzM5DhJ8fA6jSDAhEUaW64N/z0J97ofyHNptvTb6XTHQe1Ovf+Bj8IMP++jmY
/+pUP0lMdA3Ysb8FAz0TwTGB1bouhozZvXDGjF3UBWUpcKs09bG5ehnuNFQsKpIwdYbVd6BDQ5AF
2M1fSszQyl/GSrXJsTKNXfQUiz7XjfSpLKNPn2C52E4YGtAdMPlDtV9GsedyJNn2QrdTIWaBLN01
vrmSfetcBuJeV9K9j/+ulDllj0iC0ati0XIw5YotC7m6tEKuVah8aCgWrtVym8GQ6lsfVXWilzF4
yHplL6TFdy6DwqCzDMwpdn/+IklwV5vckXzsU/lcGs0zKobCLjwzmPmh2NsK+F96OG3kPH7Qe7Cn
IVJwVnrfZdOqB1/PRjczxm4Z+MmjoqREAPD/+0GzhRAOTWZCeAOMmeIcsvDrl+JLNiHP1+XaEKhp
M9Vz32DlMmCf7oOonDZpg7RO95fdTHhl8hh3Y/lkCepDP09vNXKGZhHvcjTttsvfcv7kvK73BQg1
HSqoYbw2eb8LhHwVZBd5nqfUrw16Ixni44TY2TXVzeO8TH1k5eKcwvzFSMRvKeZDs7f6Hg8XOG22
2+C5hEbvpnHxHXjQ9+sWjJG4DhsF9BCvocmrPyarqmDcLIR2GOAIkhuocnA4DNGp0lsPQiiEXRBS
/EtlBcbMAuo2RZbE9UYRs4kvg6OUP6OSg4DMgWbap9MmMiaHIvdDF02bqbeYF3ULz0duIHtzlcXn
SPumypEDir7QwxFCt1FwTxs2CsOVejiWTfbJcdPNJcowBA2TWKxc0zwF9BZ67pRqdpsa96QfdzCV
L3nTv5NRt5EECDHAplRTLIe9Zz50Vbkm5o4imyCqq3QYa8IkLDsKcJK8PsH+WLUxnLDB4PL7zhxG
LBnmyjh/pGmXdLes/9INWCbJaOtGfxcZ8RpD8tDgYjHaj9Fq0Nkxx5k7LZC3eh4+dYpOq2J9oHSd
6uHuPAy++KVkRqnaGOiXY/8c8NHkvcq1OTsFydmIWbtRFGhlB6limtBelLM/qCfBiskhDtmrV1eH
AcaxzbDsm8H1KpmqVR9mb1aiftQ1ZTeBr+OUsgh5UNEA5CrmkFvl1EGYnwOj5XqSX6v5bJVWLkW/
Timmtt/cJUZ+hGv23SDb8oBXJw1ek7TYmWK70kbfJk507ZXuRoJwO2CthA+1U7j79mK87dBGF54R
bwezeNNDYoIiMy06T6LJlfphY+K8KRq+B15Yc5A3lSmigMpOOX00NU4o6iE9RjsaFttGkXkr6gcp
0zYskadQCg5yXV6yeEY+dFRO9VI/t1ouxY4mbnL4QkXFx8BC5XEsTPKHAreoKDdHBviAFpRDnLfb
pCOXGebduOgCYTW0LUKRweYeQRrQLbqoKDk2gS/KjHXUFk9H0F14v+TBQ4z/PwZfMJbt1pueYAto
ofQjoNqypQteb4dDvJlJBjUsb9A9DZTGAV0gq7Jsr5V69ir63hOoX/qgPaiKjHvgZtG7OGj1QQkg
fOVdv6P9sVsIQSqcGrl9pTzqWSj+yVu1hujJPZHdjxuhrP4PjVbSf89X/ufjf27VNAvTZ0+QkqS+
Qm8c3/rPa6tOOxM9QSoiLhvzX06sJGUkVpj/14REe5DGXVcmKfPD1PQ3dmqJ8+/vR9Zfn7r+21ZN
NaKe6aHkrc0Y4e8xIjadjxH9LRjoatnpQ+oRBPqKz8YHiiKZiwfDWM+U9tFNqw+q7YshcXT9uUQN
EoZHzVjTO7Dmfuh5QsMQa3AzzbrWhrDrRhypM5eqfs4243dWh6uovlCLtimVrZhNjirUYKyhYhKt
yCaYTIsgXzfv/Io6cLCkDypnS/Z4G1Oztg0eIHdiwmTmVdkS0zRsuMsBbuEOn7OBeZSKT1W541uC
aWrZllPcldHmFL409+z80qv4WD7Xz9Yr1SrzADIfXZU5Yxnty5XvoAUuA5vZ0xylcOdfPfgLZvlw
oBw62AKbf4H5jDmbe3ZF0+mteUcSlgy21kXUAG9DYONs4/LfPJGFx3OClE2QZ83/mnAPC88Vcevq
WKmU2TueLmmEFZ0a51G6pY3M6ZUz+D5urbpgJ+8TLaK+nVGVbC3DQ1U489n+3lHJsGQQpywghZoC
KwybqQMDP/XXlelW7907+Q8oldIueMI8f5ku1k181Pegy5/9/WA8ZjAxiQrOUQnhS2OIanukjmzA
IsyONEgi3S6X9sphWokbyDJ7QIkrtD0nFDZEOM0QxcyFDCK8+auzvJGO/UuHpr4m7WSQf5Cd2cfA
So9fC/9lhEP+JDxxw/bOJFlEBPt0XYl7kA4KyihRf+ySFkIEPvPIHnM7ZIu7eDfSnCgELKKqXd07
socmsaclP51tiQbh6P063PqOwAsjv/DKVzvDSdJTH2WrQnIafNLDt8hE+RosMQ1zdAzx71vkEIad
4IRb+AeIgLpYY1bfa3fjnrkEBx6NNRc3e1q4kT3//JPSIW+S4Ji9NgYM2NV0j071oTihWWyHx+6T
nV+oXmIJwRvQ4wnbV8d3rF6RyAfzbvLjThm6J4tlecXVjnO+cpAsem3Zg1JfWscA/zprfGvgtDOO
GK2s707exsMO4mVRn/N+Eb2PLwllQMgqPRT718645FvQGAdlX53nF5pHH4PWMQh37JJ2PabrZHhQ
0vX5a3MlALbAaWLXCxkw7+hIrrnq7GyTP03PjOOzPQFIt3SENR/CtbDzvjxYBXB+s8XwSCoTaRlF
aNqMr1XLDkpKdcl88iHewdOFFKvsoQeADC1pFfzxm0USOsf2Ur3U0Cm7U/+gv1VwnwiCvATvZAj4
J1v7q8JYNFxa1Wu2A4KO33opIo0TIOPrKLwPvFXUT/3TOGrH4p7dAXti6hvt+UDDfzjNjre7aQMl
Lt7nz55d7aodie4XC8VrMfZQm3DKE83id/PKAeY5GA8tmvSLeaVqb6kc/VW2G8/iRnpV7emiOdrh
Y1phZqARwLoN45o5kj2t+P88d37zW2/FOng395xjADIoC4oZOsvm2Ma73nN5+5/T5zyBjWp32kJ9
rO32w9TRy+zsG56QfCLCsyV61d7q59qWT8ET+jI2BgIhOO/TFfWQxkF/VLlZV4s7NhW4P/MXF8FT
Q8atxtKPgTJYBtM6y3aWzowbIPQm+QYc2vtOyYwAcicJmmSZZDvSPAMZQMnWDqwd00q44bPUFvVH
7Wr0nzHuIsn22Gxh1NnwU9d84kdra920Q/uhXMLNpP0fd2e227i2Zdl/qXcW2FMsoF7Yq+8sydIL
YbkRKUrs+6+voVM3M+JGXmTivF74wIjjsGyFRO699lxzjWk9G3Jm1+BWJnusAup6jGxV8DS/WNxX
1aJZGDNzJsyiubTMZ/qc8a+alAbr9kkfxgccqM8zp5xph8xJ3Qn+/swZpuqCKGDiytwXFmTBEMEE
nh5Q1+4FV83OHE5Cyzh2U8UFdTVrpg24mFX4TsRa/fF8u33Fm3q0NSZmSL229MauFtHjRN2ZNjtl
IG7az1MynT1S2lnqw3XvZvGH8jMRZhJjONYjtrsKipg1MKFty17vih7WfsNn2V4Z/uA9jAW3N1cM
5AqCPM44Q3FZ8c9O5yxCKkDoHcGeGclJFtWbclbON8byGCTIgYTMGwwgqtNdG3QdOSgFL1NEp+oT
B0KIbD/nUZQvjNuXom4SRpECU1zx7Q175hG6VCbtdNMXvdEmFHox0L/L/RLimB/Nnl7mRXOm7hcf
1dNOV/2xT10SxkVlWrMotlPhTdHsGkZUXM0lBgpYL1u7/iBrwhAD+kcDY5qMFXKHHdst3NStPu8C
5rcunJbuFkebuLRv8wIq7+gw3yVNgmRXTqPbXP+JJ05SWeEMSpbzmgALJzjnKY8J28QhSwRb6BBT
QqbFNZVP8UndSs0MAJzo6s33WNHFdOTSZkMIOcJLS4n3zYTc8NZN5kuq3QIIJdmuiE68Ga9xqjXT
h8+30mdIo15yFnJFhzx5lsO3u//wY+/pTYJHUK0PGF4hP+NmGfx+PfiGSCbKvM2+o57MiTjQPyGy
OA2wWkedjjtshrnpGuTA9MuCkOeJ96QjhJqO4Tae19NyyuzNwtjL22gx+DJhGs69nwkLZWosokX9
rm5Z13XNij9CwqCO0nv8oW+NveiLvrHIOOQlxqVN4FJgCEydGkRb6SfcDiy/8lsBOJvhxsD84PTA
rxWOaeMIU6I4yIShFpC9hLSHGYpGfgAnTM7BfsKUgTMBRDRvBNuU50zhCHZvWjLLyBKoDvOpJSlO
AI6/nlf2TJ3RtFNDkzbB8mHprQcwSTyl/t0uvWEmzrqfOqPNyBwWvqht2QXRJXYSmoN0rc3WlpVl
iU8LHybJ8icm8TaEdMXr/js8jRcNGxjv9xvDoHbyxb0HN+Mn3NdjYDCQ0hYog9Xl3nduzwd/yTnm
zfCVGQOEkNYp+Wa1O3j06Z8M3zFARaCqubVWi9EumRCMdvfVYyV6ogdm3Xt9y8A0kb4WP1t2YLLR
SYTIAvqt4nMZzW7tiqZyS6cCU5gAYZnpktQnYdC/d25+EKkaOXt5UOL8yBWcwcKh6NTUafjlZWbx
5k6dL+Rrvrxf8qV4jWa5TxggjxCcm/dYCo6ReeYZupNezV+pvCf1sYyHLxnTHtCBLqVDX83u9y+V
HsUDs6atHEUWsHmeOqJwEDyAa7RQyOGCJf4CpU8bVN/buLg/mau+/PvKoVA5OVmpSHwYUwxYmn/9
Uz/7/3P7zpyP+uMfEIHVx/P7//6vFwoAcf33tuC/ePyvMxZulgmdBmgF5ED8zuaEk4b2TxdCxDRN
y/A/tFCsMwSg6sTvEYumMOnxqyXw1wAIDcH/jI34O1qopPx5wPqn5w04+GWS+W3MIxR57kiYYVAp
uV2fg7Ao9zjsTMnKmHdQH9ygmenkcLlx9W11X/CgR5Fb+c5Qqc2Bx4umtScE8pJhCWy/EZQqHIR4
+WfMSQqV8yrVcmfSW+knf9mva2qHuW6+vtdhbUyxmY0zpZhVNgltxcIofT1xSahjKlXXVozot5vH
PuKYVgTDxfQ6X3HoMLxOKleBspc2w+sEgf2OojuDM28nb/lICTh9QA4UmUMegjybJ/s9/bnuq/dZ
cJlHHWd8ej68SmVI/zpc43UMS+ecTKGI4VRgumyNX1L/zI9MZ+MqMC7qXA0KzgjMDpdOuB4H60ZR
KS4jVWUjXrbRGyyT1EDqtZL9v+9tRHdcBXo9IWUYx6Rq/PfNNeS6P6WK//r4324jOmgSZrK/It1e
j/wlVRBLJPF1NJJ/hNv/upM0HGbgbSciaic597/fSSotdpVYFm4ziRvub91JDFn9qVX803PX/iRC
ddq9le5FNwkm0Gg4fHJfWFc6CsG14GgD2wDqhuIRbOlRZDx34SwO6rd43qxk12D7AggnuurHOK0y
94Etu/ZuuT++GVB8+lD1bhYnm2605KPwDi0hY6dPjjD560/9UIHWWOGJJVBjk9vh3Dj2l/HGzVl/
gnyq5PUwLDO47uJCAFqNMv1Bl18/4Bj+DMVt/Z4gypeeRipRvGixWUoLIcGDNnvelh0j9CAAMPog
2UPuLaeyuWfkoXEqbGrBraSNDfCDOWPZKycLgiYxDpibiLMzU4o+wiwMVJASgAO+Sgd2Agal0Iq0
n2yX8m/isPOCz20SnxZhAY1gn64HnEy9VX2nwBi+SQ+R3KevoWou01M+x5H7QaWWyGsD4/uyXCuB
IYG3f61Yy1xelPJCUXeSQWSGQA2TbycpLhlPTzft50R9b0kIdrR1WmzJUSOEBr8cWEJOEoZ8aXs3
AtpRnFOFCSnQ/cSPFQ6oLI0UPHn9/CRjQUQoJyulBuDKCPT0QZXL7MQWmoBKBBsnqwaIsJO1gIsn
a0nCG26yJFROyarEgbQnqezwOoyIKM+RdZ+J14EAX9Y6dUo1UZW+OC/Wt4dd+kbx3s0SoP7Hchr6
6oylV6JSxWLhGXvEiMRwmhlpLUvye8HfdjLIYA+hWR7dft6/2rYT6CtzpQLHB/hA9toRHwS+dU8K
X4QS6F+oq0QUBlAsl9IcnzMWM5JoRsKiVMvTe1IXPHWcCdeco5gtWXdyj4nHnle2MdcS+Fh3K3u4
xpyBg26ZI5PMxIPc26XoiN+vmOICaIc2T73G56dmo9/0y6iBOOBocy0o9+T6XRMw4TzU4Vt6S9Km
MliVaGpSqb+eRr7OZqnHAqsF1YXH8QSeMy0wr+Ue2EFUkRR36JZlM++WPEDVyGG0h0MCqNgiNFSy
HrPhtSkwPC1CH3HGby3M6EMFSVBvCBghGGEqu7JbDsTphF5zRskYd8LRsEcOymkgTyeLdJ7zux+8
ABBZvvnEMwQTuRw5vrz2LqgBkBoK5s/GWdg4/C3Pezg0PuZi/l2E3tByUoPu27jCtqqtty73qgMN
JC59SKC6LV0bppRnDwGCCgFzDgOQ0Erv+jJ7Xu8aE5H6pie3JDzGybG4/TwpaG+ze7Ufh5Bhfbro
Ozr1SIGcamEuXnHd8aUom2Y+6tPE5acgRY0VzazXN4Br4du5DOjzZ4fXL9rfttnhDr7CvfGktvyE
NdNEGcxlsC33gkQH/xYFSP63y11+fc+dbTfb8Yds8PlpXEgZgFUajsiU/GTOK04k2OMJR0GTrB5r
ICzP3mIEfWIlMyJBsgssefM6fGvzrrd4te6fI7omxzctiOzy3AG9xzW66L9QaoipADPwwad4brJs
oJgwTf+KmzkXpT1yQiAF2+VkvWh2w4pz0gaFhz8ieyiOoL6+QzVtllbF6Xb8qf8qDBslGKTG3JxX
/NqUi/rleXWKOOCipmsi9lxvRh7IB+H6dFOHIYfcgzu5YHM/pQHibB58qm+TBWLQV4qWl1AGAdsj
6uf8OEHowdzI6Z2hpE34Jp7jpbqJl6+Pp1/PUYRqazJtg/oKBsRJvqdPwDp//SeA5gDxx90LvON5
CM9AZ1b93ORE9nrrUBYDY8eI6zmtEZDRVPOTvkFsSwu/lFz1jJaEfLwcILxopvVin4iuaUX26xIf
HRKnvCddIFudlVMi5mfxrnfaRRUzcY6PC3lOP8qHDLGw2o5TnKdgRamQaHjKljgdgWLOq/fhXXSe
VTDcDy1n1HqXVHYJk9wwnQ66CDkJuUXqD6rcLqwmTGlwy75ULczH8pll/rXSTxM/P6F8GbvyRELB
DaIFSTEIMNeSn2tNvuAf3vyJcbxf78raV3YVGmtzvJG4UlYbhl8YaTHqL4TDqgmUXRvc93RBvzuK
y4jDkkS4cHoStJUAt4Qk1id92J3EIIy1jWQvg4foG+tw2c2qWXYnHMzO6tIbo726GC8tcTCvg2y5
LWfjB8s8x/i9es0S8NtO0c/l6afw0XgGfJafwQrhbFyYV3WZJrBM+uWL11Su8HSG50IyXVlmH+ZY
BzOidx+7kfvke3KSIXGMS/JRMrcVXQCK+AxSO6bGNCz+K+gZcMTEDxO+m0eUiKM56z9oPXg5jIhm
yuiyLS+IytgWhIZtHnN9EUUveVx1+ILCyzKXCo8zfEwyVr28abTwbGzO0aIkhHLbfY1R8NBPJJqy
E1Fp1/MiPWfmFG3i8Qh6l1Pmbd+BRSkZOFIjt83x0wKuP8WAAvBMm9kePsW6N25TQbfvVrkiv7Mx
TS9l6q/4kMFXZdMhOQ63nzJ5I1e0Q/N8pIld3X3hbseJJV3Jg4pkuzsMxUdh3GkZOAa1P1lTt+Qo
kkIIQ53DQg32CTE8ShkfsYYP6OZ2QzdcDOCVFUirbJ+X4WaHxmaIppLMwWNxf5fe+Lr6PQCdbays
mWpu6OWBOOUFqeEGLoav6jzuGNqmXkrADNKT+ZJrGhTRiSGiD3Ha7yDx0WLS3Or8mDcsDQtYYa7s
QX1ZU/3zH81+LnVvWJVnbWF6uorobHr9VD+iXx8ZY8EFyeSlACCLtO+Xbmg3Z8TxXiQijCEzz7CT
6DiheXLVcGCfDbuJfc3N5zdfWfXcIF/aynTjpbG6HW4sHfq0DtRzza1fnuKluaI9Ex9Q9DaErTJh
B+wLP9b4WGqSawIh9vTODsm8dMASGoaF85uscF9w9c2rZ1PP5Y22uy3zU9zad7xWoBL5QI1LNu0H
DOHHLnwXXzYsL3yPv0IS0vjrG6c4m13Th7thja6Yr01OUMm0raGIRpR3j9OTYCHrY/bz/x/L5+gR
ZBQr1ejxw3OUTsBJ72nvVNNV/DXJrKG1kGbN2WpYMKdzgyrDUmYrU2ERylZi3p5ME7kt+4bo9Ypv
gxnW4w8DiSPVenuQVwSKrhN/VwbKKjoZ1XfX0JNGeQwiCKp2u7vPyeH9qDbEs60O3bTDz22VuxT4
MmU2Cb/2+CC+yI2YDrvNiV0is50vokIO913PrfARVlMCBpT85wWW54u3ZQkdzb2T/FJZ/QeoTKph
LBZ8c/VGgScVm5BhtQ0kop4Uqo0Ocqvl1aoCYTEeGxgy/M7RTXdKigGHDUmxqiDyA2VazKWNtMmC
LyZmPcEb/GHH+BQ5XPP08/Ge35xoYdL1KNxjY9deh6sWLpN1O74i7QYrc7mpWGVYrFmFS1t3OWMz
MmyNe7B7XIhz5U13OYVji9/fqSSXlxj828Tn4rCYsnBYm3mPeTfd/ue5lq/3WeLJ9Tzl9o/m7fJQ
FlxFCO1uyaba28ClE3P7nFjGfdW3rsISLkMSYNiNMX2aG/dtQ41awqkbfA4UxY+5hrSJF6+bYbrv
qacpu7iqRhzpRCZY5OwFI5F3Z9wvznMl26+2D9hqj6MCbECdz3d74oZ8xB6cWydx5ODhQiIDZhQ7
tHamuqsvqTVnpAO9ekMerBX4M4BRYgTU1M9YQMicHjxouOigELxxCwqDhS33jSCFDg5W5HO+Ag34
hhPYCd+57qtmdou94qqnAZ925tdEw9xoyXRmzyMLAD//C0nTvLu86vOHP8yHU0KdNzoNU9Hru5V8
wtW2EX8thMDX8zamjCgvI19YlBq1ajtTVEYp1JWYu8+aqtjqzypXbu0UEssaL6/V2JOBdqzTZBuZ
/eaH2cnHIjlBrVWflrgCHpjTx+hXSP3QReXBfv6Yj7NCX/RNCGDscg2hlgLBUiQvDp1xw3ys8YY7
Z8JOMzoDpstFuRDxEyd2tm47+35Qvodrw5ZNacprhO/nJ/4E9ErPj3NkeBAv0fJxCd+5YZLRq5f8
+FvI5fxSd6Gz32r0GFv5kgg84d5ZC18tbSPQr7CHVafvXhe9umKQnvfdJCDt5orLavt0Xx1tObST
0aFJYHDfXX/6W3D/Tr/j/esC7VfVpvbTwzY65HTW6CZzxARbQyva0ZkYxxBt1ase4Do1SW7Y2uFZ
MW5JwyNoXv0WP1YWUhKoldvrc2Te+phNiVI+aU4VecRHpvqiuG+Vr+RKcuM1u054U1FXz1hrIgZP
N13QBcK0O4WSG3NnyPPm+vjmDcJK/RoTZQSruIwSM1BA6m19ZX61LMncXeBzHO2Nl3wTGG/mG+8x
L/ZXzt2nxk7k68qa+RMuKXBiAqsBgZZYhfg/sFZKQG6kupI2/75SEsokgqysidBuXoIS8uh/l1wh
iX/4tP/F439JSRr8CCA6EqYpnC088peU9GLnyBreWBXehfGbKMscB2AdBZEUT/ZfetF/Dmsw+fGy
rBo4ZcjOeXll/obt5YXq+Wej9h9PnYzffxJldZUZxD5NbtOiHz7HmMVWik9iR1EEi5C+pSgupFQI
6qEDLdiTUSC8hfpZ4LaIiSQXpfMQrcX4LBgT+IQKSUPG5VYdYpqLKsNDTNVZRXPNzZlBQJd64zAr
WqlCdN+r/miGeSWfJ91OQ9FNZdUrMnnelifqqVvxcaOQ0ugVSQJ1eg9urKeRfqetX37VgmQVcbm8
T5z2eXdl1blzDhDa/UNVjhn6Ug5irqzex3R3rx/Tmq69rCJUNNK85SboyZ6Ap/hcKmwgj1bfKBhB
zQqoIOUU0b7AHtkwQvIgo4cnRVtJZVhQZp0RyA02GmU3YrWDqFPYkpQ5j7py7pMIEh/NZMN0Cd/w
hRIPQj7yHFqZ9az11ET3DDmcJphib5TfA0Va3tVExtJJRMEzJqlTxi/jBYbX8lm7ZdEcJKFaPKnC
amCoFSED+JydQYjABSZeFMlkqWn0/cisQDUxu5LWDTn1fWaeySGP/EGLcP5SFkOOKEGt6lF2ETNh
2hghpiZClwVFJb5n0F3zJtmZpmO22DwheEF9gF+yF2nTPJ7XOD+Gxq5XoJRy1g3RE8XXOFzznqqB
Yjyctn+//zXcszbrji5sa3X1ug2XsErJSr2hY+WHJHp/3hdlj9g9ftXJqc7ThYkoMcibyVNdVDeO
EcpJJNru8aEOx3v6fTPPRkItMMmW+YTV/NnS2q3WN7PzHiodO/lbV/alzh7YX3TYsq34yaUUd60T
1idYGrRYn4Smi874UDEgU4jz9rWSGWjgdtsEOlkFGvUVa08HoZ7kGPbF1YNABwXUhDHJvb4ptvpQ
zp+DuRWUnUDpPGla1ImbL5gf0RN1lGP2mAN1yBep/vRLWgLi/b59Smy/RuihCdrqAKq2H3ub4AqW
/mg1jpysRDQqHOOO0cLcaM3A0IsvTTfIQxFmSVccHo/bJZVvGIaAqjUVa37D6UiqUQ26CBFxOGgy
1GQN769WcUpN4l07yRb0msbZPQUFUpQJKEmtQabD2FHgAGmbg66WoGzRO3WB/cmAl1GJoIyFd7Eo
rv++S/+ri8BaKmsI9DIr6//QjPsrYfP3Zty/ePyvpR9GGrPgOjnvdPxeDO1fSz+WRRZwOm801/5q
Af7qItAnENli/jJCvraiKmvqiE4gY3qGbABjUyba62//Xn4m5KM/lv4/nvpfMzy/9+Oim1yKoUAT
QYE8iI/MorW2S3qXQ64Su5PHFPX7Ia+M56F/LmQUnsE+Poxjxkki8ntwfWmQw8UtCoAbq/QNs0JQ
LVNGvvfcDid1M6EfrXDfYjWZPXrKm7dBdOUlPAs2jWymgWMmd4LQ7Rzl+3Fey9Rq7uOUAnqh/S+c
7xyLaqpLDTAKEceMDpGefOwXPfovQ9ludah8OgczbV4s72thF1/yfXbJLkBjPAxwm/IqrKST2Xrx
QOOcTBc6AEA56CqulF0511kLw53KaTAYDAyZu3zyBnyV52wlQYdO6jNBfIvIYAiy9DjiCo+D4bZs
+5O24cORpvGPtL6DeowWtrSsJiNT844yNRcMBCZXhaOHHfm4W7KrzjkpADhg12VGlQ4BdKcnDGdb
klUhd1f2KwjjdZ7vp9AWCbelerX1o7TIN+GsfBuOUETYXtpFPs1WBTj1ZqUtqm29Hw7ZRbuWzLtn
LGE2OOmbC5MaUNl+AiYFhu3Lhtl1qGJIY5Zgg1tyutTOg+FcBvW8JUPPKngV0eSbxGkL97mlzgwY
e+K5FduEDEEfoq5dbc355MhLI968io3tq9mVZ2QTpfCok5ct3F1bTOj5+48fyQ+D0GMJnJaBPi3n
UbJNbBVnmun0pa0pvvrFEFWAellzJfULFjE8Kenj0j5tokDjmCFjT9Lg6TwPRQ+vxmQA4q1SoKMT
kIRyCFSpdOVXEfBwsIA4Ty+aDbBQb5zNYu+eoTxmH8SHWMlq4ufT0cHutzBxz1Bm68W8dT8ggTL0
vFheLhB7ItTxs2DyBjMQbRFlf/4yzpx9CnndVk4tBNrZ2GQULqiGqo0HzCvuGeP3B+PLiOdFOE+A
YzW8kfLEFuuNxj7FGOvLmofgiPBGlc1gDh+CdxegynMcbmwEDybjFGbjIMc7DNjzf3hr/MptPVQ5
orcnVFx2PyGSxB0waw7Aw1xM6zAfyLcLXZ4pjeUjX1RBoz5dOHURoh+M6wKH6PS+xe1kifSceJMS
66DVXtTv5NgtziqNgqP5PQnaHeWL+/Qesyfn14PgmJv7AWY+33HCzvOkCc02FV2AkIs/6kVZ1465
Dn3zdXGWq0nFYV5eU+oYHnAHpSHuGbpBdb4pl/qxy5Ud7JfnvDS/jukEIS0nuvkBNWffPj7kcDHh
3PLoV+M+NjfGYlwTzXcSL5Uyn6TXmi47yqGb9GflNEQsK5nqahdSe5kn2XCxYDXUOePAIkWh5nDc
HbRZO8iWaZSccT/lM+glBSawsn8eRoo+7iwJx9+UDFCnhzFBFDZnuUu+jmrbuMq63XEOBQeFh/QF
3mf9AYzrFN/RrrVv0/tgITvKKam3fn28fbUfT1Yfw42/my6g60AgR8Rd1CzXdLboO/bvYGyx0lm3
eb9nz5XKma5bF09CLyzs6YSoUefJyjfNhM8SyrALyXKkGWHaRupwfxSxr76cUq1oS6scc2hJPny4
6BJ6EDvKaq1ctEOAN7OLkhWpO8R+pgKNC3mEI4J9wJHfJhQZFLQejaDXiXn5vKrLys0XehJEb21j
wx+6b27z4VKQLwPNizFk7w5EaJ0s27l+fn7nkJKvAsBmdP2QHLeA5xwX75vKg0FkVQ4WOpvepK2j
bkzWqPdw4LxkLi7XrGf8K7HZqjlBYHaDJkpP1m2WydPFukbgynXYYs7Q9sr+xWw0FmE/exvQFcoL
BPm76WOmb/v5bXfbMXT8nhwNuPWGJUIAAnNgTQ7iNlM9qFg8f0Y4+xmI3ZAV0BFIzltJKUbPj+Ta
j3NW0+qciShUvFb9W7XThjnBE73mjm9ZNB1wXq67Q3H7+MEtFkipT+fRS5Zy+Kl+0zECuB/Uj23j
Tvx4xzZmvi/bKe3Ct+5C72+Luz8k4eX8EK3CBA50yHxqdof38kEpDkbeaXCLPualPmX0JitpGNMl
pXulKdil9gRhPpNXrw2SBosw9hIu5IQchduBFvWhDqq7Q+tF3zxBlHAWAphJ1zdp3lT2VKTZ9DAx
1pOGEhEO+ftnayBJ0j5ZAYR3P/VFxRbiFClR8niI+dScu4381pyjk4AAfUMIFj5U5+U8fvUjG0YN
lh1VJkhonDDw9Iuj8vN8Q7a970y4XfNCc9V4N5TbeIOuVcINS6aVsMw/0vDLgCxMw5Qcep3rrdhD
wLpvh2sX3A9mbm2RY4iV2GACSzmIxY555FS4yXcrxdbjOS2ddOLFPuIzRPx485TmCQbUHd2lOiCf
e6ntlF0+p/U/hAH8/XoBqRmItwC4OeL6AMdc7co6djWu1UGxVWx1eO8QTRJhqeqfDVbBpvEz3IT6
PD0Oc+6Um5ceuhqxDs65P/AmYrRGyq4tShDufcAhfu3SMicYVrGHd3XN4Qrrb/kkWsRtPoGQK4xe
rpXl8535gJQLbMe7IH4ZLvq7OMVn+aWsmBkWef+cGNYxIbFC7ismuD5HarxRI+PBcFOWX65a4uq+
+sHJA2O0DP6sozrePovQ67qV3iEXOq2vfVfrSQJuOnPu4uwxLDUyzzuvERfhCdyHgXT63cZBOosL
R/gY9bOoOAwOmj/Ix88vujro0btHcA8S3LzL5L3eNrWtz6tmn+TvmDP1eSPb8WfqdnuhIGdAZ92z
JwEmBGR3zLRd6CNpZ5vxg9X4ja+VuxYMpUMU8ARukftyMjebbt9iZLflixAo3w+3vbDVdF8quv8i
5Wj99QhiXhTOyyI/XV3kt/XwFgLO+qoqutmOdORNJRQxIzn9Q3Kx6WJ5DjfCSuZauCbfTz/i4EZY
hV0SuXGqqA5YxIfvDLSvVRwSaWPimGR9cmju7WpezhxyG1MULr0UeUor88z4iWl3G5Nxv0m3EBaT
FSKkgZUqxzkj4qO0pQPu62otXh+gBdNdR6M88dOEQYcVu+RtXV2Rk9nHWciGAbz8qplx8rN+kCPZ
1huszQ0tv8lysN9hIDhPnLmNRY4AEjgmNBt2hBPaoUvgyTdKH1bV7mqc78u7HyI/syo6uNWcCYa3
V3VwpEpxjmx61p5JA+uAM3Y24ZJRuBzRel+G0JHu8yqaZet+Oeyb2AW+nbiFhx9TXZTbZzOvL68r
CFLb3AQmByr9MRsvgF66/fgtsOfttKP2EwWK26xfbZYCM7OtnvoDIGHSkdds/6GjXsOriE8bt23s
3YZF321Ju5oUPreZdk7bN3Mar2nUyoFmY8rAu9p5IbGeU7dxWpdODhfK08OISjyYEjBil520boYE
mfeIEZ8VlSEXhkGGsF+RpPW6Ha0CZDLSxbfOYieoMDFoZ9NHq62K9x/7rWSpk1n9cKXv2x6jbvCw
s323Nz5a9gQodqXxkQQm2/AwU3TXqPwcUoaJ55Wqis1mJCI7fC279mN5h/t84pfiz5tnAjQn55UV
7STr4Zqyt/uPbynzuuvNezW3eb0xfOukk+zE42PDZ3IoUt4Ewle4NK2IvHFMtIzoRpcoccrBT7+5
uNKD2HoijQWbVQcToFcSDuPt7xcU8B8V5wJ2iq18Yhi4mbN4mh74IzHgiuOfAk5kaA7lu4ifm21t
wqiQl7mDT17SlOoUreudpJ/iB+/iinq5osm+I0bF7QLSLNn9KQhh1DKstVUYqkR2vl/SJb7gLfcs
v5Y6y5O9+0qyAYFK5L1MDZq/gXiST9Uaz0m1zn0wTgHdBChjVfBTb1v/uccuvHzghFmCmPTM76dX
bjNHcfOV4Nc7aTkkNii9b37R9tHNDMI26+nt39yvyJijopIZ/UIB/A8is6j9C7/iH4//pTQA9JjI
hg5k4B/zk7+UBn4ZJANT/o8pyd+dv6QiS6QhKn8ZFtEHfkkN/ChZJ00MbYI//C2RGZT8v1Aafj11
WXn9/W9Kg9LE+TNP80kQRf2EalC9ie8GWO6ujTYiLCs1vS9U7rRWLOwJoSYGZkOxwiHAzAYoTaXe
l0iIYkPWPCw/gk56Die7QmLIGfj3qNKNgc69L4eOmeahsrXxu6d309Ljae5MMg1PvycmyKAgjQA9
3rJyOlImJkQw6krmoobaInyFMCTYxMwWRTU4rUzQT9IEIqcPQm2nJRCADJgXEwrDyRSjyOnj8XDL
aQDVKTUuEQ4cwwALccxtwmk9jKTflA7Igep2EDTitbp5Ft1WA2ue0HVLCT9XU9Fh48crkICQJgF4
kmM+gVfGoJ6AOgtUuZvKKTyG4m5AcLsZPd7D+hTFjHYoeIEmsbSLNMWrxIkLeIziY39XRT8SCld6
PN/kpzHvCJa/jeUCI00Vjq6UQMknLbfkO5Sv8Y4fTmWW717GFkQXq83HVaIZn0qtnPsQMPSz7qOF
puPsu1XVbRHdsJzJbaBgt2xIhs/n3a1aanWJ36vEsdKM4F3NRfaS96Uwrv6dJ6l1Q0L4M5EV5YkB
jeu/7ymRz/DPLn8Y438+/tftLqvAf0SSxllEft3p9JcMkRvgX5DRRd3UAPuAIlMZpv5NVJT/NwPZ
gMKghb0QmNLf4p1IBu2sP3knvz9r5Q8yehNXxV14ZnoAxPkokYeEbvHyr7czwnenak9cD4OCUqHu
1LRe9gpYvvI+riYdsc3ZVgQgHT/71UTcKn1PXtVJIUSuYdyHzFnq9llNSpiyV7gFqMGe5r6atFam
3O2EGdo64c6OkH9azZKp48cUYA9tllrFRVFxfAeCyEvuS4N4ivEI6w9zGmk6hhRGXJ7F40cxGkLM
GKJRcuM7VB4zQX1YXa4ya0TXXi6Xivhd5tkuSTM/xI0gcboCBm0pab8fcBpXZraSBC1jDIjG9/Pn
norwzujy35qz+TiME/QVpo56KLOZrlyeMe2SUPJu6cMBzR0UmIIT/LNZiU8ood89tk+6TxVTcoNb
CsOFxPODOogOw/LNvJyWKVnxlVeEkOKpXdo4+rlH9M6fZrO9384A9qtFPEqYw7PIzzRtFRchykHt
d006rbuSAdRIxQgXMSDXVdciNGd3xGwbC1d+f0TroSxd5X6fF8YYZGFUgvmKvDvfb91MdVqo3TW8
GbMOMoXZ44DtgF2mGIulUOY8EJ+N54uSeMhGgqiMYiGyyjndyNlSImFPjqZ5bkANFDekV81J8qjd
VCgPGrPFspht07gEcf9kBg6/6YMjWoVlm7DXDF4aO+BKoMdXKfI8hzlsAcSjUizyXU5tdHsCzGyn
YsKMIa6Y0hCuUpGsJ3UIJP45K2Oy52Vcesguz0ElU+Q1ld29/3s3QBhnmCj0p3l7/6d1SlRYPP5s
gPzx+F/rlKRr7FzcVYrGwvNPxAdZFVlvgPL+CWdi6khXDBVIsKn9BXX6vSwx6IuY5H9L9Gxe401/
o/fNdfFfFitd/e2pvwqu/8fdmSy3jazd9lVu3Dkc6BM5uBORYE+Rkqh2grAao+97PP1d8Ckf2/If
9UdNK0IDV8mUKIvM/Jq91/61LIFnD03eR4/V2gC6iB4pjKtJEGFwU8uz7+skRw1IouZU6ha1oHUV
MQ3VZ8GU/oKhyPtQiB6EkEmsMFPN5KmlRGBHba+ai7ZknAxLcKeh4X6BcVZfNVsL7D3BiNcrfwPS
5+J8Ux8a3BhfJ7lNzuU1RD/+RnJWntJbf1NeR+/KlfMN2SwLAJejyP5mf/OZEFAUIee9xYOJJuXb
wNMkEOabeLJ3CsfjsIy8K+VtfIAJmvG1xq9RMWtuRXflPHTv3jzDR724QvIsV0yWr/vrrjqN1wx0
pXPLFmJO9qsWNaPHi3kfvQHZp1QRjziiUecw60Q9/xruyjUi8rR3LwxO2cwwRku/b2LGe0maWfTY
XZ3RrwF4XTDdH2CwPapn2PoSIs6GykU/q+dwXUbu+BwRaycQbzbRAnbT20SgBGOZ6apUrjhH+bvw
vkV9JcAQXp3NC1JG5xAjtmNuqmxJCf0u4j1Mt/467Rc8LnnNHtECtw0MCdWdDsqV6Rpsi4KVvLXP
7Wq7upzwqCD4uwnHRfaMV2KNUrTi5HTrwfVHlPpgsK6OGCF2oBuw8rM59c4+Q2TF5D6hmLQR3+QX
6wX7Jcuk6BW47cK6Rri4GC1EnhON7Na/L15t9Ngcg/t0UT3SRCM63jpn5xx+2Gx14T4nT3205w9A
PsKP6tU30V7L6/AewoMBDwANtw5WnyUCKq3rAp/+7aywJO+u2jvbNFu+ZsSL4KJfhZv8VneHC0oH
NKsms8tyg/Q8eZtt/vYz8LzYUTYFSdx8acVFtjBwCSRHeTthOO6C8UyYbb81LYYOqKDK5tgON77E
8xM7V7Lx1kmFVBfOLtmu3V5JXG/prxmLqycpEBWvnLssXUISCmwEHFf1k8e3j+4Kwh6Cftl/QN1h
SY8lIk8OfMw4gNJ0HbHNSBRLHvLyxmA2bJHECotngYU9AM4QuGyu2ifBcNpyluVNceJr8GtqjyzS
tP0lJ0SVMM2b8t6/QbXOR3rvu7f5+jZfDPuOeVG36fYfqOARB3uzTFXeOuf4yL8AJJXwgy4igTt4
yyfCD2av6BbK7jj/dWAl1jqfnvizvNajZeIt+TwwGESb+Wp8GB8IqLWvDN7IKOVoWLLDzD3bRUcH
/SP5ceya8DNq2qN9r7jlPRHbbF+0u/7I9b4e9h/MoQ41Nq2B7QjDnZucQU5kb1r81912OryqbnY2
Vt46vvXWRFh+89bNYX6DswC8qC5QkQ0rl3eSCW5gbiyyVXanPYYvsz2RMXJU7LRyPb+88qV3JjYg
x09OyMEVvLZXbVpq2oJ01OxEytzR2FgbyBn7FI3AgtXBtB6cawY33sZXLy2RAWgvltWs/i02SvOQ
PVdnY0no+ubEUbjqtmJVnKszJdIlYN666bagww4Dx8uw9fdZOwNRUlwCDAbD43Rrt27HhGifv43V
ycxfQrwwVEUFPnKjDY6qRBhf7zBck5VwzcINQWGKYhtwDOJHYHCkNhzrV3Uf3OuFm8yfEM8MkdUV
AXzkOiL/63cR7xumi/zjYrtBKE3dwCj+2s+Mk+kQDymx2NDsaFu/LTZFkuKmYGx1ZU0oS/yTLD98
jimyaEj0oi4cxJO0op1YjliorRUTxkHd2PFhJGJ0cqfMlYBV0XDDbBd7NL0A9PifbH5JzHHTlG3Y
Kp1WwsI0Nc/M+Ygvwe2QLtVbeTCyVV7tLY4foihD3gjwtfRrZp9LdI5wollNBwhRLkZ7Y/DqrsDf
Km9gJR3EtjVucpg4vBiI//A2ebAKXzVSJjEwcMejGl1GkUsakOjXonVDceGjtG+Gc43jg6m/eTTk
rTiEr8OZzO0+vaothKss1dYkCKIMzQg3mz+ktwmNTZht42wrwnMOSLrbDCMvv5Ak+8FcGN4HsrB6
n89azmWNpV94qK6IADFYq7PrMYNVJdwUQaPmBp2rtODzlvTMGqn0Sz7AHtjZ8t9cgCE/QcqnmkKb
B0NUKX8jPoSOSSf5ewH2x+N/FGAgMB20hYRiMciZ07J+dotUWUhPkBVJaZBDj4zwv3MhEJjUgrow
/lKh8KgfcyH9Cy2ntLHdoof6XtH9gwIMA+wfBdhvT31+fr8WYAWJG33lNOpmDMkNwsVzItVlbYpT
pEyIEciY6Z3xXtHFzkTxnJrJJjH6t7oJTzovGa+s97aurL0seg1lBpsHW3Sb3CktlIaA+A11aFCf
WSsj7E9qD0wo9BHi6XNg7sqyMKYS7GoSCY9EI+WoQXqVgrlLGdYMpukqobHIR0SGunFvoeF3Umsl
xo8hSldNz42HEo8QhBZxebElf47qY1j1nQY2UVkqQ3oKcUARF5R4TMQVuctRznmDtqsTMoKxluhd
vq2mdN2WZDmwC+JzOKCyG+IY9rHUWbE27GZy5NaB6r9opAMuC9nc5NlraiDG1pKIDYbTn9I8GR5E
AbZuj8AJYiDaG1FsvSy/1iXxpu14MzUTJkGEOuq+IMreMbiu4n6bTc0qCyF8xC0QKPOxzoz3xsTd
6GOEJxshr96I6rqyzHrr48qLuwerHNcy/cpsahuzKSyFiYFzTL92SnAppHPIcQnIMOfCGdZmjw2n
rbNX1frQ4PIGc+a5JkFre9ucEGM1FFcWPCJz1FfSY/kcwblKOnx/LKdatp6e8lZM2WaYwr1ftlAD
hI64j+ufTD8FHpGa2PY+KihOJ3r2wtxnJXHwCsdfvGzw3sVJ8qQYc0yh2FUVye9UwHUBNoRtl+bh
ZB39uwgrQcgt76vdthqypdlNm4nKsiTgwo4yav5zy5eqjIPZsK8dOPYT7RBMw33A00wDY6FFqMgj
/CepcG7V6ZsJrcTMtEXFwYf7JfzQLcpClbRqcd173boc0JriUZDOvJBQ8e8d4JCS7/V1FGx4sBgZ
HptbsqN71UTNQfalNJheMlfHdhzpctsnwyo3jy23RzxlJ68kOXrIVlNcQIFkw8IQo1XosT3sJ/V1
WB+1plkZUXhXdaNb29D80Y3wHlkIE7Eqt4Q2sO2ou8btFeW26I1NJzGM9d4pUeWRV7Xb56RytYk9
rEKW9WP3oCk5NjxM0aS6enlHELzZL62yI0Go4I1RLaPKWEwU9KKkdq2ClRmpqMMKNgaU66HEWEPk
9qomnrkU7b2soJjxJhTIR7pmHJZx0t3KNsTE96++FqBxCJACJkf0d/Xg314L8wn+6Vr4/Pgf1wLq
cqaAKjJDCZYc7fvPa8H8gq6Q9lo1TXiMv2nS9S/gQwD7q6puwxafr6Gf1wJQBG4SjYUBDGTIB//g
WjDEn3QDYdhkSjpcS4TzfKYbmAURQvrgUXbkTJhJ1rslDnaCrqTtR6S5rUT2PVK1KbGFA6rUcS4n
6Ehs81UJ3w2Axn61UJySZdV7GZzC8cPAntMnFr1FvuI1bvXlVRUyyWYbOiKwmc46GS4FbbQw3st2
n7b3eX5jk+lsI0Iwi82cc+X7h7LkbwWEdyAh1Om7pwZRdPoaZy+lcYpKNuikLtancrpXDHml5Zh3
5jl4tG7n3MBQ4nDkbXvT4DPUHOQ6PZdHdcP4cCFHNvQtyVjGV1MmRN57l84apkWosuhMW/9b2aVM
ycBcVRPj99CkZ+nBLmhju56mbF2VyqZNy12DaL3PUACZmI2rno1pUzXfnMx41rkE122UA7Gz25PR
RxqdIMalZAgeI18srbHBnlUV35KuflGICWhL88nP7GteJQu4uaTZ9e0M+uFPpaQLghYs9k2Y7GzS
HoiYIeNOVNpygg3VJixFK2UvY+YfSvFcR93WbKq7GHumGqH8EqxBbTDFBkes3mHuDuk3O3vtad2m
VH2EqNljjxjPIXqIhK9Xk34qTAbnqlJpWwb/RaYepiaE1pp4KmHfsoyHNBwNkolpNnKq4VV1ipZf
Wk5HleTveTBSfHpbwTCEeol1fwHEt3fsddKyd4/mpp4+zlaT9zKxOFCd9ahD0LCNfSAzYGlWiyO2
97e9M2yl0q6Qr+8K515G2bcJbmZYKbPY3x1ibQkVehXGuLl678WMu6dMD1881KCdEb833wFg2Jss
5a4DKiigdXj1GVbvVeYPCJxIzi2qZdoZru/xekR1Wgzg2doE7b2ORXdsHyfTeiLUIVn4SbA3GgFY
AZ+GV66GnEAjZ1YkQs/M6fVzw9wx8l+Mw0x9YnPuCH6MNJmeWsQcSa5v6poUh1XshY8iMd8j0bya
E+KCNAcUItHjJNl4r9sQ96KoXQ3w4rrGu02nEHFXVFnHQWCusidrOEK3RtioRtaORNf2yiuToxmw
jbc05tf8RImZvKpmErh9XYOH9FUFUUy4NROcAKlyjw1hFQDNqIXzUCXt1m6KtcM4KxPxmcro4PVi
H1rBQyqVN+kVlzLQt0Gq3+a+R7q9iZU97N3KaVf6KNbE4fA6S5+FP7hFOkJ7zm+FYmyGYcT9kO+m
msbLtK9KT2xDTXGlYX8E6U3rIS0etbVVex8JxIUutdYKDdE0pbPGV7tpFRN1Ggq1iMAR4jOVMjnj
KtoUZrc34mCB33As0Af54j5SGkwhebWUhn/UAnGbakx1SFR0PQ6tjlIjJPLKDMRerae1TWCklnMD
6gmsaUz3+UxEsoEDCZ9BiAWLRJRXoWhu6o71KXhSXsGqVwFn7FGS0Oym6TbXsp2DK6RkRh6l3oqO
4Eo4w0aLop3l8OqFKddXd5GGPKo5scF0cwAVIUgNy2TpH1aPKsIKv5xWgdGtOz95yfsch+NbOeS7
DjmJxmQpGxMg5wfZO1dBcRNjcoy0lxz5ggBO0vUgv+NbxyKGy38YGmaEJl28bJnXmKVtrHRl/EbI
4jauq5PADTeOSrgwgmntFwh7Uv156MzONeX+33vtOyZDcWJ9mMTTsanO/+JHsB3axV+v/f/h8T+u
feOLRt6dRt77vOj7frf/2B0aX2gCbaDMf2XkURH88CPMSUMOpYIqdEQGpvObSoBP6AJhAS42Kf6h
SmBeB/y2O/z9qWvap91hLiCdD31vkduenjrnKDt1P7ag8nzjwYj0ubBc9xl0vjQ7kq8MDiBUOoaq
M9QUqlGbPhIJ/EhkzmtGRBkjt+laG5j0lUx1Q2Loeq2665RpnXYqaq5SAi3W1KdRxzQf6AwS43Kf
Vh4sU+euytPnFlKH1bx0YsJuOT7T3eJ1uivDxzjOCFaOCUBgxJ5U9aUL9TN8KlC6WlVehx2UpIbF
vJYdWgbRMmGe044eLvi7OOFWjJQltjsX3cUmjZFk2vELdeDS4+QO2vo2zJ1nM0/wZCKLjPTwelIc
16xw2ylCuNIE7zBHo8XxDMkhK8IahhetCLXlqHbtsrLpd71lBli1LMb3pHy0LY90MibwKPC6XCAB
Z6IfQQ/wBrfr8Ib31jLuYXZiqNb9iK0nlUBTPERqSXqw8QTv4qBaGhJwZ69N3mHwJdmzakcFIqrX
rOlfbA2WSWdT31C6EQ3fHXqVRGMDHhGFlwyD69wy0Jzn6VYpPoIuPxtji0o6lajB6njtNM1uDIcd
1Hq+i7mvTetasww4cegnnSrFqGqIcybViRHBeOc3jUkAhDYt9CI6h7EDXaCcWA9bboVxQh2HzRSc
a7JcHMnWhOtGqPGxVivglKTihuWqH8tVaMlVTuBp0cmbAqmfb1M0FqAYqm5RlZgONHOVKs5KsOHV
FHXjMZbQ1RGRYEmbhihqCNdd2L2ETAaJuV39e48saes2EiOmQirnCnOhvx1gScf8Y4P4x+N/HFkm
u0BpSU4tNg9zwMvPTsX6ArLQss15rDW7pH6cV9oXePE8iif02TqrfuHpWaqK5YqzBnT9P+hSOOY+
HVeffmyN/uvX4VVSokBOY2XcVLLcBrbYFq1TuCJhtm5qzbPsJDmI6ZOeBaxogDKkR39SSNHW1vGY
r+Pcf0nL/hgHYhNPR8MKTr0enkzqLXvamW2/1NX+2i+SS2CnaNjJfYjCjc5cqLWZc4MMLOrkEKli
P1g2NgwQp9qxr/Acet4CLc6iIkpE7Zy9bmhro36zECah1SQrYmUhHY1HTFOMpUu/36AeWsY1Ucet
tQ1KNk+e8zLYRysKNk7zboUmR9jJbve+hv6vHtajnRLgUi0dHKBDmt5kebK1y3uEG64WWUsygBa5
iNa+7J4GYa4ylv54FBGsYi0dJKnKALhDuAd9uNQnUg/rczp2y2K487WQPScDKAb0WSoBA8BgxBOU
YPjwYbPlDv2aeJ2me2I03FIHhVO/ZNXWbqmvISDoH4b9kPtH9AiLFM6zkbHrioHeq+xiS3vVRe1e
73o30x6aYhbwsl8Sye2YPHhmRd1WIxiIjf6VGACFvLYXGgBg/mKrGslWNmt+mE1bjbt2Uq1tVicM
MYICiaXqj7taYt4oCgIgQ7JL11MnrYvTWOXWKDX8bxVSKG+g0cgFDOBGLQ6ykdZZbXv9WMRNiYlk
SG/86RJVrN5I5g4ZnVXRi51CC54GVJ6Nmp89r3nFBXulOh1ePJaFNs3gOk0o9qwuaJGB+mhfCnsA
C2f7jPQdNsdKOcM5kowNjq/6bHa0bEJd7FTTe+lzsobhqWBguCD/gFItYnunaGKnNOVLhMNFAd9a
5B0vp4bEYznId9UJ4ZNlCGsV5SQ0G4iRBgmpQqKSkF8QQSgh/ACo6GLQ8n3ZYIEhCHKIQNllKGXb
HDa70Zn7So0vU8vqKzR3zgThJBjgLZURsLMgx0BtYWolBNZL3yojBgdj4JZrhp5UhTnmVpQoutWm
dVyDhPQgyve45c9VnK97lp9jXVgLNIdzCe92LUrUbuyXcdzjm/JP+Qgl18o73pLRg8XexorsJf7p
rd91K18z3TDWHnWiqbmkdq0iMA4l2klRHWMhY+fcaN11allLc8pAzWsnmerpUckJJiVjlp8OAaBp
M1GtXkSarwunu25iGw05VjvLOgyWeFKQyVhJR/Ce37hBwNceA7qKsL8RgjuuLGg4FYKbWIEr/GKc
j3/33aJyyDuwcg2Kz78vhyUytt/L4fmQ/vT4n3eLqREc5vyFvf19Cob+BHssztzfRmBzfB7qKp4M
kymBZubnCIy7he/FDIw6mRMOzsM/uFzQYv0Pl8svz9v6VAs3Ru9EdmCPm4hwrNyOV2EpvgXMcuqJ
3Oi6Dgi0ibF1Ci9vuHP6Ys8dqrhDXmHkrSISpRQMZrynnx17vPiRg/lvABFJwm0qT4kJO6yzvqaV
tdMCvFFKny8LdpFeWh9tLE8dcrEAR1iaOi7yqIM6eF/DHJNTgcZ9qMYz+Z43ERXVMAzHtim+hinT
37RDTTVIhvFWdelTmC78d59dMJuTjfTmtAR2eC+9npFGYZyNqV2r4U0X4A0gYUGlKc/mu0ExkLGH
FvETRpg/d9b9CDqisdt728A+SM4uPxb4I6fiPPdIupBtdSv8ENHphNSgqPuD3jF2K6f8LARFviw9
h/AGea1N1X07+Ox6h+nc+DrcAeNaMP4Q3bQvA2FDtof0reNUjQJzm8lunRgj4YSpIMBQTbv1oOhn
HbOZqhFunHhUhTHW76UTVPqSYVKwrydYcB4+JKeYpyBFH/TrpsV7Y006YR1BS3rSPMAz09xYEI30
aivGqrcNN0xRBoV6mx/jVrsY6nQIsVoNilS/tinpBY2VPBGBdsgbzJ9lXX6VE8BgsuGSsMS/zTAv
8hdVpF7raQqU1c73pJpi4Z1EcaMlyUtU3XcJJJ34oNSU92NYH+gWYPqg3nqNYqymRukxYu3Vb07u
JW5Ttl/boDpmLTANh2TyhFdJJ3oE0gPhn6qf3wwTdYgxe0JQH9YyurZEle1LrTxkik98Ry2igxPE
s7VY22XBZLPAppSXXiW1JfBaHlTaxavsODFTXS93I9nIKEDbRekluBtK/kW0vHsMG/Os56SgNA6B
JU5gM23zpL/V0mnJGd6YFVu/ZrwTSbn7Fx+UCO34oMPXmdLL/6UIZ8/MifLr3ACt3efH/zgojS8U
4OSTYyJQHZ19wc8inEwn/tdfAYvf1cg/y3DDojZnKvAX4ObnUTknjSKLRsWHMhDT+z9S8Rlz9/Db
2ODzM/+k4mOfNqiTI0bMBQ1DTSPv17Ia3bbPyL82IyQ6IH692n7uJ3RzeV19w/pUheah11volOb4
TgXtRmXtn7NS15ZhhQfGa7VuHzQQ5eqiuiOC70ka5bYeKcy8zkARD7+zJ3FDhneD1xy7rFzx532p
6Cuvj151eCVGYm0c+vwkyg9pV60zTT3xFF5GLH2RAu01Tsy1Q/Zj6cHH053i4EW408zRW415ejED
76ueVOxDJ2D7nOW53Z/aahpXes1+I5IWhkPbiF3plMsuglEQqI9B3BJBFS95Dvue1MiOMcKYGztT
0UFF53S7dnOhiVvbo58viojtcpJQkopwVphp9QcLCwLb6okZJf1EHfYrFpwh/l11hRjS7T1zci3Q
gmk7rrxhOuoQfhPF34wJQmFQk20H5bxWVpkkCcByNhkrCAaS49LJwfdII4qJGjaxh/r8y6r2qpiH
DHYk1jF2rjhW32CBQk2AOOxFOSYPCXFzwmkXR+AYbE7vK8P2sHF79UGRSK2HWD11UrkZGDGLttg1
48hSwrmOGgtmWW9tq86Qe8bo9BmqRMVJUPy5V9rTWLz7yGgc6V+nbNL1Gi1ApF58UIq9IQ9WpzyP
Uf8RMRlbajItV22SPDghAFN0hKQL4ozXCJRo+r2u1lTzRJ1A5irZYQhxbqezZYWs8zFI27sARGTp
5+sGsadugOuJe9zivLHcgPE16LAEfptRM0VQYMwANWCTXKoPBlm5pSqXJlLwAiWONvdQpk28Ybbo
TGXvt3KV8ISU2H8dHDuGiSoI2lRYLZE3Iqx11ZT3ajl1/MzEaue++u7BCdaRBXaBh+aVcYhzrMu0
5CVSMzerMbs4Bz+FG6EQtxvvtIJSWic9KRSrdkreG4vkqx5vyoiAtccba07rOCHISfNghJb8Omoj
vI2bY8SQyqshyRWtubXtjQHGh5wDZiZPkYI2QTvo011POe6RKJ3VzKA0EgjLnPbEVIyPiSlcyuC9
tti1BfmTieN5tOITv0+uhVl62boqPZ6mJWzpWZdr2hQhYLOubIs0o6I/o90gr4ycUNNPVy0Jk3Wc
v0yidI2gQGQ+1pjeWDobo6UvmlG/2CWJNokxYXPBPex340soEhK4sy0HCE+daeKUL0vPPAQNWncH
Al1FGEitknWJmk5Ad67SB8QI+pUZqs8tmUljRE4Nd5UV8JuZgJTryqtVw8ObIv9xUML9ZBpbU443
bSHcQom3nuF99af4ml3egkONCo49CTslhAzgH0EB9IEF5xDjfpsT5lkVt15TLhtViGXYoZdUzG7n
kWk5tcrXJkq3dYaewCBmKcMBPKr9YhL+i6l8dSg9GmS1iZbCIO7XSm28qr7ybPgSGxLRlETcZKzK
IiCTvJUElqniPlUmVM9FfnAiZMqMRrcGo8XIABtBpJedwzBuqmcz9AgDtc6pZtz6JOm0IzIahU1V
MYqnZkK2Ys510C/zozORnn6e/Z+sTc+oDJr6//3f30VETKAl2b5Y1RyCBZGEfzaXaVrXG31rD5z/
yVVl+9i9ku2/uhBga6CTX2BgO2Iw+su/5vKPdBGmcVznnwqBz4//UQhw2yMYUyWh4p+nceYXlvXA
6hAHmIQx/Con076YOuYiHoUT6ntn9F/dgPaF/6MS4YjZiS0CWL1/0jTJP8xHPCu+EgoF0ptpx+dX
yi82w6EzKi9mXr9p6oJ0ZfVbrdiXMVZbV/Na3vJqxgjKGOzmWndKiajUWxRT9UAU6BJ1TwuOe+5a
ai7JeFXNuBI7gE8RA9nipGCbVhvDnTDarW4ipg07Nr7Sjxd9c2+6gXqvARot8gb9F95+HdGXWCRN
+ibNV9Pi76tIs3M7qtcD1hoNUnYK498OeCN243TpkNEsYzRPiG9SYEg5020r13lXgwypklNjY1nO
Ahu7D0d8myw0qERhnNzZ4wQVJvceNZVdfZgwpyAQ2FTClxrftNISSGDWU7VU/QFDJN4cL+uWQQRg
wymhY+TLxmoWscrudtKVG+mpl6wTa9WIb3NYpYyRljrPpw1Bg5Tjt8TqN2mtXreZ5ap9uLBa1hSl
tp9AK9SMEpux2qUx2gM1cc5+QhNlBiQU+V+NArKvU5jA93zHv+OXw29ocpo3NlZiafrYqe2Zw5BW
G8saICkzje9UcDphsAyktQ6RJ8WFOWHQl2sz6g52gzXSoUPNuL2j0u4Xvs5tRWSxAou6Uep7arXb
ODf0LT8cmS7F+9Bap7izKMyKD7XG7pkcpHxQuWwcgBw2ObFd+8ZZ5xTvU35vi7esY9oaD9fJxAvF
QY7evmT8bJpHHA1Xo3DOtVdsSzXdN+YliKOHMogQUg2uVx3itLpI7t4ibNZeTHw9mqrMm/VomZT+
LsyV+9zqYNX35VND37zwNPtem72ebcL+v/YRL1RDQUFl3lUJ4gZUy9ZGK9FZBUCTTCalTrUOiKYq
GZtp9rRSqX7tgclinBwCQK2ZZ8POEnF/mcZwy8riRrGQ6ydMSv/Fp6Pt2Ghbmc84bDX1eXHwt6qq
ef/62+n45+N/nI7oo5DZmv9RVPF1f+xWcVhyRSFnwppJ3zO3Tz+apO/mSy5o4HPz+nVeIfyUVAlO
MIh08zbDmjcf/+BoNPQ/50m//9yz5OqXozGr45S3XDVtHEUdAWJQ6GkMhDSqiZHOvqrGQ9YMq2iy
HwtTxTsH26kkDq8O2gdnLJ2rDKA9Fj6Y/xHLAmBjFvUA+ilbN7ZF7mwja3xyesgKFgZDM7trvXDV
jkDPPeM58cKXcfIZtG8sZrEZkAQJejHocB9E5pM2il07r/RiQcIGLCtm8VHanT215Byoz5OExaIQ
do4BJpAd39tW9wpZrIPgyAia2gQVEd94cRudzZTn1VQTXwBdTFIfnBECp+2Br8zhHHlxem1H39oG
omiNs6nMMwJai11RQy3JrQHcEe/EoEcra8Jpj/OLyFIODuAMYnLQc3boktWiU9xUlMyYYnbP0eS/
mnV3DCZdLAYDeYWqqSTCyZWhV7s6DPBHa0sVbmfFvH0w5IPZ8Q2qitYvTKAVjx1Zv2b96mFWrSyE
YWlHEGoSG5AmygIRUjOKxTgCWzbGfdaXbqLd+jUD4/EjNQid9ADxW+Y0XMW2dQpt677Jn/TUvKmL
S6qSFjzquz4W/CprwN3TytFZaBf1V0Wr3aRKVnFcLXKFu6IKv0qYlIs07wn8ows0SP9lkF6nhY29
VHNVH56X4DeYhuXLoCHz8HzrIUDEJdPuIvv5zOoSt8r03RhjavWDZ7tHjurFBd3PhLNrRCaVjeWh
FCr4vXbXAXAxQ8TP8jChmiqKt8onVNnDjs7451kncDJX/Y+oVO6FUyFd5o412ledG1nN7nHFr5JK
IHRLDwFiqqIc70NzvGG+vsTburDVaNPkNKdTdtMp9U1YyaVCplaf6W4Wsa0yzynaNQlNy3tqC2aX
/E6j/JtRMT8d7wt8SB7kjgE/WsYMr8EGNClnMTtdDO79MXzBnnul4uP1u4Bt0yPbR5f27JiRByQx
Djsc4HUzbITyoBg5Qcf5axDvqkHbjHRdIVDQtO5uNGNf5dkyqKx9ZUaY+3i5J3c6YNI8wV7G0kQA
MqidI4KArSzp6A3ibZgMBiykYp/9FlS91EKfpaiLZByPEVs1dTKeRigFuUPIEpkKdBZuUOBhrlEZ
Ns5mhJcf4oqWFV0C766RC3eQYsV8zdWA9Pig61LIVrbdLdlC0Ev7CKGsdcCGvQb3Lzr4Mr7KaCJf
Ojr8IJ2l/o3dNddW2dAtAlGodi0iI8Nvt06KjKlocAo6puvlJKFqoKfqHmgKKRHgpKYG3abOXC9d
OpJCSL5OseUm3OLFRLOWOHRg9NtEKRvWrdlaB4MpQTsVOyN8S8TZS3kh+GTk1BpSojfFM10VYUU/
DyiDjQpoMEsA3zTdNeKOY+kZ95PaXmiMYJHFauKqZbdq2wALmA3hpozIh/wXX5FU0ezaLQgD9FWM
7/72ipSO/T80EJ8e/+OKNL8gEba/W3e/Dwt/XJHWF1RJmkHf4CD4/dQ9QEyxVXoLegh0S9T8P65I
5ohwWx3pCFP/fkf+kytS/HFDfvqxZ3XSLzekCMKaa8JQOTHigFWj0EM2z12Fr78RPlp4v1jqJCen
OSjA2Gp3eQuVKotaUoNKUW04OyRRMIp1QBSA7wRtrVNb28iA+Jnn4SlIpq2enBNaEC8syOMwEnmk
v6BYj0qGFn53FeTw+9DRkDwdacSx2qiYIieMsLnLra9wM0wRbk0dmS4NSewONCmLsa3XaLkZoV+X
tnWJwwjOXg80sUAtOy170rAyJyPwNMf3JyOYbA7ZZxPBA61JxhvlwIfpcdAji0n6GFFk0xzNYtpY
efg82NYxGPBMxIJhV5DkD8Z8DFTduvfGU1mJjwoF06Kqa6D60YoduLbs215jTuhRv887Zvl93fzv
fTc5sHVMkxoOBo9AI8Ob5W8KTt52n/V8fz7+x7vJ+oJ2Q6WU1QzjPyT4/9ac1hfDtjAO2H995jc9
H8Rj4EK2Y/0H+/PzDTVP8y1L///cncdy5ObWZd+l51DAm0FPYNIgPT05QZAsEt57PH0v1N9qSaUI
dWiqCJWke0tkMTPxAcfsvTa+j//5un9VcwIQ+WUw/8tLh1f8lxMVldIYmYwb9/lQ7IxGubEOsC6j
mZc4/8SnPp/JK1cUZ0IL3KXLreFxnc4IWUaIfTMPu8Mix/Q2eTDbdW4eWLzi2WIr1FmZY8XgZlpo
c8ryHZvCw2AulzZeFW3SaniBQZk1WDjxY6lL52n4aVTBYK41HXkSnqbO+pbk8GkVthAOp/PYaIq7
MGo26TTJuI9ju9MCvFo8SEwB1JhxyUcwWCSSobtDkV8/JchwhEndmaXOU8h8UAlkS4dmt4wCuwe8
N/mplfDpj82xhTMAAzSj6VdDvM2sLmc2s3AoIPiw/RKq+jBK8TFLyCIX6lPe9T40jHkXVOR6N6XH
2d/hVNtXGol7xNpnJO+leE5zhgGq0T3WEdb1fLlXwx/t6qsGD6mXuAos0zMavHD6Y7TqdsS3qdKd
pc54cgu+tUDCtXScSMOjmQNFtLLqPFXGriZqZNCEx3bsYSspHiTrYxWAQhPN53KYFC8Lq5NeBnDI
UKWXOqvjRPbTiZknYuwlGk6VglVpkr9UvisxT1ogbLMC7nCC5ndsxvdO+AoHMopMIfxhZhpueUPy
TCu5N4bkadDHc86AhDAeeuOcW5tYEAqmtN9xlTa7Zqj2uVKfmmV8NLsY3Gs9v3ZjepbL8IDKAqKR
BHNTMN/mJn+zxm7fatT25UEwajRVrZdnyp2ixXuMc3tNAWcicRvs4vSLvvzWp3eRARsyNh//u/es
dRr3s0PWLfpVFDD/fM+C7PVrk/y3r//9nkXHi6aCCaEirrehP8dhoEFWKQ+QVayav5+upN/7ZMyq
CktGtMarAPln6fB7EcBXGYYKTY3Y45/f8d8UAdyYf7ln/frSf1kmNgHNqS7jeFalYCPNlpsm8SVX
EtdM2a2jX7eZc2Ibr+0ltBjd0/HE0rXtP1ViUuXacpWYJm8Us6MYq+9JwDNbGeqbINDspSoBCCPn
l2TH8lOXQzzaEZaa8kEK+8PcNbbUZ2czNNwKmd+QnTV6hjLjNoMsVSkVwlQTTxjg9rByabq2RtbL
CK4ls0MYLjO7Q2NQriQ1wGHmgV9aAuquxi/D4sVC6CE0ykUfOXWtGpxVdTnHEZP+PqP5LDMzZpMQ
7Pusg4dcz2ABtdaOWd3UMctQYKDU/b7GQMqOEmJlI8utCGMKOg1IckSEcqcc9Gi6Ct0agiQRCVq/
82nhPjfPY5UcA53VIPNBTVg+25AYv1iSiG/sHs0GgYNCwJ2obI1W9Bf5aSClcqaBMvB42AX+hpx8
0EiCBq2X6bscVbzReUIwAyDDdt4jNYTpLd8ZcBLVSQAwzYu/j/iU2E7vy3h4zrg74jLaU90gIIwT
rC+a0vIGGcMnlJnZWTQIrlCHwrq+b/rUM5Ppo4zRinFv0BPVXSa128nt8KWmwDnGZCdrAgq71bwo
nKhyCGol05zhL2swkFYD4V48GHho3CNji1xWQ14VY+bR1FPZGaJdLgVbvhrZREQgndaxKx6lSyxi
6goU7EV95ImKFG7KuXrm9rqVg6uZYAhiBxQBRNUb65iM0rwxomor8UQzldgPhpR3FQJDWu16xNVm
We4JGulQndf+og33FZSWyBTBXapEOFbNMTSEnY4SkqQzxG/bUM7ftaU8NWzIRCHdjlD386T3e6JN
6l704165LMW4iVUsS/nC+jsDNq1l75IVPnbs8HKr3S7VdWY4YhKgWUJ9nXr9pCzSTlt4Ew3sKnEv
k9kZr9EVKslqAkT4oq5Vpyrr3gsJmtkEnLM60d9UmHx6pQrOMExbCXvbRDmequJmhqqlLojNRZ1P
jIjMhTztSljF4Oo+TEbwPcNhUj7lhNG0ETzOLeEAS3uWmQSXBWt3rfXaNuM5hKAwZx6Pcdk16U3L
uvXDoGa6JW9UMX4W4vYwq0RyprG2x413VZpmy3E8CZp6zxgKNobuZKLJCF65lSPNr5TvwqTZmX26
z8LuHI3lITduo068N+1+UEaAE7qHOh2fR73ZCmZxmqrKlZLJHSV1n+OWG/v8XEjWLeLl2/l4bYJu
byav+BQOi063K5gffaj64cKWciBrRl39XBIQ+hbGh1Kk71ZXfE6kf/QC+s8gYoPcw/3RP+RkfG0D
IiCF/BpJg0gDPV+iqLprkvkStPelTjx5wCwvUydXy64VBroS31miMxzsL6287Ed13kuzfLTC+F5c
ERoEO4cJUepKz0smWU//nutyq8vZUz6S7xc/5c3gSlPLjBu+M6LNuB8euuGjw+iUobhvmm6jwYIY
5K8WzrSQBBu5VDZZG2xKs9hr3Ol0ZYaQjPGvjcAvCapx32bVNjW1t6mffBWntxFh1BrSUz4gRyqs
1qWcscuGdadcASvMxO5ZTkrTViPrmA3SIV/Z4IP+Q2LqVQ/yRhLiS2bOmzGWTcYTWun0RrYbqA8W
RKxsK6TaDZEnk/l9k0cgIFjSB3xlQTZ7aU0ENYq2WR2ekyh7SUW0wmb9LDX6vlr0cyHjJE+VuzSZ
HdYCuwmZXp4T/Ro34iXQAo9bIf4Gyh9B8qthPloqUfci1EgRYEYM2LpTvWzWKzbu/YtClk5ALkAi
1d8jXtWwxcLP/bcncaOFnyzLxV0gdntLjTerr6pYwW71c7mwtC9h8I4EMGnlSUdhGijGpkgX7ioE
1vXSfgkExHCp28spMismdkvUkn9hEWfdEzydMJ4V9l1YPs5ZtMcl7kfhtw7KSStSvLH663+4VIKq
CEFV1nWNSQQ4s38slVBRMXb4yz7h71//e6lENwaTDUWp9j/URkqR3+cl6m80kusCA331qlHlt34v
laTfTC5FA9qjRErYz+nN76WS9JvOWtRgO6ro/MzQOP7FSkFe98S/6K7Wl87YxtSovLRf7VoB1cjU
rLNMfD07TLOVJ0kQrvKp2md64RQhaXmiFb70knRQFBlO47Rqsn2zupYobwi1wlXIvIPbXrE8KT1h
FritE4sUrQW1PJrvweD2JFzFnCstLNFF/xiLz1pjEK7/CBRyY+PZVfvXQX9X1I+hPqUAz+PQsvMV
XDqiUAicbonv1tSuqfMH9dLmKivLU0E+lM6Cw8AfUOEbFfIdelT0VgbnscyYXofkSDEEDXryyEIC
xmbJHxbyXuKD3HVup3Suvm550W6GRHBNUgMBQcVyHAaXCEkkt3BWwLcW3H073A3tfRg9zjH3jfcm
uiw6ZiOe0HPSbZsi2rdlsxmjl2JW95KZ7ITxU5HuCqBM5CkUkXAaVy+V9Ry194LKvrC7EhfkMvtE
pdVtyli/zNPsqWXsxD3ACP0uZnRUNk99/5jFDXUsDgGyAkG6qfKl0rctQSWpBPOLjO0J/6ZWl8d2
htkIGKiipmQ17g3gMWrgPeLEtoVCqyU3+lnuICQVEW/G6LIaIDbLindoymi5Aw/14M2Y2/cyf8Jq
vRmFpwnM7CIXB1WrnKTv/SX+QJ2zCZDFdoG5CYfHHhNIZTD1HUCkKeB4yXpUS9AimmZP5DSrw0M0
ChQwGutvhle5FL2bAvg6XN+42xeOI/qtcmdV5aegdHeqBb9PH9gzBUhg8zF3LG3+GMiqLVTmDg1k
cytgwF4o5g0BHqTuaPJaIfAaCYGaKk6eoLY7GAG7sAEPX+Xhdxk1R0jBTyYKtd6qn6MM85xiFFtF
M0gkm0r2MuEpbybSYMTvYio+Ek0K942o/TC7SILK2TbGBTVS4Ig1KR2Eys12MiitG2hWfdJM6a7R
5kdINzjSc2w4knWmdpz3Yid/tMReBBVsS51En7Kbg/0ctR9pDYRPXwjjmNtN3BSeZhCytBhUYMmI
XNs0ILahFwsdTMLVps7hjCey6Q1luaY+pxcAKzTeD7EFPI1i4vifvnlz76LEXzHYNJ3/3Ocilfmb
Zlb99ev/dPNGuADdSP5/d+g/bt4W0zd8mtpqquXZ8eebNzCm1V2gyZqk6ir39T9u3toK1wD5y9Cb
KeG/4vSiBvr7zZv5H2xifZ0v/uzg/zztXtBlhwj/caDmyQ/87Dj3a5eKHinESx8wVVYKlCGsdLTd
XH/PdK96QF4z6CAbw8AnBTUpCGtBXp6TSLkuhHwXlowD6tYTZWAVl0aMPogh9MQhgy5Wbts5ko4K
zSrhqybSTvqXD0toPNreLdYFp5aIiVyvcbIYnKBnzN1x+ZuR9tHr4bI3R+HMDBAMH6jpmiOThepd
oBTNCb1jS6vGuZLWExYmnLWmko2L8fMA1hxFpQzJzWKeLa+HlMNaNZ6emk8Ruw2irEFeVsrnwPG2
OOYix73i2HdC/A2dAHFJRwKP1u40bhBKiFg2TcJNlhDHJCDLKLmZaIGVuMN6f0lkPFEiq+1e+tDX
OxAkj4PGLUlZ702GPtzB5v5MKzT7Y9FdszIIPG3Sgs8hm4132vaaResiMFxY4Q+BCZ3fMJac2KUe
EencMCrrMwo41SoOc9ybGAcGVMUdEIgpSe5ybfTKYPkMGApCFgK6VI4O6tUQ6X1yH6tI/fPgTusW
XLIM5M6itsDwDHlKypvRhJNshu1en9E4t2+mlB+NHu5eZhykSfSyfDU+yCIdaZWcm2zy+qLxi7R5
EVj1ueGI3knSW7KMgmAv81EgPpIPRUA2SDl284mGdIHuQ49rxkTQoiO2gEmWc87IcGrPiZU+xzFQ
ory4tzqDxMTyWFbBa1GRZElOZdeCRrVEtjElyFUQ2BFgRsnaaHJx45UGpHlM3/HcuUKGrmrgzeB4
2WnXuIIxImCyWibJLEhQF8BENarNIqOn7QfWMYZFwDMqICkvsfeqoKHVlJytXNE8+suzOpGKMKxi
iajYJAoyrnYB1mfobIn1GOwBqmQSlFEyOJNa7tWo8KR+elIAGXGlsrRWWwDUCauVYtWMJVpOoaLr
XlbOHzBLEvMrq9QvcAA80zqmPUMzPRYCOEZskCNbYeFBFdoBWSaSVi2aH2qDC7gL6fqzzWC2tyWu
j6GWs4Ba307JrVJ931I6TZQDRWC9tWHk/bfv8Qr7TBFsMP7k/w9PwaI0/luBzh7jL1//xz3eMEx4
R+CSUET+ZZbJopM/j9shq5T/i2n/o0A3UPsglly3QcCS/sRTkH6DnbSm/VLAY1fkZ/0XBfr6jX6t
zxEQreuhVUdk/UpRGoxEAewTwHiRBPnUm+V1MALdk4301kjkkqZa+ZQK4nslCa9ty56T3cveCvHd
LlDnsC1FOx5U+dsUz+Y+5jLU1uuxXK/MkUt0kCL4IutVm3P5FrX2hdH/nfUFfNooOzF4IyZlveo1
Lv9YAv3TrZQbmaOhcURmjgoIPKhgIzIjPV3ljc04OWJfBI6gUTlXebnp1nNXtpyssThBkg83Gkcz
SxSy8lbRXmylbgazxRZMxlitzDJlIPWVDPlqtBuDOBtzqF2jI5BJrGN3QqGjV4EfiPJ9Nk53SSTn
20VQWTct+kGp6guycjAx73zgbkPqea6OhNyQCAHmZszCrTnVjlIln1KqQZdhWCGICGYMni+eUDeW
L9X7vnVV4YSwxu4Y02ByIB08rNE8zEoCBR0azZS/DnXwmLH43vyHDyYrewhf9KlsG7nY/1lmQONK
//mXzvnvX//7wSQoFboZ0jnTJHwVg+cfnbPyGwpk0rjZbFBIMUX9o/iSf6NJsYhJFdkm/GRb/r/i
C2kfxR9lIrsHkVLx3+mUMWX9ejR/+dnX3/+T1qAb2nzAsSLveqf4kV11v8KUmDmEBmKXY001SC4A
vdyOAgw2t3F0GzIiIxf9bfOQXHsmdJGXvNJFEGZHA4UiH9Yk5RiyKemTUCpwZSJYbHhCCMtAMH8B
JshO+p16vrHFeNN6UhlskDuEPYd37eINOP/azfheyqeUdKwn+dtoeTxTOgCLslHDBDfVT66YgvbW
gR0fJQMRofcxwcYgygHSkuLQkuzIK3C+WEl41HWbwZM3juB3d1boFH7mrxFS2mNzN/Ij4N8cKFC8
xnAhxaqXz/pF3EMoYJwrid50Zz0yLL6Kl/Jz8FdH+omHcuUVu9ZVboMP2OOH5RUH8YoeY0ocFdjv
YVGoqXj/3A4z5I2CNfStszja0T3z5x2QBQ8dc216/A4P/4ew2+jf7bv2kr7zrrFT0OA4kogKmHNm
br3NHkCtZw/tU/mE3Dd8X/0hpR1+Cwc4us/LsMvCnYFiDKh0dO0I9/o8EE/xSWPKO9Yyu2BA+gJH
+sdokSJm99uWP7ewcWqWj13gVii0CodEMnXyqw+mlXl3yYp9/BWmHqGC6MVpxcXINz5QKeI4QXiO
eUi3yzNc+cB0oVd1++GYnxt+rWRRv7mKlmccsg1prvCed8gBt/LrYM+v5pGMOuWGeYTwyjSwcdq/
V5jKPvPj+Emv7lZPHeM8myze6ruCDuVPkbNsk2cKioDNj+TNVzIp3eJDCwivcsvQR/lCErvF5HJ0
iv5sShvrrqi3wt2eJTdkcsfqvzrztTk0B3b/erzt1BMyPyXfZx/1mplonQPVTU+UNMI52WSbfqs7
uV9F9nxC8E4Eu/zOjltrXBifIrtbUA9Ya6wzZ6GIyKIBzLAN73iHG5cle8OgmkRijGqzSbQ79t03
+Quvk5iCNkek6GSM9Q8zGrtVA49i3QHKMD2E8n7czuRI1rfq3shP0XgFC9+l7DdOafwFF6eo/ewS
3yYGwRDaUxDYILRDWD3AB5q3qCeYjpAztGiDSOrWBsRpXa7xdHK5YabxYRLxx2B/Cx8AA7Z4V6ce
qFcbugAS+LfKRGVKyeavXzzuGdZbEuG9D+QPZicteuU6EEPoy6QPIL8f85DpCJPdnUFq2XXqULzX
EM25xKsPzoG+hzN64nPfBfsBYqrdHVLH8ngxXrrFT8W/I7fYgz9/tO40Mv2+4kesUxzaRfKa5/gR
baHXHMITs+vnfMvX7AE978pTeeKQAy+5RffR/fKc8Au79KnTLlDX7L68k8pdrLktAWwsYtRddtkv
wMjLE1mXRJu2DhAPl3DcHbnCH1zVI2dw/ToHXKu97GrnLrS/JhtoO2+tvf5fEMud1Mtcbdc6HDsu
j9Tn2+3KrUa8C7mtj6Fv7iGVGOp+UvdxSrFyFirSQjyzegyIJypdCyVnfsqsTTitlHhtvRfuh/mJ
4SHAX1cQbWUnjyS4Qn/lKgSQL3jdoboxJtvRdZUb0cRW5rUqtQWzIHzLCqe1eg42lf4ybAW0u3i5
M0chk/DdumHMRzKCh42MmcZWX5p35Tu5a3NHbPd56DxrJ+W7+QYlxE9dfwFoit+SC6QYgyBnpNcN
uPbdaBL3rKn7NvViVGGw971ccOZDkrrz5rmy673hJ6TNsctwzeaWKD4ZNVRiM4IVjGb8Yex6ktYu
e7/Z/YyfrJrDtGIz4Mi+Ax4ciUktvfKZpXV/HmXXfNFyd3iqH8YjozfsXkhKWAOBMR+Hp+hUH9qD
UcOfeGkgzFyF74gyEubA2fJzYPEZyhHCNo/rbi9xg7sA6Ln5Yq2kmpQgTsyKNjDkyFuie8fTL7at
AjyJ3hX2QAp6Ud70ci9ibSdaT101vLcWHxl6VfQnfKDtZk2jQyxjxy73SvuxcRghZ3fTViM6klBO
d/LETXhlrSK7U+aX2C328NtZYNlrKZjxzAJ34hgWkVl8vI6IvDjbYHgVOLJiatlxiRESVnu674VT
3Zy66IQSNVFu6pX9lA2J+Gr49V7zs/PiG6fBZzB90l2QeaeMgESBMaQDg6UAlrWrMJ9hRdzy6Sof
tWM0W4BbNOvxiSxQkkuv8oN2Et4U0dNh/dK/D7bDnqrmQ4WQcMG3uk036Ya5whZX6BY6+nJJMz5p
ZSsSxktIs8i2WC7fRIgKAuG79cHSjj0OO2l28k9zh+9lM20VT3YbvuVWAnEMWR27K3cH1w2fxbvK
na5Aczx1a11gY2d74F6exLBlpKOVZScSMCJT0cPpYnnbXgVI9kduP3eIDcBe1TCD75n8YmhWPudi
38rvFhON/tQk25boY6IWVU9CzKXdSS/qioBe46TdQn0meyG91SK7z2e5OncMtANIyGdGNwOXoIEt
6CMwXGLnjT1Dlv3T0+gA0vbSs14/WeRlMLOPEcBPXwHCCqzK+x/VMG0qicaABG/mSDtIQhCRXtPO
m9Nj8Gna3ROnpK8u4JoRaPNXXl30l5igTpuwYkgrhCXqsZuoz4a0GZ8zn0eGvayXQvnwGDr3BJsa
N2HfOCSnkN3y0VHLoPZHTq2fJ2I8IcEJX+Jzo9qKeQSFowDEyMPTorFPQFzJB1wN6a7SzzUjYOCc
4XimjwGqmnBDNn2WjJF+T0x39VVtp8fprDnYptxy5sI07f4+8y2oTPV2gFbLA4v24yOF1PNj1nwa
jaDDFXaEO+RUW+TSJtBYN+/tkbQPHndoJz6SL5T3QenT/O3RsqCC20XsC9LVHGzntmYTKBo4T7nG
vco3jAstVX7Qvfog9rVvQb/YHrL98sJwwuHF3khCT/zR5spjs4D36IQcnBAAIrzOP/LDwTi68pt8
YttYesqDPmMllvDNa+rDIO0nxU8AhWcOjvw2OKmf5XF5T1GR6M/ygZRJHG1oajKWFw+iG/2H+Q04
t5Wf7RALNdgzMvLjf9KJisqvOtG/f/3v7ZD6G9NkghyZLEgWVGe+9R+zaAX1qElIgIojihnGH+2Q
gqOTsQfcB1Fkk6LxW7/PopFjmZCIsHsqIivPf9sOrWP0v0wq/vLaJfDSf22HLOhmY8EAbCev3L0E
+iKaAycNrrV1zTCGt5m3yI5gU72Z+TMZ3HTw22Crf1cBGSzaRvSgNDstSSXyTbEJAYrYEO6Uizw7
CisUBgfr90NNxPgvpoH/7L9Z1oEt73puatZ9/L6u1RuWUNStay/AMYkyNJpO8IaQir/M0/ASMvyY
7SGE8+QEj9ULeeo+ufVX+U6+G3Puka7plaSkWkdiU54Tx3SSbUnN0m77LUypXbzb/NgNJx7mdrNN
towNcKw4uNipsmc3OsUbJib8JSKudqTXUPexuve2mNsHNefEJ84B3c+ewQaUXxsL1V6+m67iXW7Y
UByxhfD3+NnkEeMZR82dt7y4nbiF0/YGiOVNvRn3s89rmf3pU95aoZszwn6RQk/etl5wGh3jPtnz
+2tF7wAYS58Q0JrmbeovYsU9a9N/LTbhy85HaeMzoVG6zb5xj/HQKe031VFca7M2KR7yeEKLeyc5
Fq0/VYjccFnYhAClzl4juojo2vEGguxmxC7OlNbvne61coXNcg/25U7YCZv1v5ku/KY1gKixBSqE
DTC4mmghirGYOQxN7/p8W34IB/4zYXFnVCLS/ENuNgaD7HMOeMcJR3vUvZxcZtFZ6cT6a7nTH0mj
7XnSkfX1o/VBf/Ati8JJHJKWbKL5Lqkbu5CPT2R26377TmPEz78P9vvQfnhQaq98S9CccLt1V0I/
IqK39C32iQdgJzo9B68Ud6DZ1lAhKHJrNYRTrj+CXAqXkzrvTOkUZ16ZHYRzVHvpTWp2+RPVPRvj
hy57n88lmHxUeuDvXP19eWiu5d34To9Pm2dxbdrhrrp21+I1+4ywBXWPuITZYUw/khfheQ4dGs2V
ekQznh5GmkjVpgQ0DvXN2CGO4snHtXoHU8J6IPjTwTxzBukw4ihantJT0fkm6OH0ySqowmf8oxT5
UrLTxoMxHnrD1Z1TeO5x7tCWW7B5ep5vBH6bV7WjP5mwEvu4Xif5M3tPD6XoRfG2ekWAfTPvhbco
2Zv36oUG01cv/UbZpshx8UXN9jPUbpYy9uTMFrFEDDS8bBP7NDNutBmeeXMeTUYN1EDhLn9ELaxJ
W4KpbpKvbBsv2MBMwbP0CDqZirkk8eMCtoN/s7VbjbrrQQcWiMFis17BuXVAUenqp+mFuhAmROMV
xFwftXsGIwqeWZTd45ZwLWujP/Xqs6S/rZU6bPcL6u2s343aLQrd8jbU3nIYDvkXrFJ1eRFVlzxV
9H1RdkfJCbIcObrorlax9nGdmkB74TLd1bfo88PYDZfSOvDkhCkv3qeqj3bvQX5HCJjuiB+jRmR+
Q75qR0Y2V5A+1Xa0kxf270RYqN7it4xYZmpuyM/H4JLvTX4R2n6NfemjoGz2aXui4SwdGNVcCsR8
FeJ2uz5VZL9NvL+MQy7aB9eG+KUdok/5UX6s/WqjMS0B1e4VF+mQ0v3S79lUiUSp6N2Fpl8ZHhdw
4AYDKaeglif/cqtwLo/5Q/CCQ2utZKLGFt3XyWmwYdJCJXb9smSMbsiyf6hD4o7SK53uAS4XIgGW
J2nrlvGDhLNef63If0G61nOV6pU9Z50zGhuCbx+HEYg/t3hQ1dv4qr9MHvq04YlMogfKjeBl8dr9
oNvnNX968QL7vdOp6chgEjk3W/jAR2tbvXPRbEmkq3aENm3aTed13uRZ22g3u4pjbsaHvt8D9DHB
wKSpJ0P7Z8mnCMd+kRywAKR+i+ycchs1YbgtgkP2IVKRqz4Jo6vZbKNr3Eq4ndvDtjvl9ygEJLAk
3bbmu7d+2uwz9KqNNzmDU1P62vlOPE33JNRpOxC5w0V+LCtn+MFqbLYwMLLK6hNfzbjDhf7SHVs2
dsLN2I7ilRvQVwaXKHky+yu6ftoZyCFthVTN/tnBmsv3xDxrfkWNw+tY3ucHsu3seT+8tYqnKOSU
QEOAe7yZSRyd7FayF8sjReTE8E3aqulm5Z6zDvDzI0TCY/Q+b6Jzvp+JCg+vy7fm6y/hNbqr6HUX
IDBOf6QQL97Rmjk4Bxwc+6TAr+dzcrb9hu9oQyXHgWhnB2iZpL7e9T8gqhzeuzN5aRvzhW9wLM7x
VXbpxHrZVb5D7VrFl8Ww8fDVI/dRb4Qcxz6NVDJS7dzgie9Ufnqqu/4Bk69fCG471kfhxr5QLy9y
tjG24fV1/Ruu1nO5RxZ7NW1x05Mseja2Hbflh4I2joT2Lff9U+zSvRZfMvPMU3xfnarHyB/GHY+q
zfqrelz/CUBAJOOdYj/y52f0kPyvixy483N6T+j5llP6EbNBsPP7/L45aG/zxry0e4xRD1wnfL1z
v6vWJ76NMm9vn7CVONAi6FnoDsnzU6nnZcY/Mp8nG0NaD2wN7StogQVyMR3Vofo2pIcx8OO9smUa
5kKCsaG3b+Ntc9gy5tnm29CDM3BbdiG30WhDYLUduAw5rIIlOU3+0XEgp75Ca5VDL5JIg2VDSfJ0
4Jv+4HYuZFKBsPj2QMXBc+BqXdE4j885jEx1Z1G7bHkDRq+6TRwu4nS86L14elab3byB7Olxs3Lf
S/MLh0kL/2jDAmSPjfyJUNlbWTKPNGbmbHxYiGWfhLf0WOnrfaOY9xkJay85z2trge3kt5WjE1RD
s0LKwXne6nz6lW0dKXdM7K4MA0IaUXQJ5UB2gs5G9YPSK3GposrWMQbPQoM/7k3enw3TgmqNHL7r
H5QnSbelJ50eFbHTwXDVu3Et2jDFkB5wFHx1EyE6doTv0OG87c/J7j3ZcW48qNz2dPZxTbuVz2QC
x7PTbUXb/PgPb3OAveEAQ4aFVYfN5j+3L1g20dr8ZZvz96//o30hQwG2DwRQTSTimu7gj/YFJN26
QhL/r9TxjyXrqoqk54EODWduNaj83rwgkESXs0JicJmgwPlXFGhycX7pXRBa/vmF/zTB/WmVoxmj
kYAflHfqOLKUtCafNeYDVN3GKWqUVobI9LSSytyfCosMK+ZrbcQAGYdBxgXYHU08H9JguFP9FmRo
RUhEqfDAMaUVGJZMuyaUtlGF4KDuC2Bggcx0fjmLAtf+mPlyMYGj4tDIpMR4nTH5ZWudzGJkartE
zR6TV2Fns/xNkg5l8DxWn1EyPmbBQoGBZjANqh1JTrYV6q/ohV7RED72jXnBqwsPK99i+fenqT5O
Qnswxea5Q4ysYhlXxuFZCKOnsDU/xlw+IYdegQ7NJpKlK40lUgRRvIQyTBJBC9/iMfo0Wk5y0j41
cXVniCWVaaumgNt4bi44wOuYiJlUQ8DW9m9lbAB1D4Hkg2OWyfFqxe2CNj+MGcQxq+UtQP0ZbGCe
2uasnuVgn69U4HYlniikUgGsY8IvmQR2MAsz5/I2ywHaOf2ulkDPDBXDuf/0aV1xIBYrTaTAgEf+
cdgA75ar/pfT+uvX/3FaWa4Ca+c7Kz/lbX8+rUC6DAAqBEwhPFsnCn+cV34IKJMwoviJViTkn84r
0QkrkQrJ8nqg/9V5/Xkc/wchtv/xv/8XYmsNThiqPYxkKDOAUv111KBVzTRClpB2qtHsp1iizMD7
dK2IIwK4prB2E6lohyq4y6ohO0hWed9UyttSNRS+XHMgxrTU+LLqcKcVAZf8xNyrzduRiaESrNym
VyFWT0aRnC3QuHMuvo/hfNENulhV7bZy2N0CU36tqt638v7brNL2EM90k1VVPHWrDKMwx5dSyT/F
VaAB8410wOZH2KVIkq38KsKOOuWrdGBEQyBP2WYasC9ohfwa8LC0cKXvaz3HyWgqIeF5pZ2xv4wy
ZYBbriJzVVAsNRaMqLyiqpa0hczieqakKmUqj75lVhc34z41sbJObeEnPVsHPK2aOXVr25r+t9X+
qkioIekCcH05Ov94blBy/v3c/Pr1f5wbVeF7rmoInk5w7P58bjgxlkiMPU/Yv/Co5d8kSyY7FC0p
0ibERH8+Ngz7JKyWHDWedf9OLyppvLK/jOjWx5yIgkpmPIclgYS3vygWsqrt8j4gvFfpkv6qRo2C
WFz7Nn8+XqJQxxMGdxQN5rDCLqd5/BSsrhqcpFCdJqy2hnGzBgrQ+FPB8pTqzVFjK776yNKu3QnL
cu6NnsijZoIdIvp1M33EZc83yK2m31QKfUppcZG2Sc64PWQhiyY1Ik8AhEtEVziEWFrMksBbkalV
v2jkNOK6SwWn759mwf0/3J1Xb9xqskV/EQ+Yw2szdW6plfVCSJbNnDN//V30XF+niznwqzEYzMBC
S1SrWayvau+1JSE7JFKzi0vDaxTrVGfKTWnCn7Y+0tWi1NTC0cokLD096WOWTiwx0C9LYHaldv1q
MrMUW5lZQgfD4puZ7EcGSPu2ZjTXiSTDR6RTDoUJ6jFlORwGxlWQ0IovSqOxpAleooFvVRFCVTPv
rseFKYIyPgAMPYZwvyqsOuX6W9SbsrhPl8CVYI/FGDHDdSc3J1vdAk9txv6ihW6zMGpZJVoDv+Lw
SQWoDexSYcu9ZtgPuKXiDO52fdBJ+CpEmc25UnvUZuCpFXmPKk/lfFH5oeMceZKW78ea0cAksEFS
By+Xxd04hk4RsgiKpAGiXdzarZKUyNENTw2Wg16TEr/I88OUGrJLsMC8KQQW/YuQbUI6gExsPWtt
CQh1YqvGhodeQaZnUOgdtJlo1rB/GukpRnoLc0z2Kb0GgWKgm8xLrDCjK5WXalJewpaVJj2KQq9S
NRi1Jb17aAvmjH/x05vyYyhgnnlkYomW/6UKAVb85en9++u/VyE6XJkGXmYD8R/2/fdeG4IFuqiv
K4RfqhC1gac98AiF5MgfFY3yP2wVTCjQHAoAPkv6nygaOUr8WoV+uXJ2ID/qpqyIvhp7sLxtWvaa
wWcLG2REbm6cIVjIH4P8LKrkm+IErsfQzQcMtrhxm0oj3bpwLGFxa8TVYbEwSHulTzmEQuZEfeZm
0UhQb+o045d0yuzMZP+bPdSp9NpF8racjScpVzAyluE5StBfT7LyqmTCXUsaXLQMH1qt77uG5YFW
F/umHIY7LUVywvq+EDjhVup9DWBZykS3VOrUqZUSWC/55hXNtrJpQPLWEtrjpcD6N9KQa24dp7sq
m33SPPyKhWKpf0TpoVfUbUsFjOoXAZ1Bw8w76T8kzKKBqT41TAnKnCh3CP44Kv1Yn3Ko6koO76V6
DkbmdlKLfp5CyO5jjPZVFWwLtbwg2HSxnpz6VrwDLntsBtEdCMLAB7QrI50kO+EaNo3XomgH2ZXa
aaOyu1s5NNEKqTTAxMKt7VhkjB9BQzC5HuoLKuy23wYJLs9++dwEEUixGe2AaYingTGIGknhndAb
dpib/tjU/jISXtA+iPNdNE+2pl+yBI6aBAIs3cXIG7q2X2f6XXG1UhzymhgdG548oahdMqliAmUO
Dom+diOrr1Gp3y9K6ZHM/FD0SCgUsRCe0lb5HLXypVX0/pJKD21rHrKwwEaq5LfqqKVczxDB93gc
rfHTpDHgAVG8HeTp0rDuh2Z+yvucBPV8/mwUsQ94LFW2I0FdY5CTvc5XONg0IdPlJHL+4hKlIXFe
WyRp9auwQPyvjRKq69/GAb+9/nuJIiFPw1aj04iRWMe3/l6iqEvAZjG0/Ca6luHWIsmmfq1Rdfy4
7/MAkeMFMSBQ8/m2f3a+wE75a4n6+TeX1kbqh3lAG/QhQa7dsh3pTVC5qCBKTc7oRU+63DwEBw4f
1JDQTmcoi4Q3jAnAwL484YjY1HrxVqwJD1pLtEZePucY7mzJmI+dHAYP/dzeqkRDpJJyH61ZETOd
AnmuimsQI2Ho+XtptsTiGaHoNBnR0T08uhBAdSEpV20wbrSVzyzibRsgW1hW8CQwiWum9mkA6Gz9
L9n5GJTM87OueYCag3EbXRDhFDuN7svSW2+RgoM4Rq9hp7wL4KNzMNIqSepZiZKlf+dWuZMq8dA2
DQvZEpkNCOq4vZGFETWThiOBNY9GKl9WiogJ5w/Tmj1BpuXDJBTFDzXujUnL/REqgIIfpEanlLbJ
TrBuVfKrE3RFYit+0b5aOFUHLNehjG6sUPKU+qlWK2cZcH7qnR2z+WP/lM0RqXaEBVlxg80pIwdQ
zN/VCpQCca2BFu+LXHkNmlC4TckEdqQGq6XItWdpjpQR+2aygoQBCgcrOTXURQKFk1sRpGoRdPd9
Wy0kGyXE9pkF0/mZqgQZP/qsQ8EiddPv1MTVIbbKkFvzFeEqkIKLnVK+i1a8qywwl+wgvsor+pWG
/qHKaZFqyDeVBh42WjmxKzC2W0bWCsKo6kB2IYfzlyYl5QuuqbAO7REoRVL5gVmqh3mcm+cWlWQT
WYeix9IayDpKwaC1hzh1e4UTa1Zr7bGk3+tHJXejhbWEpG+Bg+S2YhC9SrfPxzGIusCrodP6OuOg
xWQpXA+IaZrmvWmr8mYmmEpbE6o4tyavLXktdtGG3UmY7w1zSK+FQPShPjSqZ1FIq67qtiTrDe6s
l/je547VfoLgZUiZ9Wo9f1kFH2YsWPspU89CF5RejbXK1jOs/aQkkZhKeqJQJV5ZykeNv6akrmJS
S049ISNWvSmMvxvcp36VcugoOtZRLKXpv0hIOJ0iuf9lqvPr678XXU1Xmdryoq+HUI5/34suXpXv
DL4f7Yx0f7SFKnWa0eE6of2x6lrEidIcYnGVscUrf9IYcvj+reqqzHJEokZEDqe6/ouCpFWtSQ2D
RNk2xtA/Qs+jA6yh+afR52xmuTJn/hhaSLJrBfU1GtQqOtZqeNerGM9uLb22CwXFNvzOfTvI9xX0
mFzrXjRiZbrK2vdav1sWxckaC2W9BVYmlQ/dpBzm0vyiVOZ1rqJDvKj3s95fNZEtDF2LUClPWV2e
u8w8zLN4apOE9UYnPULzutUqc4sNz17UuxQsNnFG+rGq88kmEWKjivSNi74bpMKzGqg8Y9UgLCv3
JASSkbQe3OT1DJfMQ0KRgXMCUYyjJNpTDnwTB7+GA2CdL+Ym5UiohpTS9YxoyJ+qsXAVjo4FwNKZ
o6TCkZIsWtZ86bbJREcjI2QiKR1AoFuR3DSz4eJgWukxkq0HkePqwLGVgxipEIyQ4Qpts4a9UJ9F
r+J61g3XeFGplm+snnTUhGev3RQdA2+GTd16WrbKgnEzB2iBg/RSNuC91rO1tp6yI5NvRZuO7iVl
y7KexSeSqIV4Bv4hqy8RIO2SzDQdTzcTNOYI5W4kowAzEPGLtQAcJrYn9mNKMd+WVrpnlD5sVJkV
vFmw1pPW6LcxlFh/8skVduZSQTLth/2Kbkla/VyWiF1bwmD7THqcInCkEXSWyRKflzp4BwmA7x+A
6kxoyTh8TapD/sEaegJlZMT5lTshQ34qbPReYLI/iwzYlZMUBBDW6sfFIijRWMEBho5epGACUSFp
Bss4aQ9kceHuN0mtlnhi68t0jlIYRGV+GlSQO/KcOyNJrL2OTSKwlHhbaOJNoy6fktryVwhHuKat
18VdjsWelNNR8wfo9WMIVC+qC2dKocJZfdu5QjBlzqwTdN3Xn/SlfxR0K3CMJFuVU+F9howMY7h8
o4nqbW2OiltGbY+0Yf0LEuUkx9MpaRaXQA9vKqpHWcD0tNpXI+PxL+54aUd1kIsaA7c1uflfii/T
vF+K7++v/1Z8UeIpDAXJcsD/Df7sp+ILctxi0P6fk/f6pW8jdfkfWmgFTZ+CDxFfIV/61vLKKx3S
UnGnIzn8ylT9A5+hvFb4n2eDXDrfjitZm3J5jZ76seUlBzIds3XUBOMY3h8NA/ghwpHqwtiNWuXE
UujMcha7i7lcZ9PIYSyE4AuSiJOqua/EMt6SKsm5DQ7XqdEXIpImxM3cKHVAupq1nItK88MIo0FJ
q6T3TLekNyF8r2qZNvlNwLwkG+u4ruGEFzhyjbnQKKPQzQCSDu1Ts0hAOQIauwS0Mhs2A3GT+WXU
/aX6FCSfDeCl8aTZSyMizx/eW9E4C3mzyZW59wMVb6KODljN12bcNB9mCSxqDR8r1tW7Aj5xWKCe
CAEtlNWS+grZ8UXOLG1NSlOKs6lXHjNcp7P4lvBDUIYVyG7SUT53ReUzfOcHZkTdjM05QepB1AQ5
NfpeFBArdhC2crhycZfcJiVill55GDgQ5GQIiRJVObDUe3kW7hY5a1dMZn1uxoDU6YZ9WjoGj+1c
+aYyNi9EgPL8icSQdntan0SRgW6xAD/7KgYyPMnEnYN3nPNeO+Uuyu4k+zBAc8TyueH96oTSGdLH
MRmdum632fRazyMHep5ASrJOBXadbF0E1gdW/sT53BFkkjRixWuz3NNpR+sx8lQyUNtA8vgs+QGi
Kdi13XJPWJRvgLoutMepfsPMvQcN5zQVVijikurinkmkF/XRacJAQV/oKNL9ktwXfECGfvSHRnLr
5KUi5mG2vHEEzSt0Ti5jHoiF+2UUfZHiaVQrr+09GitPz5obY4CpDj9GntQjwRRHob6WawoE2Gtj
sm4nBfa1IGiNjU0AU1qMRgDPdmHVPpTiXVtbKxxmUwG3HgTL0fRd1iFPKe7KUHKH7NqXhj8F4UlL
w1v85TtmC3d5nh2L3rxUwTEy0rdWk/eLp6Gk6HT4IR2aP0yQq1VdxlZSBX7Dn/ZvHnOuR3n80Cz9
v8Kf/6WimuIvimhWFr++/ltFVSmALBoZUPzfJvJ7OwuFhvmqJf3feOF7RaXMGWwjJfYt8Cmpc98r
KqptWNRMGSBqrJTqP6moxtqu/rKl/OnSmXH8WFHNKctMZnTKNl9hRBMePSXBNESevDp6tYrcZSWv
s0BJx+6oslCx4k+xCVFN1WAzIuhZmvDYrksTzmFXKIW0TZ2Jf6ZiIFDj71FpIgz9qksYOfU3rcq3
ClLImCDitMy2E05HvV3Icmg5q8de0xQ25Lq9GnW2aIRPOsZHkcitTYg8WDPVDmAlVLN+pFDmQ/Ue
6NKLGXUXs2m+gDk7SUK+maZkG4nKpbeia9Q1b3lmHI15Os5ieZ9nw4l4NbvXom3cp7dpjttBN/fz
Ml2jkNCDuabHKQP0P/Mpq8ldFplfanddeVvRtFmK/CSY5VGs62MsUZTSBMtC2BfHcWpPGeSgIVt7
zmrNXxtezSq/VwoLFhDhukQSvyZT4pCtiWenib5oGDIJA3sOMsAQ2XBTMFeWUfiMoPJZbm0GzBTW
MkG+iy6ZwdxyiXdGauyMzriKeeyUhuYgmD1IUXYTystNRRRaruTU4nx+V+f0GkigalOAxWLmkbm2
K63mwHbtoxrzj17SUbkHOrx6ki2GvsaKpiGKRRUC7i07Vmp3NABFQfZl1xbE4hVh/ylqtVuVqOmp
UzZTIz/QCNpyYRxmeJoW7tQs1t2wnfe1dhvoJg10RR02UU93vrYMTk/AAPt89HavZmNiMvqiFeq9
1U9M2J+m7LaqLrFKS420yuJkEBvXUCG8IEUHh/6DTdwiSNK2IF8bzP9zqRY3xPQiIi+7y2BoX6K6
fArJxZ4qwKS8G3cxMR2EGkChUgRPKTVnsWAUpBiqJr2M3ciUbmTKKkXZ62vo4mpcfCiVfMtn7K0M
zbcwjsxN2Jkfw6RfCCJFjNUitI0DElUzgOhan6BqRQSp8j4GU3TIl3uzZ7IhmfCmUK3KMXHPAlLJ
9EbvTLL7ei+DjpB0jOsNsb8ak0EGXNhiRMufIJ6QToH2tzDvl6rrr0nCdt2OhEaWXXLuUringldO
k+5ptVb4ZhIhUzWM1Ja+nj26HI3OfDtyKFmD2MYp4XAWbru+YipvGN5sgAtpOmdmaK4yG+PYxLxG
fYEtuGxosS/Jup5k/fjBXUiuXXrVe9NLWWVqc3FYBIfz7vrLRHLh5mRntNXgGOsetMnQzeYjNjBp
1G/mEqa90SImFkOeXcW6Sy3XApGt+1WjyfoLgcPXCGHBPRqJ97+3kV8fC8yDZVoQOB001/91igIr
4JfHzv/z+u+PHTZgUCNBrCuQBHh+/PDUgVbA+eF///3bI0f95+u8WuSpYv7CJPjq6hH5Ll/NOTyM
/uCJw2PvlyfOr1f9yxPHEHrdHCbojl0eAoHqy/d80tnHZj3mXkQpVlVc8xzYhiRvjU67L0dSeElb
b2r+l9jGtAg2FX6bhjCdIVnO6sj9UHVr3KM/1Qy0CbMxzdmF5eGnJeNcaToQ6e6m6F+JXngRAnkj
6ymjwVpweksvnH5QQLbna+pibefZhAwWxamJTlcfG3vuDbdrUt9YFjRlVmFLecfQOnuRk+po1m99
jSZcHuWT3CbHOGRoSTNNfsO5kgngxGKeZmumvYBcFJEeddhm47BZJAuFDsrftHJzlWgtDRE/+7AZ
u7gQ0pXDDzaxyUctPk3tEEIaqRiNtzOzleJ26cSnOP8kK4Nbsc2bSCcz9XU4vOYY8zYhZTfTfCdN
xkmv0b3HkqfFRmP3hMj17NOCGd19fWzUYiuX4y4xSTvLlZ0ucPDW25bq2eu36QwevvPaUvDZ0fsg
+KToY0jALuHly7PgrEdXiYfD0BDNGOJj6kq/MNAglBfOIN6IhaNKK4ZXmSPoBMTGg1OhvI3T3uEp
tM1zQrSrmFFzM6SFwSOA7WgF6wUDaKV6eY1PWms42jwQZXYRcxoCuPdxrNwYJd1JYncqo+YkPhNv
sWEE7ySp/InMVPTlHPTYXiY1n6YpooQLvditxFV1QwIVYt2qnIrz31t3LM7OCOcIkOdWR7Hz31dm
Ih/HXwcIv73+W91hgABtCMnbupGTvxLnvhUesp0hiJLzQs7eL7mNkNVFelmw62jl+Boz12/trvIP
9FGZr3yd6v5h6VnHAz81uz//4qtm6sdmt4sVSxOaUNuOEh8lvRERupV3UoQUPg+eWcOcZwOMR3NK
qv4sYU62wldiFMgqr57LvnwiXWpvto2nL62d9eOpW61wC/T2/nNMlHsQEC/VyFfDCi9dYmibUVRe
SvJL9lIvuDO2rWolSmCZIp0AxFrudQj5rKG4ACKGrBuDQUl6V0hqrOX6c4brOWShjMcKkGY2xU+J
TJ/Bwe0kWxzijcwCmTkYb4GKaSgKMmzGKZtvSHlolsKBk56eZnYtl/scF9JGD6WnRMV82IZx6Em6
Zwj3+ojuCSfvkudfJtIQxPF5Us15Z4SATTrpTq5mGOXpaZ4wEartLYv9rd5kuGXS7qLUqsZOb9gV
00Oad9WmbfqbGrWjqUCbESdkiA2hztqOD4ZTat1VyAqn1RN7NnFCdp9DWJEpzwD6Z8RH9TVrzVc0
EWTeqpcqCtxRfkr7vVaR5KCIJ4jg7lT2cPAkYmitoAIQ1VxbVb3ObX/q9IcmMDUnLpTdJFk0G/AG
oBcYE04VZL16w9hSkLaN9sRsaL4bTHLjy1o9kmn9UIvmYz+vqfEvSmQwVZBtWT1ZU/3SxoubDeIW
ja9tCGBs6H+KVNm1YuGJU7GJtYsB8iRhajFVvRtFsTMbuRv2g4vabFOE92oRkDsV+39zuVlRk0z/
ZHVdfv/bsoig9l/LzW+v/1Zu1H+oXqIK/QzfscVJ+cc+Bxkvo0L6H+J6KUU/zivpcYiekVEMrMBj
OpRv5QaZI3VLYwr6FVuMA+APeh2WTL8VnJ8uXV57oR9W9F0+Ip0sNWmr0NCTwALgfmzBdhNhWG/6
ZLqVBvO0CMj8AhNAQy7fWnUj+ylojqAqHooIqpI+BkSy99Mp7jl3sId3+qn7GOIQ0U9yWEysIyLk
nrIxNqP6EAFv4GT2YTGTY3XiTCMYZMyfc5TMm3mQ9qU+e0p4LCaDZY8eOaKFn0erdiF0YTHfFxVJ
qBjz0xLygEZLhJ1rnntKyaM4PEDyxNHzpC7RfTpDJ1RF/JgHlvwtTIGld4NFd1uGsoOROmbxVgLd
F/vQR4nkGIBGClVzeg3pXbccUCo69ZRvepxHQVkhBCpuQ8twjYI3woxhDxibJMPdpInbfOg8qyDh
fAGzI6nCRMia4QkLjqtUZ4CV+lFg4NfsNibBhlNNMqAcWDgGMQTaYpxhNyQ+psILG1f4edWYk66h
ALYFtv04ZMq21Qfi54PxYPbKDqQlGRTW86i+Sgv+A3lNbCvveqWAswAsPquxeOXPHSBEi3PNvdQI
L0mY4x0qE5iKCUWmVtxugOAkYvPqkktVZcYmn5sXJEMs+oPXvm1vtEoAzdscRu0m5MAblpjbjC9y
SIx9XpmesgiyF1q4EMVAAblpbSQFb18g7slG3wgxcQtye6tJBcR/FKBzdCNIpT+MylFH2GX35vyZ
eTyjXhUakxy4qL8IrKuuiTX4iviqyMt50QcvtZKDID1L4v3Ijp65akXOpu6iR8JLNZ3kQnQtibFI
Ku8SuTwXnX5Se5Ax2X3FcrMfAlQZmLFb9W5qin1d5V7caVfFCl0zH28FrNOVjjVybH0gpa5stpGt
quhREuOxXJrc10Ni8LpeeuX48RZJCrMGDB/oMLruDeWFBqys0lBXBIQFCWpCgDyTcbb6N/rEKZ4A
iLRfXCFTTmVkARcl/AArcbqRa/Mhh2eMkndTTDBLiSznwPsyyyMhRab0kg2L4gtRfBTT+EZqA0g6
o3Q/9ePLX1yoGWOKMjxpwmNxLRn//TzKgv7XQv37678XajQAUOvpJTFtfNV0fusLtX/gWbKkwjAB
744HxU+FGsGURgfKK3Fx/LDVl3kV/w4UXhK/bvz/qFCvSIufO0PUWlyYwdILSddXROCPhXoR2ggq
d6qx9UF7ZOr7IjB56OuugihyWtbIGdgwzMYEYELhIvhNU780KlPPqXDBQqI8n130Nqbb0krarT6e
WjbpXSy4RhXSKAoXhRLEwOhBF+ur1UUfkjJcC33qWdxYIAmgp7PfVfGAEMlSxGyoR/M6RIkdi8i2
KqKngMEmj2OlxYS+xIiPOPAlY+Evg+qXIzt1IiIIS3LkRQQZgH5JWFMT8rfAmA9pCdOcEO1sCu1E
6c+BNuytlIoV5Ps+xr059HDKZDcrFtTvGfEk2ph5Tcd/0/EwB/JtNA0LgTbLrrXSg5ZN56Vc+6pk
kw3s7U2SPMMBzwpGS/RLAhbfhiXFMOJQNzs3ktOd0mn+mFi+aSAsiMQbGdVPNFtUKpXzYD5cRhkx
g1m9Jl2EL7NmsR7v5/HaZGvaX3KfklomGGhqLbOzZ6n6zADEFpdql6bwBhNDJqNG3tLWufECVYIw
JW+SCrKK2BQtkxvxEB2q/jTmkUF575tup4q4Z8Vmp49kGZrzl7lkRm2mw7p0TzgrN3D/0wyr7lTv
RCX7FEf5S8sf1xJzW8vLg6QXj1nNvDuwTnFNDmzHybJpdqjXfYx6drz05zAvblJyTfM6hbmLNw/p
A0yftAxeerzUcxRjCwVQOM8aELKoBdleGoTU8HYD8Zklt9fH1oHTzPGggU29EP4KXD1OBWKhoB67
nb5+ROr+RuMpTwdhiFhdTSeah4Pc6nc9S7pgWqCSlYAkkmSv6wGtueY0pgRR6HMafFJjBgTdoyE/
DTiwyWc10g9yVjTC59agDl1K9utVwh1BDeIa9TQ5qiT4MxLkJcSFXaOUzVn/953ukcpiJ+lyNsJP
DXBCIQf+1YRUfOjR05oAxUj267DEDqBGlvOrPpfkDDwOJuFAN3PdOZj6Ni0SLnHqPXEsWYNhGhpB
rZSPE9CLqn1VB83tpc5ZFtBrUeyiB9kwXLb/4rpNwUIVr+JqQ/30r2osYDq/Nti/vf5b3Vb+IaYR
N+z/02Ar/6xRJJJIB74ye9Yd1bdZovwPxjdLYvr4H33sT4IADgFUWF7J8mqt9n/QYK8D0J/L9s+/
ubzifn7orwnlIkp8GJbtPDZrNyVdpEnIX3phuROFetiZGbyEIRQvBDYAHNOaJdpMVhud8qhVaLrh
TNFv2xn8CjRWztKB3Wkr9R6Qt7YN0Wa6gmXAGEsOpWoudh7RgChql+O6CdHVT5eAhOb8VIzgX7Km
BRlWUhLZgaOgied3qxZa9IL9NsqR2JensAVbJs3FpZ0bQsRJr0in5lBHM5D0RNlJgwKoZ2BH7XK9
oIWZcnaa7vQIvrs6jl3EO3YKHa5qKGGVec4EQHoC3pZezuNT2QuXPkvu5zCAXS4tTP8RSE1WspY1
mmKc9o3a3XVTSv6kAM64UwNIWzO5SFT6bS1Ld0VArnOrV9Eb3YFbt+FR1uXHYgA6IajeYsy37axd
GglR7d97uwHp/jrj4ky5is7/bWz/1RL+o/jx/3n9t9uNnFVxdZ4z78L8pvxozeNLtCffBY4/3G4g
wJG+07pY8iqM+XF8xpdoj3S0lEQaytywf3K7QRNeJ2Q/TtDWa18V70z2MMpzmT/fcIRkVaIeiPmu
Rqogv0ZH2U+Ow/PYsBljcPVq3RVHomIAQ2kQf4LPkeqGyU5bVSIcyobg1JTBl6BOHwnsPeUZy6jy
piLfJAlK28LeoZgXEuxjcddI8Pk3wEOFyCsKEsEcsPkE6CgwNJ9ampTbBi/JUQI6ChWRATQn4MlG
1TgzbQO8o515WmCPm97Zc9ILsDnuUMLJB4ukHjKTIV6M5C1sWrKT4aMg61W8RSSAlN0yLQmzeLtZ
I40FjGx7hOxQls5GQazyezagKXFYmhqRZ6knQfW5Vj3cZ43fagzQdoK6W8pdPL3o4Z1sHlnhsXnM
geODSfLNcSuI18XymALyL/1DcZddVmBpvI/uMHSkD917816946RhojiDUxE34Sk+8UogttbZOhvX
7qDv9J266w7NNvXjU3cIdpA33ms/uaT7+3yfgkJdNp8tGkTRU1QkQg9ZdDAlgkjd+GrJN/hKdHu4
mVCO1AziP3IIKNaEl+5LPe8Svdwa4UOZANcqEhfTMNZlgXYBVrQVPuSg01PhWchMWy8+KSPcxJPs
F/KRDpWAQ48TYWzDWyRqzp1tgCIuO4R9Zt+WW/FsHGd7tK1L+ja6K/mD99ruXhI/mK/Gjl18ZtPh
4VPe6ujOnck3rW3eb9PU46C+nBK395BCkld014zvKSJxeccSsy28jhwbxYnrZxYYRebAMdGgK769
EW2d3ALp0h9k4yzXHhYgwu4lxV114NGm3cOR5SJGGxXPhnXmJrmvdvVb/Z74gtfbgNocMOr26PKj
wMKptmrXG8RPLDze24GPz+SEMJT4FxhdtU0n7ZovJADHPXugfNdheV6dWIeywvVkc8I2TQhD+8jP
YThbF3QRK1xY3Y9fwjczc/BjVN1ljC+teb/uXsePQtiuU2FAidPks7cNN4g4UW2yOkpF0Iol+LcS
URIZRmdL8OWrcAwqoIrMI4Wd9sHfr+hPhzqxpWBL78rQJi0d+dqybyH74yZ90j5iZZc+FaNdnpsd
IR4IkYbeCz8DOnbgUjvSprqZgm1geAooOFKrNhYCe7pnO/INelany4nQ8MksRqwGAOKaDreku0iP
2pc0t8sI3hIHG2Y5G/nCqFT9KCr0vjvQWVV6D8NZHXcg/6FqHgEo958jQkCxQj22t81doj4oT+Ft
zuc+PEVfYlSnr02+kbhCdAvvpvJUyG+QkMKTGn5KRB/UPk0npt94cdKMoJALg7FRANSV+8HkM7ep
8gOmNYbvH9z18HxIG+EDFL6KgPs6fPMcYx4GaEpbPToosSMEjHZR452T5xb02H3zYr5xJJHPXAf1
776/HTN3PjXuiliKjwsEMH/xp+Yo3y9n6cxencXWgLM93qrb4L2TR0c0vjD1Em+4tZmT7RewfKrg
5Cj1WE/muyilBoQfFe6d+q4BTn3H2lMAgLZvtsEH9TC6y2/H03CZPmrfuE6GR/8/vuIv3DeHciAl
y6v6rXRP8KEg+BXwcFyJARQ9DoWOelu6iXLmBGBDBgRZpeIfQa6GvuM+EG2s/F23F2c7RiCtFHYb
HCT8s+3Oko8lE6qAzwPu3I2xDR7Fk3ZMD/XefFsYbL7VhiciThQ2PXzyLf8r7nT0yqm3QOC70QMv
g+jma+DT5HsiElBSyAgdPgdUcr0HHbJpCRorvSj28vKYPyjggG2dW8203NAj6JVzkJM9w+yjXuTz
Nt+Or8mzDATvBpjvHvguFw2bCJHDq246LSRWlNJexC71js/LBRBddgquCcGu+r7hDOptQ8srdO4k
ZkX5DZN68rwQLXJz3ozzKXglQAalDpMp1zA38+tK5iqd6CmznJuEdGyXwyhkto14h7hPOYk76wHO
G8ZlRmKHYmWRH8rP/anc1zg+e9jfrHBvIy8Fdm06pIPG/vq88cOd5M+eyH+4db2EgMqJNEY/ZoUL
CVBBDLgl1Efdkx9eTt4QaJvhtvY6O32euciABZM307aqhyjymJmSdcobW23imwzj1107HAbzqROO
MKydm8885DZNcodTmtgNFu928168R+9tDfncK5tznyFsL9FxwYHdRA6P25v8udj21WatuhO+oE1/
32S7cGHq7MiDz/+pb9RhM95Yb7K+01x5R3DbYFwUVmK6S5ROqp/bFz4S3LRAiw7D65K5487yDV8B
07X4xSE4cm/vmzu2ReW+9WNMSezRdmm0XQ7lKc8djRw9rBOfM5+p5EV+rT4lu8WLz+KXwIcbvONj
lwPwSxwYaoJr2X3nZ6Dr5R2wtDjZF1gJ+DmwWmRbARvb2yWtSeVoTmLXWzLq3IG6JvrWlmg8e7r0
9vqBEg5AoASBQJ9LjYA9c1FMBgxdkmTZNC9V4dU8D1vR7rhpeFr6OiG90Ad5BHzSTmT5DrjpVRcY
XGiHREttl1eIZwRlImrqe5c3gfqYbua7vnFjEpOJKJxcvpY+BwKrrc101Y/15IXswsWdfK+ckE0x
zgftDC6j+CyMdjSe5gPdfXUiXo/0g9kh1dzjh8w7fPFC7jT6JkeD5smRC7pbvBnrrUIDRuU07GJL
UeMuVMgsqXZT7/IQZH50y1HGY+GQ+LzLTo2syHR1uJI2Dg/trm48ggnElYdZzk7iqltdsJkWRawA
99mWj4EMFLm8hU5tIp1FlHAVHmVeKsTgPNUMOFzyZNmGq94vV+m8nIElRht8vNv4WD8jPOPxQB29
TWDMbbLHyRZO3Rfzf7g7r+XGrbRd39DGX8jhlAjMmaLCCUoROQNEuPr9wLO9bff8NVM+dU2PW91q
ShQJrPWtNx4nW9qIL+m7/ELSF5GDKTnkgguHkU+2ssnWyCGWQArRLX+iKZsuyP1P/ZRcE68IyT7l
G+xLW17JpN955WZ6s+ofYs2Up5Sy12z7ULdp+zSae+2JPDCVvj16bsu1wRZ/JAIwdc3n6VtISJak
PMB0xfGOSOyptg9zqni6BI5wdNagY28mm6l5D/m7nHjjMThKqcuwcaqC5JAY+DRQ9pHXWC1U6dBl
rLfEzH5aV3MfrtW9vO/PEz4ITpMiVmPUGdvHpf/C2UZqGFPftAWNSlfxioYw8RZvhyVP9nEuAi7H
TdGz3fzoFCACp/W8oezMD1u3VlRsC5Q3RDQhHMwVP1jf2mSINUtZvvxzz24odWcwY9bO4hLTVE5R
/9G4NjsM/nx2+18e//vZjabU2WFGOArAByoHjka/Q9ycwlBHAmWrmOWAmRFc/AGVzLZl0sG03yrl
f1H6mpKBD0M0/tX69PfOboDzfzm6zU8dCtZC9yVKZHgApv8ZKwkiMZRw86irfEq2ba284GHsnDTB
VJkPCHx72X9J0LjqQUHJ8mOTPGDgsjwINpJR+5oNm55uEV2RiGrkxj5XCb6PY2ujjn7h+LiJtFTh
zjWLtYK+s9c5XMUCwsCkyj9w/EHP5SXDBKYzSSi3wzg4lHPekSvZRmRtExJ/ypFi8VL4TgOmizbb
UVx5z2YfliCcR1PwosTY+lLtasVMP4Jh+khYc3DK2jIO42SYhzBvccr34dLSOkcB2OWOKSrvoWAx
E14qk30u7RxRSFEe6TlCJIW49yIpPN0oNnop3VuhXgvJSh5Y0FVblMTLMGlH36g+IooxdJF4WTN9
nmCWZHTRD4sFJCZMMHys+qQ86TJDcy7Mygx6/Hxy+uvgK9Lbaxco7JsVcXF2jFBYxk3hA0rrgXns
AaljDqjhjFp3wNc6MLY10oRDSAlWhAeBp9TONrFutwXc6KQKnjgqhywz40NXVKdMl14Suqf+wYgM
bnpADu4+7J0SbNJ/uatFjXvzr3f1vz3+j7uajkz8VtyGFp7PWUbwx10N6qkTXvK/FTyhRSfEyCRN
aeaVuOH/UBjglKIlTTGUf1lV/85dzTP49a7WDYRTOK/g1EwNf+tf72pyiGqhlgj7sYwMc6LcRrZS
Nf4px5ANUq83lp2naOUoxpHLaBVGlGmkFhXHQ52iUprrdwnVew2paDIqcTlKcYwvu3DSpj5mmbRG
d/GjxqHqlTE3gF83SItaen/aO8VS+IgufV9i9aFDTUViF7+neKsl6+T3JvvpvhhhNXRI6BB3S1Rt
mvgzkEqqjNO3SHksw2rypCax86h+BtZaxGrilEaLzjCkrfOYU6cz1NdwYA4x8TOx3ZnmsIonJqWM
GGaUA1ZIJpCU46xf9zIH2p44I3/OlCUGXBS+TYs1ymjPBVuvopVbSicXBpxFWZA8DXa8UFIWpoLD
ktH170qf03NSH2vI7xFGOIllaoiDLfqrS5wSJkAMU96Em6YTf8Iyezb9/NAGQBhSf0sFfRXXvV0O
vqcJ7NRGly3HKAhWadSqp5BLbN/kY3nWawxLmSGDEBPBkHWxuREs8kweGee3mhD5PCybxUiH7yLV
iA5MjGhrtdbTRCrOoRKBrB/tHDCjflJClHtjUHxZAXNuUjaOEJ6tKF2NVr7uNHopsExC4ksOrXyK
2xhT4gyc5ngd71bp31W5jpa53qPPN/t2rdTqKbHIRAgHRACmYI4LPR93Ia8fmv76lpfgasDeEgKL
dinp1CeNnOvx1hGC3SI21QlRFhrzS5gll8Xkv6el+S4jp1eQ1bezvh6RiychuA8Q3idGlzgPlD02
uZKrooQtbN46M/PqIG/sqklP5JddrYlamBBNf4S2v0fjX6D192fRvyqXJwMXQIYb4EHOH23WkI3h
HSsrrjNcA/nVZKSWkVaEeAokssfTs1W/mB0CEFwH5nQQgnVrfmfFGx4cvFDklVMYlNfIDUbDyfEu
+Im50NuzUI+bBGdDaMYnbIKbzjS3vQCOKKpPEgHsQdGspdY4+4POiUW+tB3Ao+prXpEY1sLU04NQ
pzvC8XLM1ybSE9q/MgDEVgflkyWuW0uLyWEG7cGh0eDU6HBsSDg3LBwcCk6OGEcHGZlkUrWcS6Tp
FAb5qcf7gd7WmTiYIPZ0VCXwdPwhYWddTCvzpm7CqAE1nQ6gAN3F1yftn7xJMGBp7BLICfjd/G+q
V668XzaJf3/8H5sEniwqNSTtX3r7v4x+sF2KRfIA1YMQXn8a/WazLcbZOZtARjE7Y+2/bxLUXiiG
MZNrhkhwLDD732DJKIJmA/zr7MdzRyU3s4Sz5G3OwPnz7Gf1ZhtYeWCtevk8/oD+kpU/ZDvxafwG
OKcKXifc+VrSGo77J/3uNulOOwpXUqcqCgmcaJOdtY8GEKM6V+fmjPBpy0XrDWuwNWoYPgjftx/r
yalPmCNPMk0UFHFuDU9ySDiiC6A5FxttOxdtlcfszA2XLIs3sJ+UC3YJZkBPvfUsfGCeFz4iw+YX
RxkNV4wbd4v2qJmLauNlK9WFXRMy+40MlK3xAChbyO/NRX1X3/GEnqa1tkPDc6V8zRb3nPnNwe6j
VQ2CyRE/d9LcUyV+VASeqCCwp3jMvh/tV627lBx07lwsZEdbSkI/mgvA5DsBfqfmMkNsC4LhvfxV
JV+foZfqphmum2vO6hUYPIVn8luy2H7dm9WXY9qGoyyURbYwFi9vexor9uEXpQtv1FZkdrDlQ+a4
335PX5GxgSbP/5cc7m/zp7ylp3GyJxmlLJjzVGLiXIyupl8A1qsTFYoJfpqD4rVrFtSNtItWH8Ma
cNaxtrwvHnsmbAWjpz18ZUBSBpEUK5gVwDKTonYa6Ay7fJ3Wj1P79ZGtuou06w4N/yu/wtfiIt5Z
6U8c1/ku/Le/oyMsb4SdgPLOKQtfMVAnW4yreD6I7nt3UF1k+Nvh2nBpWM/Fm/GRuMq2/+Yseyuv
5TVkl54dUjbWprQ/8QH1ZaAWnM+P0uJxHd+OeeDw9OLPYlNsWk9YlVfondmHtsCuzaUlk7+PAgB5
ik0HKrIW1GSWTWTvlhru4Tp3JQA0FJcQ0Gwb77KfuH8OiVxcQj+VzcYylgV26jkyzQlpmxw8NXVw
2SGSGTctSTMZxST8rblv3C60X9qXD0cH9iHLjTbD6wSCIy7pcuWfGtd+Y+71N52ik3BXvgTjotL4
N8HPdDRpE0SLYLVYtjx9X4lndd9E6wKziDUjTBTr6Y6ZumrlieD/4S7b0h62oYtm321qT35TbqAJ
HGsIPMcEt7gra/FiuoJn7dDSqBcJFYQx47IY2opnIG4LNjh87Vb1Y5+hCt1iRfbbQ6keutVDWBF5
TyvGovpI7Wbru6iuV6jRnw0v2AYZd6cvuuKl6OBmHp+N9FIGO3iEmfOhkJoLkgg6GcDapTwQ7cly
LsgDH7c1D2cNDABBSDABxeIFNSeJssEuLVfZ2aLeI/yJx7uoQ3a5EqD3cMYG3bFLya7RbrWPynwJ
21XHdMXVdcpyG5wuoIdDWzEXLkuPogJ9nzQXCdFNfug3Et0AP9Kx32iDp3XUhQyfRbKJdwinBNIh
XW0NZuxMT9mkoDEClKTgHf4kOuZp49YCdnhCZ6/1p7CaOtKZXfldfDeCg6Y4A/jqKyRK+1hLXxV5
oyfRWAy8hkTg8TqHp0R8UpSTdFShtUxS/6Anj+NZfBMv0CgyvAsDB9nVwE4A1dh1uu/sefrKU7uV
dmJJo49CtU2+fNBpfOfp5p985aa6QqzxPo/LicYdLrEfTuJri1rK4s3ierM+MndY5+GSG417cJAX
nb7wf4Lahr9LRa/adPsKp0BlV0tpAQppf3ySP72g/eE3Ykq0YW5YZtzYgSu1nqcbYTRpuxLv+Wt1
7vZ56QRnzTxPuGaavbKnjPXUvxr9ThTWXes0sTN7nCwzcIvCCxTEo1S1KCvNLm4Ub6zbn/FUrqxs
FRB7zwsovlvg/nArRI9Tg/RqrqXtYC4YwZVxPQvOLNuUn0V8xK55C/1tEtN07syg+eCaxhJR8hzN
BLwekku+mZNFp3X6AwkSHgHcJ9xWJKY+E7jdfsw/VmYLNuSnU66KT+tdXBN1INqzYn9lNItS4xZ1
WAyGq/Bstp50GysPbiJYpFw7JMRijOSCoVDwJkLxkGjqKStlNbe/KB/UBQnlhuTFBlZg46U0HLjC
eY6H8SJrr6OI8+nshFqhg4S8w8zJ13xnFnkNFLDZ9GcQ426xPV8Tx/9oruZzdSyVZ4k3u0lXvuAW
B+NmNV7yNe7QSe0egQeqR50AqKnq0aLqxsSOLmB+lHPVuljKQHDNl1innHB0klN8ae9RZpd3VHRU
gyBC3IQe7mo4knnH7Jfhi/n9OHbn8RCyQo6H4VptjC1+C5ZbOPUFThPdrk+J5OTpXtrSgerO2nPA
SRXh7ClN3qjciw7F3TpCM5QUM7rhKeK4hEGbhsNNe6N+cwecA/lCcdAm/KyPCKeX3VMG+0TkDxqa
gfLSD7o4iYXlvPU1rMxg5cPnLKch3MzSMHORxpqjM6mbwjdumZTtdFrXHSiynWyn22N9lJwRLZoj
vOgmQLKTPfZFyY1C+x8eU3mn5l7BFVZdK1R0YUstN1G/3VkBbba2XGYEM5HVMHX43W7ETKQfhX+R
KOPpPFXgiLOdkheAqQdv3LD8zJ/F165f9ADfv/Ge0gVeMX6Wv9It8SLilWtrbu+pN1L4LEb5kj9r
7V24A9GTchtHa1qhWQV+6nHNCRnWy2jekbqNlUOmLVLw9/Si/Rib5MRZTN6DyS77jf+UyC5WR5+Y
N0jbCZW6UTtafJ/izlbZujvtJx7mBM/WCUJaRmfEdtdRjxJrS58+TQSoHWtDQI+x4uhmw7a+yPeI
Rhc+VwNn46bD1rtrhZOBYlNY60dh8QwSvPZPfeya/UYxXtPnXlie2I3gcxxgZqoFt09PTxRsJAvy
M20mnN5uui+D2pPHp6C7YrkMLQ61O2s3LhWu+Re2NAjxDyaocUaeiRFazKIPk4qrbGva0vqLP94A
yN1sO9f7ZXO5h+zQGkkFIvhZd6o3sF2RsJzPSh7EB7iXv4W/5xdQfFliNF5VHj8Nx7haZ7VxLXKY
RfG77b40N8aug6OqLn6AIsbQyWUM/behprzgbLVf8i1mKNhRDLCWzoPqwS+k44Jj9Hk8YvXnPZYu
6LjGq78N45cWWUD/0sESHLsrHknZcCkrqZ8f4VFcf1YBCSHIDuBLpHw5Bkv1s0Gb8DRQcqmstWwH
/1isGDddulQWtHwsxwW1K1hVncJ7LOVwi/nI4k67+ocYGssiHuo4fCKawX/ZavYoPj329d76+jJu
UMvMXyz8DD/Fe/CuHGN6LyH3czrDDE+Ga6w8KfpoXxWCQKD4bw8mze3jFco2XW1MD6ZAofAoXSE3
cUxUpGtCCt1hScPkTwytku2sfbaL1uKntSfeisodYf88euPL+CIj/6xsPvLQi2Zu9FjoUP13qUdn
CdmC7Yq6msar72LtDBnhXTTI2Ea7U0xb7pZo8ee/edfGxQ5JaQ2z/Z4eLHa0eoHXv+bBescSx3/c
9KDQdXrgbWsru9mpL8CXfC3+UcclH90ps+VqaSlivdYaGj1Px5xfvAGthB68/rd/03fCXn2ON8M3
33FDTgERMNFn1jgqbRgoeM+18STAOEMK7ohj4W/pJ+3P6dJak9hQMmfRkjUXx2oba/kanAa3p+Y1
ufUOoRGRTV8sEJn7WjcegBZUtrSBr6Kzwhko7UX+QcHlBbNB6Khf6I6i/RB5Bim7xRqz6wfrIunc
txJ54WNeQJuf4OG2TGCEW4BIn0rEPSxtaAYtJ6bPw+FO3Jk7IB/8ukf/2N7DVZdcuG5E6mU2UkGk
0JwwnFPQWguLnFZVlBmCY45oxqkzHy7EaHN+oa9v1+UUH/kr+ahflbP1NlpMy7uS7eXxKUcOb5dX
Dh9ieMA4AmjSiAQSPAefAkaX1B32RLa5hP3iQZEEOu5eZG4ReXU3bc0RD7wlEOl3/5vSPW86kpBI
BoANFxZa3MLMw0hraq+2Nm3lWKvy88F4Ly2o1FhBGgqQWgiFHTqf2BnthG4nAx44PLzqn6LnH1V4
UNqMy3cIAt6AgA6l8p3rKLllmR2y+zU70St41NwK1XvTZm57kpbiUaMywQbQrEDyrumPttf24hGR
pGdQfKU6vhegO6hXhos46zV/lnNbO9SF08Uu0ioCTnqky8JCu2iXudAof26uWu8alFxdyYJUJA/Y
MtXQAthmNQ+gGd1Oab4l+JnCQ09aVyvTRb/kWieUXZ9hhgYawnRlUmLb2QOicNck89w2Xso1QjKE
mZOtbwAXFZ7xu/FSkPc+f1yuu3u7S28jxQh340V7ebM+iQZ2/eWLV67h40/WZ7lud3SsYDpdBem+
VR0EU4bDscC0gWU1TuLU7B6TO8FOsr9BNGUUV5ZYuMhxjuQD/Y1fWFO7W+Evp02yfrjahqh5V2EA
OLMPgQSYT7HgMpQbs2x2Yd7yjyy4DLwYxWo0TM/C6xmTskWX+WcWXnS5XgEV0ze7TY7ys/yRviH6
uD56l1jY0CUNeR1Ea/QUibgUtgVCsNLpNtKxfSEYlFzOPfMvATC8quNEuTNCrkV5rs/lZuZAmZq2
xvcYLlSkqezDroF9G8nWUXuig8aZ3oVlt0sPKkqJkDE3SezJsBGaYBZiZqZXbTcSRKEH65S2xg80
C0hkIvcWXokBXGQO5W6f2aeBEbZZbHI3Z83kbmNjelzEW60sOIdu/e/yc9aWLOeGS4X1pz8GP+q2
k1daR30kKVHX6URcFye2rPP6NSJar73Mi2+8Mj0suu0lsB+H9sCKzKqs2azPDNLO42Dc/fZeIO2q
JP7M7dHKB2G6dRuf4Nj8KADU7+jKhYHe5ht1Ja/aPa/scd7/JFwPzviRL0tWMLrqPYtMmRN91lQh
i+gIyw0i4v6ZE/Cb+EwpmMedvanPj2X2qbi6p3uik17muunHXdvInv9JfSMtebI3uTXlaE/CJl6N
6/acjyuVO6Q/5Q23dbFl4bF22utXv+VbLx97+kqq3GNbefJd+SZLzygg8pHTwybd0j28l4MNdd1c
6o72g3bYlXnFT9Wtug2Fl9oDGyFaNN+RYsc8gH/n00ukLbnf+Lh87B/tkc+H39T7mBcgXQXW+xs3
n0BJ2d44mRc+YTkKK1K7+Oq23Sr+7j54avY5X54FJ33CBzn/OlGqdp5r1uhaFpFA2u2eW6gLF8Wx
PLeRm5NiTBIjTZA5lj2+84L4FgLCNMroGldldngxlDnAhXRzt3GDu0q/Jv1+hT1/DTwV3+hVW7zE
cX+Vx5X5ZgBYgQ08OAI5yX2sPS1wxLMyN4tajoHeQ9uCsVcMB3Vlaxhihs5AXEAFOyflqt3L1MVj
kRQeVIx34XgCzOcV+D9YINX0oVHsZHDe0R39hopsBp4wfKBJ/WAURgVHWZkd7OtV+kGGu93UoEAg
JxyA0K8MX+Pht9/6i3QD/TlpuweQGRI3NXciPCXxC1Z2kiKzxbHOPePBqcB8x9U9NTckn+DV2QXF
YrJATmmUKNMRfK6LbMsvUcUMs1azk7UaXIqb7ffDgXRK2XtlCuh6Ysr1hbJhO9U1tlRCMIaF7dpM
mZunjb2xXdfdcX5YKMvnhctbxa5csvlyQFy8us+vO1f31wyA6J0GP6ZXlNI1307nAeuxhFOeOMOO
Xyr5mfbIuNbxBNBjBg5Bm/9koYOMj1k2AHvJePivIZGm+G9evn97/B9oN/g5Fg7MHRIlLXMJwx+U
KPAy0DqMKBA73/fPQgedyjZVpMMMW/ZvVu3f0W75f1TZRDBBY8IsXxf/lkgdb+CvYDdssELmmoaF
G/G79ktCb/XQEkF6xLSLsoI0oYmqOMo+4kdYkYEbzRAuV5Yc7Cb03NPMXpHdUBAJA6EFsQU3ipy7
XAY1ZH4I7wUZ2bmVTxb6GExAHZBjicopR4Uvi2KtXRuNzPFKSaJlKBh3CNR7D8tWz3SblljMUzMF
V8t3njWkY12u0TasakjJmbLz4e6iKoUfQ1WmScYnnQNOPdN84kz40QD11BRot9UKRsg36MKZOULi
Xo+hSqm5YoVnoUu9gvBLXwv3ats6KVmymRZ9EqhzFDJ16wsjimnBrWgfTPzsWAXirmPQxyZNjAOn
ScrgYmZVmeXcNx9XWoBucdffJDMkm3wYvNbQVuJDJZ1W4+RbA9aTre1lNa+GNClsyYa4Rd9yFwx1
DboiPyJUg6Phxm3/3Q6+6gS6fkibx7H1hePDL0/amH5nfrSREwhVYKHhp21lr9efMaTQFKNrT7re
z2UVeHvD0FjJQulOJGSEnNSpg5jYbT+1yjpIIcFVyCZCYARtoqt+Lu4V1Q3+SOQTQkrHzLzw6kEK
RAdoFHfxqm3xjqnxMKz0Ph2+NZ/jc61R32BVESB8nHvTIFK/1Qc3g44tDkLRISuC19aKtl2nHAwl
vSpq9aZF7S6c43Mb/xn+fW1KD8TQnxXtu4HlHwRd45ror1nSqrT5DKdASb5K+h6nOPvuJY1voDlC
/e4HrNntaqC/djwryRNaeyX86SJzM2EZnT5p+SLAzCto76t/wqbyZj9l9Wif1FFfktd3CzNahE0n
b95mqtMvllrDO0ba74AOsSJoTcg8xeCkMyYkv+uLNAgTm6sJPaMyuWYyYV8anQG/0LISQ0z6RsrM
H6vbDMhyIpJML8rnvm5X+pxVpovdJZrTyzS9OpnEmUWpv6uT01x/JBF2VhB6JhJ+ZswpaCnYI6Fo
/+xFmLxcCufojWQ1ZqX6j2qzOR/iV13KL4//YxFmyYQ9hDvE1vObNfqPRVhnDUZnpsAdk8rL+veH
2gy/NOuzhnXHwi70F0M1UUDk4/xRafE3KEf8QP/LIvynp6786szra+WhwVav4iHwiXt8kmO8J/LZ
kFl8SVKVxuxZ96XJUbMHvtWqAsWoIUPSapnFyRq5xXbKhDXJgWzl2rMcq8wxdXoPEBYsTLnctbqw
6n2REAPZlazme0ranxTBWFMO6FIUf3ZTywhxyzfiTsmOUrI1PwW5rqNt5eKTReaMXCj3pC3QUEvF
dySSxf2QURa0pIkt6IjEtqyjwueEpHWrTGcZA/zDZQswpi/TbFf3UFzCMJhzmuSmHyZUE0Xz3BWP
nTmr+3PJU2vFjinzmx7VUh0gsh4yEgna3JPxVWyQu0a+E1TPOsF4XTRSPR6BBcPB5kNmN4YBJlQh
TutzUoDlPgUTHoJr31M+XdCdZfIFtQfYUQpg7xM5QWSEQtZV/0GAzldTps8FXUXShl3DpsDtO7FC
rxr9WxUUbmaUIOb5uqb62dfDd/xoXtoUn6VlLlVhzp+3wBnEB8lB9bNKglAedScih8FiGjKX8+ng
q8nB6LsEFYO8yXyINrGhOvdLq3/acuQFJKbzUXxVOM4zBENWQ9ASXMwgARKNUoY/WIJs6o3nqLBQ
GU2MyCJh5rIEtWKZgIAhufLYewVOrGkWE1TRf2mF+mkoxTmL5/b3l7ngo0+odvdN1yrLbd4KKI2e
+qxxS0tdy+O5TzwlkReNVtldHnpaq7gPfGcgrRSOrHQaexV0zXrVLImvXvjktIn1NojrVahua/8U
WdHG7zjnM7MmJqcu0Wu1ftkls9n7WwpZiVv5asFIt820N7rRGzLfJXKMo3OBRd5CgxuQdSExMgAz
xJJwCHw2TD+Q9kStnTAAHqb+U2Sizi1iftGGVBnwOgc4sWOkFlaFSsK+1pwGLCCiQd404Y9qX7xl
kUAOkrJJJHRbumFrGLgi9R638VLqSUbiKCMBqOXNgcRTb4Bkyn8SAkcmU9wxFmG9oa7OB0pBqZLT
6qKI3Tcx1CR0qjSV7BKyr4wMUt40XKkloS2qX7D8rtU+JslV/g4fKsDUxZdX0nSNU/OpGIv3SAZF
ncuvZPFSlcX9YYVLnOnrMS/IapsIp9LsxiQ7JG9OZq05TdI8dX2yN2eRzKz5F9g3AhpB/H38MHGm
BK0tCPTLk8VwjEvp5Ot4VnuACqJdUguf6+jq8pM0EMFHYGjXwEIwB8zKLz86Bymy7rpe6kmIi0Wb
/Rts9Cah8oFBgoO5klV5kQzBRySP348CXrE1t6bVLcsEpFc+C8gDyqIkAGEuNKH8KiTKLquvXTts
lPHxknUYlSyGFBJaxZDcmjbymGvsYea2BNxwwujbtVKuOnJ7FoU2y2GlirYU9YLLM7d7wXxrR3qy
fE5gDSJtIa+o7ELw1bGby9JoK8jSJLO59yCXVWJ4XV0sOog1SmnckYwaf55r6Mxkwsly5BzMPAbD
j88QpDIMBQxFXaTYMgRd+jAOov+RVgkzG0PUyDCFCte1WnM1FpPmjsTELR4MXiycBCXozyWrVzD8
ZOYtQ9qfMqyRTf4dB+oZ5dIxYZgTNP0whBpWyXnMY9yT5rnvYbJwMwvWzISCOE+H/+DtXyfPjjxb
lUZNRDkSgqL/sP0TZPWr2PzfH//79k/8CWcl1ZANA2u++OfgKyL3+ZYG6dH/30P8+/av/A8qIEKl
RdVEBI9h+M+KI77UnNM/C4VUAvf+juKI1L5ft/+/PvV50Piz4CgTjapLI2FcVYZykGRl6/tyvhJI
f1ahi3yj8HxWC1qLVoqPVXdOy1BvRfCjkV5pqNVdFLSE/dY/UOmDJcN/mdQOP5i+Jx7jiB+/5iAW
clsRmQWASpy+UGM7TtNTHSJyE8qmXKVBp7mR0n0rydCuqbF4DpW+8lLpe4zbLbb4RU23o5IbH41Z
bPMJMbkv0cWuEPLXJ11HGOnb7IgjbR+ygFzjCD9YLGAsE2X0OEqPGFI6Z4K+7iKMaUS9EZB0zfix
hlBwaFxxNOi6tqtw1wORKzXbHoN8iBqH0L3aegtZyoaINRnqjBt215tAMWCtfqFuyvqoWeUpV2iZ
spIT7UZYPwWnN6obSb32+GCIz8vqHosiRSrSooiad+qKvk3k4qUyfefN9wgKQm79vhnMS1uTa5CS
+SLXrkp01BgbhMz/dEXoNghtRJJQq5Tao7IjGK/1eqNcqjk7VlKDt0mVes3UiDQFXlbSsh/XSRDZ
CQdFJeRLW4dypq2nyA/uEEHKI9YfB6F466ds00Tic1hWXl1U1+ghfSuyeizyyfFF1icg2mY+KQQq
34Z0QV7YVoVJAshVLPyfc32ItHtESHcShXYaIkhHi8CovDoNYmlneYZOzPgnQzyUDxGpRGG1Ms/0
/+V0wfnj19PFvz/+9+WFXD3WFqAYC+XirxAPBw9O86ArMwr057gmEkEAJSh3RWL4/z71O8RDjggi
RxYfkvUsUKC/B/HMgv5f9Yx//tHVX04XErnWUSFE+or4fNusm9dEuQUKRSCdTkxRPxHiVAf+0qB1
oQ+ScztAbY5B068f7YPiyipZWrXoxSlJNY+5kVc/1KV/kGUUhGWDTru5SV14QTwLXNEewwrdi5zU
7qSP16LuVw8r2Jr6sK40nZbiHG3aBBcAUjKN5TVh4MQ4sh408dICHQdjcIlkypBmZMLSxjfaGNBF
hvU61jrE1IX1JIysXmlH1RA3+b0p5Fs26ivefbuqlVfu9a2mCx7i4CMeHopyc0QbQudUqniVO5hR
afB86C+Do9BEkWcioOEPg71R+FtgrSUN9W4fdNKyM5sv0mGIyBfIa6/x36U1dk9Zeuy6tPAxndbw
nqjsVMSVQ2zsCUEn1qrhxFVvNYkCUz04lWL0wVZyTHXkBN0IPSGBs5fb3yL2MtpMYhKN+QlV/fuR
okliQrC6rynGVzciCEpIUKXhLT5K+Ylqy5rElcoiVBPd4hSJ+yJpcOZ1R9XAw1vWhJOC+Sc4+ITQ
bh+E34c6UQysv9BFXYFuklBTVugGuZS0NnJm+/6kpCYTkxp+xnQQ5JHkCEHlqLRFB9ibtIexN6d6
1av5emg6+/HYiSQXiYF0iCh2o8pg0ZkkCw3MdUlQp3bcUW4ehRtBDW9BUhwyvXsDvFroRvaGcR3T
YCrv8iavl1qZ7pJK+jC6GvHH1B4yUcFnHUyBbZFbDCFYHqypPXPmQPLZTbzwWFEHc2sR/lypF/LD
AjIr8BwJMKmZRXBgih9zajSXl88BhQLXpp2wFr5ztLpqJm46MYb2AwCsq/hiYOLPNPPSWOj7OiiK
wdBczQ8urYlsnKDHRSyL50oSXlTBvGvB8NplynnSzRchim1SNJe9zwWrdYQ4T7qKp1AJb1Iq3GlK
3Nam/xSq4Sp5EEUd9Di8y3Lj5/VVkRkmAYcQDNRjTV6Hsi5rSlVpCFwBAwv/ZMn5HIBE1PIs7jZl
4O3/OABK2Hj+Df/59fF/rNCkMqlE6WFkJEbprwnvGI+wKuE7+lVyDtIOHo5NSpJFicfxhH5foRkb
WZ9pPabS728HM1EL/+sK/dcffXZA/XkAJAKQgrSq1VcwahoqgHE6JrnbAcGHLlJigou68KU8lV/q
O4q1wRv3k/pELjE5xl5AutEnBWS3x8zgaT8RwRbZ4+KXW3B07O5IRan0HlUSPZ0uekG+ja6a4UyE
VSPkDq9FxEcZMZAxwXRNEy80Tsc6GH9F4mq3IUzep9KSdol7dEeJKkVP6bLZasfx0r5SHVSEKJVU
TkpJsKqnfmE+VT/NR7w3L/EeKQayT+VVOyEAJY2jjZ1SdRrf/oIfhclD4qmLbuTbyk1aN5tsC++9
ynMcuS79CPJefCupwcOwwdpLsbRjiQ6fhSKvyiWf8cHx0ZRtpy80FTJA9woh7bQMP5HGMxKuUpnc
Gtd47hNnKh1ZY1wDrf3WOwdPegKS/H+5O6/mxtE0S/+VjblHL7zZ2JkLAiBBL5Gi3A1CLuG9x6/f
B9ldnaYnerZuK1KVlZKSKYnmw2vOeQ7h6E55JfOpLr2w3EYo6NEdH+WvxK1FB9E1RAyIVwGSCd2Z
07MiXyR/bbJ809y1irhN0g5AQxSWGaiDcDhbm5rRMyvz0PUR26KHLVctZAkHbRjq14iYh4EV5Vi5
674/maYrwcE5gkNZMyzaR8hQ0QKiRfUdkt20+DxMmzrRVpnGiQc0yCZMK+f2abQugVzDreEkIt41
ee9awAuarX8qF+VkHgz3o9yLn0LmtRBpWY98mlTYbr4nKwkljazcmQfpUoJeAL6wslz9Lrjh+1FR
pqHu4AfvFxJQdkxuEgd/elSltXVRkVo/kaIxvmeb8GpJbnaDEwKTAjcSH+q9mOsURJvZkZzES/bB
ftwqh8zV7Xw9HFOH+7u7Rav391eGBIsaeuAbVbcm+g6I+qjqLJ7M6BjxaksN8KBF/cELYix0d96D
ltqYCRkc/KfzXxHuuCyiWdAQWsB5+ZL7ftVyPbIul1577WB58ORD4/Mp3/kH8W6+iHfiJyI29UFn
KMfd4oOFbE5Dmx5UthqStVc7t0Bw0DqS5SB4jPI3jeRUgJHcFSmk23wdSm/ET0FYCo5fgnpsPcGN
pdlt3X7YdoDRE+uBWuIzPYYSpKE3xaZSr0+TvPLLM3G9XXPfBHu9PKPM8Ft9laCJatTt5MWvaYDi
nBeJODx2Ploc4VLoO3TAH+Matb3n20x3ifdmj7VK3per7j7U7XjahTsCDjvHSNzoiobxzkRbp9Su
cdC26SbdZGfc7Pb8mHpoON4Dp/Hkk35D583TM5123V58tTySehxry9qfp+0q+Yg+jU3v1ghbzpXB
I3wKDtMdP+gVmpIbbLNt9hAG6y6zu0Pvjnal2dlz82xe4xPSzUN3jtnJeJB1UdnX5a3YZizHbObY
oSNs1PXyiwppNdu9a16LA3AQFvTRjWfgl2G+tF5kNw7ROq7kkgbJ8p/m561cqeuFg4GG6R7p8fzk
3wFV09SNjxCMq3a0nXcTeqf2TXRaW/Xam6hug+vkjV/wVvh61UHZ6PgZTKcN7nvpGAjnWT/5+tHS
7xAwyZRUoARM/8GQ9/gYcV3mwqOwVdUt1F8h9Lh468wKufN9EsUR2IGZW6nVQ4zM3VggqIiSJhl1
ypZRPvlMhGqon1Hx0oxXSXoRGn5GYxtNa71+FjBTdgngTmgOEc5o7dvYXzQZvwXlSO6q4bsI/VLw
pZXs3/fH9hYjOyofU6yq5GA2sBRkFm6YQAZWpiJUFr+RVzqjMJ1vyTcexPldY7guRy8WsOt2nQfP
Pho8AbOFHL37mP1S6dY054pRQ3m1YOmU0kMkMaD/0A3U4MGLYjAcsHGBV9Wx0C7InBJ/WgXUmL34
yp3XbM2ip0PmCQO8IgrvCulDR/gXMoLr2IlFKj8uRIh8kT/EUCwE6kJBXlWgiCoEjabUcgK9Gcmp
tFwZ/A/Wky2AzHp6agMUHizlmDQ7yTua2BcxWN338aangCUvlgA/2AzDOoDc4hib+bvcEv0oqVsC
D5/NTNv/Gs0zlgS5tgcvv6lP5biS9+Wm86xPFCVWsXZ8njvxCSdDNtnJNyKopN5uXkPVE2MHs9P0
AR8ML0hhi2QAPatIY2cv7l0qdzRkE8K0rxixW3EYJGp/wmnxZT0PUN4M2qaVArCivYuP8bGane8l
zv/+GP9P8FXc/R0d13zfJH0U5URfFra/vftfD0XG2/9dbvPPv/Nfv77LTf7xTzpv7dsv77hY+tvp
vvuqp8tX06XtH2ur5W/+/37yH1u3h6n8+s//KHnKvaV28fn1WzW22PdoYqmgDFOlqvu31ZxIm/w/
3v5HNbdwIUTjuw0Q0vXPigpNpMoDJP5PqsQf0zz5bxZYCQo5S9cQPCzF449izqDC0v9AUfAP/nGv
/PKQ/HiI/lfeZXdFlLfNf/6HYi3t9M/UP8DIv/zkv03zSPCV5iHpNY9ICKg6GtTg2cRILtIkWyTp
AqvHEJea3X7KBJ+BEIESEcrKud1EIqQxgsZXcx1HjO2X6fskjrfKYkacVveZKXiZ6U+2OqvnoKzZ
nKhSTcZN7XVqc5BklXOTncg4APEsFMIY4lOVhRtUJk6RWwjIlWhdycgZkpyhYiRCrVRdCwqNwY47
RndrMc8f1fAeB7JbR+7AnGmK4MOo8HKbkfxycL5FlNROyFVZRFI+E2+Rj2jofH1rSLzUeCExQ2eS
yaZJOWgaikCVuqru4RCLFE2Y/VhKRoD+FrlBgRCzm4VdkpLtiLAk7SY740gJ6q+4fq70hzQR7otM
tUPpS/LfGpmaDdVzKQYffphtBMnfLplpuVa8pll7Jp5v29X+ATw7JworDONbwr5zJQ0Ky400u+oV
zpmQ2OOMji3rpp1fWtuSUOA2Tg4kac5zy0Q/AqOr9chQsG5jhaxRnmcUDXk4b/rcXHcWZP4i9xg2
rkUlfk3M6qOszVtvNnuTCz4Q/f0MUqAfIHBxVEi6clDmCDOZghMxaVFCzzSvIZ9nHjvamq/ujVLd
9ma650GhTBcPIV6BapJf8iq8plq7EQZKF8V0yTYim4wQDQ7F0gT1Z6ZrWR+9JAb+t0j3CP1cjmd/
uAYkAcbzQ2K9GNmd2iv7vhHQdieXSHmUwR005X2cjSepxv1o3VkDmxUSoiaFIFQtBwWUy5cY2Fgw
WQ7e7i0zgV0/TatwAuc0JiXj1OG54XmxBN91k7lmH7wVmE40OSkKmbUWq+SsZNY7cSCreTG0zy28
pbtinPd+nl/A3uZcOENqOiPd6aRzI5D5jPByMjUDJjdsgoFwOHCuRVSvMzG711OWPkLN1ctC4p8b
t3woO1uXVNgiBINL5sNkKSAcQzfV+7MukwswzK9BmmxiLdpkWfWp5cZjIyP1m0LmyJGYHGAf7JiO
xezLse/N+aZBuBEvEd0YpIjD49rSvMpDtg6LaitUultb8Rrz+EXRQYhlwTYEzrkRisobjfoqFGJH
TLifEZyL8aOZMGW2DViuzjGjaTfkL5GM8V8WM7T85Z6AXlsI4BrO08pc1PfxKRaSyzAmmNUE8dy1
1WOfEy5Dy5FUrGTR5QgmF7tcsbvomlj9YTKDo1DntzHo31t/Po6IKIdWe0wCoJJadUjCD2Ho913U
r1XWo5WAmUdFgzpUAnmo1ntuTE5e47cCuRSLyrYSSAkAxB7o5qkrlbvWVN7VJN0ORrgpRdGbR9mL
2+LcIg2YBR2JzGxc1TA7JZp0b5lo9omMimsfNhw0qylzE4HFP1vObVIVB6WgfITnaaj0Y02yyWe8
uFHjSkl5yKSahOD6tauAXbOlFTrrENXZg2kG60bPz33sg0sLP4oKqE204MNqlubmV+FnqW2Y841g
rnVqEII9wXrxcWoO4iWIydaoRCBP5oPFo0Do7TdyQqioCKDpmCjOuET9mYR2qjMr/iSA8rnVUG3X
+bHU6QoRHbFTL9mt68uSXc5NakDaXWMOxpXEJj5kIx+zma+WFf3Irl5SRA57tvcmW/wuVw81wCkZ
k9JgUMUUYYaVoHVTRAANYgB9UQVYyAPSVr3/C5cLTECAvKBERGcjswj8t+UCw59/VWD+fvsf5YJF
DYKChzwtpsbLcOWH+IcPWeRYITlCd7SIH3/UC8yLFqDAP7NtfqoXVMgAqDZV4rrlhTv8J+oFEr9/
rxd+/dGNRRz0E5Y7MOWkMjRZ94LqbhZYw99LoRthnNhGJ9lOmGlMX7MXXiV129003sXk/anu9E1+
sKptvV5sZqq6Qe5t3U1PamMz51jnW0JqPNzaaKOxEdIZu9paWk82pm278XTzRfjU7sIbFzK7XQen
5HFhOBJQYwfe8otYqsyR1qOTDg8qDO0bi6gCxWTo0QWcm1NyEfBOmK/A7zRwsPM6Axhrt9m6e5R3
w053zVN0Rd1xpx47FOvFoz+e+/XM96V/IxwAKy7tg78l3v6Ue81Lv8+mHUBCN9hA8Du1HuT+99wB
mfA8O/MWD8+GZdaWeQHgKw+X7F1wH1/NBHWUw0xhl0y7CEbvHodK+h5hMz5zNgQ72jqvW7du/oZM
Xt8NwqWnuZaGRy6Ss0cJkrzOXqtuUxpxgYYc4Dla0abc+8o9nZ0sntFK5LTM9uxw0T625ibjPvhc
I6jo6feHYcsy4a6ePlIKExDIonpSwLkOrAnr/lvU6w9selwfrxwDCmb3uDaUo9E4NdYYb/wEtQtY
OHPnLQtQK7vp+RPzLTM7hb4nIg4njT22/TccE/NdtU+PgY+6kuEMa98zze/ReszdCoTgERM4Wo37
5Fus2BXYTodBzmu47dfxNt3yTNn2B65uHrXYiUgz3Pul/AhKSzlL54B8i5W6yTBNr5eCbLLlV2Bd
Bww52Sn/aAB2BW67BdKlNfeojogu4lmViZ0ttx/yY2XZ4lu/ld1gr/Kvm49QaGkMbzWy+GMCA+1c
X+k5CVVglibf4g+sxNlKwRvbfgIFa3iQ2y2FwQTtlsGk4S5CDGya0tZHiT/waX1Ls2uJBzYt+iM4
icijtotW1ckqVgGJHG8R3wItcegACmu6SzC7PTPUolmzqOFT+qrv2Y5whZUZJMkPugqbqHP6xAO3
ay1WBeyEKdn1o3jUO8GR+jd2/jzsWBgx1AMwstWGQRLOhW8zcGfF9lk1rNpphfyHuBLxQ81fhmec
SpBpnrPDQKqiRHBPapfAN8l+XENj4wPTswqsGxnN1oKSzBjE7aEDRKtxp1+NYzs4LdPAtYWb4Z7V
cE6Q04P0iiwJ490suLnyEF7Mj4p5GFlGXgu0QrlIzSbZMw9GF/M48Mec1wqQqVdcCaPinrnHkMtM
J/1NckaA+IhMXxgaaz33Ydt6fniIQ1ifJ21p1sM7U/5ouRPoIDxEruId3oh3eKdBcJl5ABO3us5H
NvBjgUWmuYqMRjEGYubHdiau6WD0zDb3smd63UOONwbb8iXd4PFpC1foXrvw1CsbxmqYNod3Vu6m
8YWf9WYmdvSCg9vyr+l4q7vDpLk4E0Mvnd5C+UjoVoQAgDzQk3mNAK1aCy5T1dzhYcBTArOSoLzF
9CoeYriT5AxUbr/pT/VJ3QcfxiPmxQjkNhPuchWmTgK/FZVRvRvTTQ2UMj9W7bUGEJzB2+C+oT4d
I69Y5+IO0XPT7X3VMwfKg/IQ7iZ4Fwq2KxbzQV/tKCnk0uWtSHQEybt6fq6YB2jy+G61ACCK5ML0
Ys4uIiLFPvzMO1IVSnY93byZaskuI2Ym6SdZxX9l2Q8JdovwdtHSSlyluTr+O9mPqtFO/6L6/dfb
/3Hhl/5mcGVHu0OYnvLrhV8iXpPMjWUywSjhl7384q9gTQRaSluiP9H2/HThpzRRJENmz7/E+/65
vbyy0OZ+GRT89q3/Zr2os6oPEsK+vFHRXV3q93ofX/MlAQbDnIYDujPCkzKGa8CwtjbptjEzRMze
RE7gbu62eomGNIUMYlrlWTLxaBQMKEtlI+btpqnj50ipUdWFTP6GYt7FFN9uqugTiQGsAmptK8k4
2IMRxI/e7vRFoMKzM9bnB1XJnDJo9wTBu31OfQr/uS/UBW7Q3FtwJmrR9CKtX5s5REh0hAkcj2iZ
23fV2mH9bz7O07Cjhw6Ak4mHyRKeePT35CEADGFBotb5xzTHuQf4S1wVcfmRiclmDLq7uYatPUfN
PhSC66jW+NQ7iAbCo1aNjkm4ZhPXu0bTDk2Lnhh4pa9ceajJ6E5sMx83fflcWrMXycmrNjFA1TSA
6tO4qhAH9VXjGCIkJoFlg6B/E6z0ljSkgXZN7ymJf66i5LVpcpboVUK7LVSPUrrsV+oC9ASxO8Zk
7Oacc3Sebn5Uen3tH7vCuGhjjS+FriAthiMaRwh5vmaHPlNdC4OMUHMVT8e9mJdeOch2VZXPyijt
w7xxW2BSfevfhkVrEfuhAguZiWQb6LaAJWQV6kIAqFrkqFKeY5ktupEMTo1Qw61N9UseNEC/xvg6
EySU9YRoxeIpCFn1a1NBRCeeg6x2x+TgD+G2FK2L31Z3zcSQQ63ndYCQOdNqHt/svROxiMYz2uga
zQfiEB53KdIOYtSfA5x6GgVo6cE7RSureIJAfw3Lx99KjfQ0h6VdwpZIhksqfKn1sWN6YeB1lotg
neiv5KdgqWC9QL8YxTjySBYIegJBJ+VQ0fsOKrpRKZQfosX/lpgiy6xYLsGJdPTBswrOgPmVcTWG
4JQivxKrwJsLhtJSOJG5tIvpzzvh5iPWqKHsmeGyqvlGAI3bj9FLztjA6AE3C5c09PmhHpvEv7N4
/iyBVMpc72MuuGXRPmuMDhqgH9poPEGS2+Sj/1QPEAaTajypWem1XGMMyFOFNrsKCVaZZW0mpWI2
yqH215zzLt0LMXAInGixWJf/2/Obxo3d9y/n97/e/o/zGxAwMNElOe+7MUP+adBLDJ4mocGka0OC
+d0f96Nx0xbHBipPi+yk74a3H4NeekB+Kd8jTvn3/kTfhgDg9+P7l+8cu96vfdusanWe6ZAsJ3E3
D90J6VmxqZJK2XWj7Ci18moiTh6r+m6Ki/tiatdWOVFq63eZojhdKxEkFx2yKSagMrAeghQGW5yZ
5S7kxLNrI3SS4S0UqoMZ4uBP5XU8puqq9oOr0CY4y7pAZ8FJBovQtKwoMVeJ2bWpYOjwabtnyBf1
1VGnJFLn4aXo2SH2/WerLHL+zhYMNoDxZPcTckx8qzVLcql4rEUkATD2Vm2jHxIhuvV5/pzEWNbM
ZKsZJCQXgQG7R1Zeie476WX2YgKi0KPgnLfaOgpHJFy9I9DxKIVFusKLRsovU+A1E20XC4trzfNh
TMJjLIePXS4clFxcm+K46xL5Sx2JjZo/icy5GCmCBIlw4LrbKBPvJETOz5NI+ky7nmOWPOGZ0dm2
l/KPjsCoRC2x0DWeyLpcDa1DKgs7Tf6ePO0Oc/RQhwDsLc0bu9JtiTqupGXZn29i8ZtqnEf0TgIb
ua4+BMLMaErf/bVf0vIy/UAZvTim/odZDHuTf31J/3b7Hy9pndQlhd9k3fgdEMxwRmIR811r812j
8+MlbYDgxgmL61UxUFj+XJJR32k6h4/8fbrz55TYS3H3a0nGaxrgOZMgLLaWtJxmP89ixj4n+Sus
dJ5GZX0plcbYG4vxcTDV0Qslnci9hoSypJdIB6AXpAWNanM9LriUUmYeMIP1QHewOBLEznDKZS9r
AR6U653ZvTeLhSEYhVcSaunzK/3SR+1zvtgd/GBanA2lVy9WiFk2T40gHcsg9mpsLM6ymu3T+dgS
ECCQqdE1LJwVBHeRRDhyHgNdiUoCRPpF1VNiWhCm9r6zmD+n0ngvV81oF5O8NyprnUjDfTbif8C1
sMQkHzke7gM2S0lhrtUhsFMEbH4rAsAQDpV2aSXhNPsUBBO1SRYe/DF0kZKvfD2326C8C6Vii4Xm
0iSvI9vdJO6+NFIHzRm8jIXawgTMVQc0rOZ8MGXlrApA5gw27FW9DbPqOU/rzgmVr3AkMTh7jorc
nRvJVcL6Gcvax0SCZR4b3bZB7xwO6GUS+TpJ/lPmh26ST+9dk7tl+WxI7RZ3VI+zJ/FKEQuQWnYF
sVHps6kkWJ9wutAGMmb1sP0RQZrY1bIUkgEjTDCLYv+oi6Eba4D6BJbYaewZo4EhHw5LWDlKiS4I
7IFpJKyFe7srCPJBwFOXxM21CZl6hC/4/bo0oAWRIJSrgIFG42YQ7hRkoj2lD3rs21rVsGVhUBEE
Iskv/nbQkk1aLqWSPHyocfEatvmHVr4GAu63yQJBFLJN5hCPm2rcJCOZHXOPkCF5ykxYHShuw00S
67tY1/dxIp17QSGJsiLtIHBntfEiqXqSGUTrqFYQyZ/xZuNrlu0uq5wiCIBDS/phKoTjIM9MR54M
QiwGQ7Y1Y9haWcU9rOwaFnZNrNmlNiDQFDYS9isx1veM/v/KnStnhaQxsSaBTlTwo//7yodggn89
Jn+7/Y9jkoHvj+Lm58pH/ZupqjpH5989qT8jcgmSBOqus/q2NIP6h075R+UDXmDJMYArzR6cW/2J
0oeD+r85JmU4vaby/SxXl872p5F1ryCzTKae0sfUX3M5doWnEYjHrG+IxY3J/b3E6jkme6nmmd7W
u7zfx+O6m4hC6fcmgFzkQMo+0K9CBbBaVk9yvNfGQyPSUSoniNYDKDC4nV+Rm90bT9NN/PI7cDfS
Zy6zChadeQ8F+yu7YULHaprQCV4IVcWeNx6kA9tsAK/stfl92Ayv4tHa92d+XyukMM1bxVlAf5QG
a2VfnsmVQwtYXgFv0p4BefSGr+JVe9LekWNv8nN51fbZbvqavpS9Av5Qwn6+7jWQf88pU83sEDvx
WtrPT9JTRGjR92S6Y3EciZkb9+GayfYxXF8KO1wvn5wJr+Nr7KV9cwQSfOQ9QMHTzXoKP7rNsDE8
A+Vcdy89yEi602Wi+la+MM/T/C1zU7SWUEmkh4UpzB+m14lIIPEwfsIrQcp/6sD70rkCzWXsP9Cn
BCs4nIfptX7Rx1U8npAe4NARZ9z/ME74f/2SwdMabYlxPJtqnG7Ml6/pR+ayn1pJDgBaDwTfKfEW
vm99JznDaYEPSg/qjeCsfQ85sT/Hz919f1W/mnsNRmR3THbE6/HjxldSCOdoTbxghXH5i50ZbzFZ
ONomvs5PxVexwCsZv4/vZrxKvpDa6eNOAIu34cNfxW0G1cKNj/E5ui9ucbiavWJD1tHNYIwLSS5z
eAM1b6UYaBlBuik+ZnRVWfI0El9kj/zvhHxnnfMIX+DbnUDwI2Vq0B0M9uzv67A7lMHEBvGlEbzY
ehEHZne0dvG+ET5DjebVKcbOESZHuygXFTXhorCcLypRQ8oxQM2FWOo+YyIN6hXWVaLaDHH7b52D
jwI4DU05pE5iG4eBUDUYfl6rsFeExuf7eJQOhvmQ4AcNvqg/o6/opr7Id/qn+sC2c2FyJZsej49X
6xufWS/5QtGuXri5K41orsQNRq8jN0lZ88HqFSmr9d68Wk8muKONsWehYe3BGNfLU0hslge+vUsm
2AYOGV5V+KDNZHJQWyMudf4+GmZePr3539pg35lon3DJehGMSFTIbmZfQidwQ4esOy9wq03oLL8K
2yf/inWyx92G1j1/V044Ou79lrA9p4eohIJKcgg3K6rn8Z4JQlsvBFOm3Yy/EYgwkZfNmyofWCEP
vG5JtBdedUqoZjo16iWv5mOiw0GU0rWFvhaUsl8yJWu7ndAeRkQohBXEaGYrXpSQivobF2nIG8/W
q5jeMw8u8Yb43V4fpZWy3MlQuQhEMlhuPUOEIsbWKRI7fs14ibQjWUUAK407dBs5ophhZuNO0CAX
YNLG4Mn6pKNNm3R085Jy67jMl4Hko6FIxf0oh16dbDpkYFi5V8pwmYWngRNmJMpO86yOTmffIYWL
xZeAa3pZnHwB0/WuZeD/lpJC1boNvSPsRdzqoQ3JlbiiM8o8aTUEbko7hPdvSxEpRdtIdRPVbXfB
dt7462a9hF9tyvwxIivxDUztnepUTm8rCFmR1TjYtzvgLl/GC0g/SbvLDkmEdtFJJ9eUuG9XvTK4
TbjRUTHG60G7BCNkTqzzeOndKGmIP9/FQbXqO+0yboraxVtoZrdYYR0UKR4pAO+sKNgddielCzaA
FnV2dZi1w/hmtLzKx32LTLTtmDa+W3gfzHLJysJd3sJcRojH7IpYwJhhC/t2lCt6ceHOH0L5WX1E
u04yJ2WUaOFjWwOUAQpOCpvKNzTVMNejoxK6xnQVDE/JzyhYFsLjYi2q3EyHsBojTlqxy0o1FDC2
5VQ+D8jGGDwpIdmLiKxP6xlUSg1JgI2f/4+3IrJNaH7F8i40OqI6eYv9BfiagD3UF4Uy7yL+HFwc
dvyRD1vpeuLFIFNqupXo5Q86Kh9eJW/yt+KteUzJzByp/y7Wh7mR1vK3Ixu3lbwTwERrblJETuGO
eu8EoxO9RZf6oTk1j0HENJGVoi2tl42tujHRjDiN7E4JyoaVeNKILl01LYrLaJLuYmuf0jOIM4d7
vfFr0LbVSfXfp9ITRRw/W5ljNxPRhq0NNGohGgjMhXnzsaSrSeNLgwdz5q6FrhpFN+LWWrPfmA2s
FEW68mpaiPDaNgaH+tfukpEMmEuTTDTW/7C4wHNIkfT74Ou32/8o/ywRU4q1QFCIQvg5HEv7G35k
mSG1ohHM8xszyuBDfxc+LqLIn2o/nRQruvmldV70kn+i9mOI9t/Ufj++b+wxv9Z+ldGGmpxkhtdk
lddl2S4c5vtxWQ5IaNJeArnyMMCAXhRxbNTjk8Wo1Mrrt6KTDriFN7kU3puJtNdM6I3yJIA1ZF/X
EOUHtDMvmnOkPg9ptlu2ZQXOF7/TznGi144EmWPmWjvqQeAg2QuWcHKY374Izw2bSQMSQDN9J5xA
LpWqO1JHQoRg8Qc1NwtXRmJtFittmQ4EC7MFGRAsjflWKik/2hmqfCkcC/rgVFVfelXgNVrQZQug
qsWJ4rCOvTBXYOC1di2pb/oYnHTwU6YMQpPdhkWvxlbvjFYaJB4A4bggiqbwmlrcR/PshINqt5rh
9X6wB5y0aU3ZEwAaytH73GxGIgsVrpZD1XRu7mNgK/wIf6XCIJAt4aAejEHna8wOUUD2XKYchbn5
Jg86l/oKvXIWH0wx1V1FFm6dZtpRBlso4Y5CtESoipsoLdpncVsappOpeA+6e50wMFFAechn+/xB
xsccMYycQeCOxOO66QwXpoDjL4f0tPO+hWdFro1bzjgqmcxrw33jn4s5/QzYpDNMeZRLaYUJUtlF
/vDZZU1oRwxFV41Ubmf4KGxFwKbSmPp+vo00ZVcqDE5MC++ykiluVFGGwb04J3F9UdKP3CRfva3z
z0LgWMXjvlf98c4YgJ7Ufu7E6MwdDqtJLV4qZpFyrr8GOmIGKyi5omBDbRRp3zG/jJljdswzwxAA
am/ctwaY8GF2dfzatSzRUPDXSldgs60yGm0YkcYhXkUBtGpVdzcBd0ZV+Ad/0l81wcICy5BVY9qq
MXWdpW6TL2PYahnI+stotirDPbu/Syp2S/zO+i98SC7CK1NjaUq7SLdII/lvtrsSr5PfDsl/vf0f
h+Rikmb2J3I84hrUdLrdP2RdClAH7HwqjTluQnH51E+jRL4VotoxGPLlFsXXT+ekyEdNSE8ojxfF
+p85JxdZ2a+jxF+/dVRiv/TICSZXsZpV2hWfpzFPs2uuZl41+GRND/Qggm8lTjMm+YUkyu5qjUwe
nZZXUWA3UYSuQZr3k8Amr6vTh6IJSQkbomMtCM0+4VgMSiaE0UBgSeY7XRUh71DNdcsoLZWhoVil
CHjIUl1E7CIFqUp3oZe7CHjnhBApTSt5a1hYn+ug8JmnVy0TH//DkrEvaDMQOYSUOLjxmlXyTI8r
apotisp5ViBHGLhBhm5vdgajeqRUXTico8laWTiJBa0FgxrNX3NPT1CHpxHuWRY2D3M3oFquGKdF
6F7EIaYcxisjMp/0VKp7hpbv8VSyuaypG7X0CQ/2x1wMp2DUw3ufgV/H3zS5E+Bmj3SpKrVwERDe
QP2uB3UNjk8412l5m1o0alZwavzEtZpXchzXQX5Pvb1pimGvG68aFNq0Lyh4mkM+ge7si7ccMpyJ
/pp1BZG1oNczhOKmfBGb6lHIk3UpTPuy6kEZzZTgcTVvzTYJDrjeczsgJD731XvwdOStBa6lcyql
wdGnt0ecFM2DV5iACKsq3AcjeIt4Jl+hQIcdXLkzezvU82ldt516NHrjWx1RuWpDv1kUJIMegR2N
0gehEnlsQwa9UznCL5whWhdocRWU+kODuFvX7CjpwuPgQ8uP0sOYabgo242SSfd5QpxRWunRUdUr
9Cjie7vY7EYgv8mhnKrIbjtKyaCViZ/3TYpcg+eGyJUyy6FbdKQEiD5RcwqNsCEP51IWaeen3rT/
umcbx46mAZlEDQKvTl62Ev/mbGNPyYDw5wLwv7n9H2eb/DcD8Mw/lxo/S1Y59th3cqyxnfj7JO+f
Z5v6NxXYxGJzWY6v78feH2eb+jdZE9l8MlQ0ZM7jP6VcYcj329n227f+fTX60/xPSGPfH3O2abEe
je9x2d+JLP3w4JteI4on2ezfwsw6hLn6JY4KzOCWxpmoODExMEmm6U3vD2m7yUo6X0Pe5nPs+TpS
FXmpBvDoDyXND6hvqaz3qCBWlvQqFoEtkURRkYAY9N/MFgF5/BBPWNsMvmw4P7PwkzsAaqSxkHKt
C/BshMkdC/np+0fEABeYRgRzXFyFrnvRS+2SmVjkLOuxrbOvSLLAlErJW8t2dmZoEyrBcWiii9pc
hcUSLWkURebTlKNjFaL9ZDbrdHYNhG8cppe+JcUVyXtsTfd6/xph94zmYx7Ud5TL950Bty8ZIqZT
zGnkUt1Ii3GUML+tZaJ3N3uR2WXRBfgKSdImDnZjVuExQrSiWsaOw9VtLOhvGlMa+tYyTsON5Lf3
UUFuDhkIUDp9UHogRvkZovIg52dfXZIz+FiC6tyAOtAVk9fHhETnyCSCoPLQH5FwrfvkVQzXObIY
rqBUrIf0vRojoiwKcKHWtko7um5e7jnbrwJZStxAXcZim9TSOq3HU16ea2pio6gZywBak6NDFOEi
QsqiWuabNSjYgefByRTd4TS5G4M7asDz/+PuvJbbxrau+0I/upDDLQESzKRIyQo3KFEBOWc8/T/g
Pv5sq0/1qb7taseWSTGAe6+91pxjqrz29dQCze9oI6fPet1eq0bKQAc1T7qlQI4DJodf4VwmPQZf
kbzNsNogBzqmAoVbPSjbsVAXXpUREmbSKk3mmpBNpH1QhY6wEBqY2i0duZMGrzVrfjti2EuGV7P0
nsUUmrcgrGoJ/FAcOlV948pAStMuBlSrkCRChiNqOSCgKgjW9NZeGTvQ8ha96O/LBCC+GroTYsKo
uCtU1R7g1XamcIVtgOeDsR/md4o/t/y+Yteu3xpAzi2kReXOQAPjN4LTIT4SQyIULdBonQdxgmhQ
6xqP/W7uMMeMEqWOflOZnzs0ml2Blkn3znlkObNgtQvUjZHH9x2jL8isnNDVOZ5YxLgULyefvLWw
XEuQjBKrsHsfTLvQbXOv37aWsRljeYWWyLXSkOyelhQIuSJxSWnPQpq/JwVt1SDsDDfsCBfJBBNG
bCB+hsa09cEAu1rp32FFX/c1YXV+suoHnYAmv6efhylUl6KDKPQHserudcI4GAhe4oCASUl1xfkl
HrLLqAwnfaqClVGP0SKHtZcQHqPozSGW5W2WiefA0z5HGRIrzdXRF25tInHltexHJKEOCZIgfekp
4WUarXWMMT1szENSc2jRuvyj0j+NkAzl0tzVZQfJsII7IjGuzZ1C1p0ayJ0mSWscg05rgRPwUO7q
+Snwkk2LHmyhYaQhkhIMAr73CEuZjE5rI3DsFPRoG5ntstKjFPl1dUZsNjpjKD3j/FMAQRp4XnO0
1C1hVDExo/H8vjRRcGgbYmdzeThyRmqcRomQnMOXlKJySTTz4d+7l1pQfGZX5ky95hfzf+yl8n/J
JP56+x97qTofBqR585PgdrIt/jwnqH/QE2GO9qea8/sR4sc5gW0WCQCCA04Yc9g4QoAfeylOUgQw
isg3/M+X/sE5gWPQl730y1O3vkgO+rrJ5bJXdNZmDTWLBBU4P044yHvcWbLeI/3Gr1Xh21LVfj/R
HI86xjE4jnF3Rbi8JCt5Y3Gxa9xfPS6wKE4eBlxhEe6wJrzmQLwjRbITnI9xGxLudO9Hmx5XWYe7
TMZlNsx2sxFYUUiGiKniCSVNMNAvlUfOk1US+UNG5Gxb66VnbFJbHR8V8G+yNCQmRPjc/DzN1n6B
9Q2M3BUq6NqfTXEV7jgZl5yCWy7TQqhLcOFw0Umo9fLZVYe7LsdkF0ITraEdxQb6qVxypQKsQ6lB
YCrTEwUPq1JAVJE0YnfAwxfj5Qvw9Kl4+yh2VoXVnFSEexPevwwPoGoNrsnmNathxZ6cmVgnHWTC
i1lp4s6vkx0nmn4hyWw1OAFNigCnMsp9MVkc6u9NzlNDGD6LHsnDHZEAQ7rUUjLBfH8kN8/clvV0
CyCmYhIGZzQQ6EfTmiUi8k7joDhhhnokLK9ZWVO4TADQxVB58mCOL6bCOsWqvFaGccMZ49wSCONx
2tHzFozrwcv8w1i1R0lBUDUJdqeybAzNtIgMGh1oskYDSnVoZEchnVYCBARx0OgH4YsIXuTpilBg
dqdaoQTo6Rabp4TBRCiHGwNAVWu8Dhm7gnDWSyBeMVMepB5qbNpVbxRnC7Vv7p9jOQEMID8G0iA8
hFkWIL2QltU4ruMxBurkn2FYuRAIMdKVKy83N0NZHDvSezOsrUWT20ravM3SM4wiSRXctVGEUnPk
Z3/WJt7fyiC+SMeAmaFHM5idluEtz0DoYiMsh+4+iKc3ITHWeGfeq1rbRmLo9DWSLNF/7S1519IK
K2MfPbTJRSk8dBLsr6p06jJyJNl75UFvImZOhpS+wtkEVSU4Y4tHoS3KYxpZH+BNt7Cn1lLV4GsY
Sf+S9kkuHJNEWfpqeJhK8SwxEhgLvKA8SOr62aWKc7l4tNqIggHKCfDuYNJeIL7upHl+moA/xTj5
717AZXSYiOnpq4Ct+/vDkGzRoP71MDSvgl9u/3MBlxWT4xCRwSg+Z7vd/zV6OPEAh1M4DP3Z5+FO
fy7gQAJmfLfByee7Vv//FnDWdoIO5rtkV6AJ9I8OQ5L2F7//7w99br3/KoaoJjONfUFFDNGDd2UV
KOdOtjwvDGLJ6Bt3PsBLaT3JzM0r5mYU7yd6KkpDFCHr+1bo6hsNTDrUEMALY4QsZuabDKGRJsAr
SjBtiwZ9FFVyA/3mmxhQ8iraQ/L8JqrYwaseQy0QkLzXVpBDGW8bwyqtOmw0Ierr7uhl2p0OwEwD
ZFYBNIsBm9VU9O1MOtNBnkkeBpaZgdYAQ9Pb6VbJlywPLgqsNE4mIIGgp+XY0Wrho4Kpls1wNZEm
tQhtrZyxaxn8Na9mqMlEsjZC1vDabqt+qTPzFMXHCl4BihGeDOr8rln2o3Rv5sjIY+uUW6QIGO2u
yfx1GT7kFGZGF1yy2bbQiwyUGYUC95ThO6nZNuqCOz18rUyMSYplY8HfZXSPEvOCSB9dPhwSb0CQ
IgxQWTJaRCAXkOdOuHZJ6vMlR6xENwy6VVkReGBtrJg1Q1G2gVptUFhd9aS7oHZbCr2GeJxGMPhA
UebjPeup9AJ5X3eOS5Iz1SgiwN4sjno/LjNa4rVVXXBFbyKG2kXGKFls3GpsHFnHR9fR/VGts8lZ
KQhXrZLt44bhvnxsp52l7xmU0HKxMDoZAjV/j6mjFrr7ZuC0OLGZEGa2/hcvLgyuUHR/L98UyJh/
r7QS6ft+WVz+evsfiwtGIAk1qqpR7lEnzh6dH11kmZ4J9iBUTt8TWGYR1o/FRf5D00X03FiX0H+x
cP1aHcoUjliOJBz+QIP/kTlYxlL0pYv8+0OfR4G/Li6iAuK8YOS0VmouWUFi0qwIzLwkLil0PJg+
AswfaeRh3MjHW+/FugNb/xr63rDo0uIllrSnsaaoUmLKnKlnKEdcm6DgMekmdCk5T9TpMaC0GFFC
DCkqxhSUpU8SLH9zLNeeNu4MVOEmRhZ/drQgx7Xr2eOi+eMhml0vlo8GCBtMlPjHtC3JU36gc4Ab
ELuMgm0mtiZ6wqnw0hQNvpCZASp2eGLGMX3pGZOBr3TKLEeJ0q9atAMI0Pe5Rn0TG7rbT0CrEtXN
waLUMXajioRyX1t3GCsjJTzGLcQu1HSbpLQ4WEs4J/u1MpXEsVIt5Kg/fPAkkeXzVEsnjQGRJqmj
D0DwNOJtIlJQQxH4rj9nB6tPDSkpHuaaMtQPzdCucqaHaYWgAG4k/yKSnyVInpaXfKswRYnM0j34
ulGjq4soFtAGlyMN6rEdj11Zb+Uuw1raokEg+MV6DaaH1jdRzRp2FRn3c888KBjADyrVXxe7Hsxj
uQvWuVaBPbB2MZFxflk+K7Hw2pcofTzvKpDdKU4GHWIKmlJKNn5vJvetLhP20hdIa2UgoVruN5iE
oaBogp98E8K7Adyz2JAfl0/BWk1h0lnBwQigG89M9CL0NkrtPzbCh6EJPe8cC5pfZGnmwEwF6kLv
oLhNPLNgtv8SHc6IMM2vmpSv+DAsRkhKgb/NwVVIb9kEVwZ9cSnkuMe0lW6hZzmkLe+f9jYnHWj4
2UKy23SNupd3TiTqtiDJsCflpe8a0hLIrTWIz0YR09B6jnkIdOa2LeNeMVCcVEZQRAnvFc8DaUEx
IZO8knLeCJ/llJ/lVD4MZggDTLQlImzrAdpbm+pPcmjs/cFYBgqMqaDapfUDy/k2amKO/6Yztfqq
9dS3Jkq2hox1WE6hvak9ag0akfuuX40oPLB2LgULLV5v6g89yWyhVNxBHWgYWpANS2B8npNhoQ+P
lRqDbqEGt+LwsVDL54aNUWHirUr+tioRNE6GHtstjcCpEE3CzozCUYKYPukoPIVlqblqE6i26GnX
KmEk1EfSu0D2R5xGdoD3bJOGykVMNFRoQSe8T8Xr/1O9UIZIojeAOqYtF/Be6w23TU4MF1bJgH0j
OsnGN8Pv/8UGB1yfKis3G8VM8fye5vV3nXuso7/vJ//l9j/2E+UPLKc/EFPfN4Yf2wmUaBwVOqUo
nX22GsrYH9sJN6K2paNPIWuJ2Kl+bid8aTYjGBirKFrneeU/aDZImCy+7CdfHro1dyN+6dxnWq0H
ZWqaa/3wFCGueGmeprc5XB5GfGl7hZ0bjohEFhmit4ySlYpTGYXVItvXn41Dr9gk2I9WqbkxTnmy
oOsekBO2NF1rMTg4G2cpYfd+omybxaM3nQin+2I1h9W3B1Fm2cgpT0l3X4r5hhiYdX0zHO3eTFxG
9i2je2mWhaERY4o2RDiZRiad5I1o3bJBxkoZVxC9Aile5ICvXVmPMEN6wzLZA7u33xPbd+CD3mS0
/VcrduPGRsk3mkBqXCJaOU57nepI6sWUSfGEnRhsLSV51pLqgSfBC2CmbsvEVnPSgmUnmR8PSYap
amLBh6XQfrQfiCEW9yVrdLGaIfvsS6eA4KtbQ6497cn8wzIW1Q3xiwe+dUP0LWyX0VwOt/4jzG65
azqEbLJETzWzP6j9K6nfxc3F1J7ieI32ozw0dLkR8w+PkClQuvKajm53a6NvTFZDFamKA3OzW6q0
IhlUZnvllPRLiekf7xuUxHfuPI4ea5WgqidIsmEA5/k9qXeStwsBCk7HOHL94LOp3Em8BGSJQtnm
tYLecy3dVas9dhVwj+YCU0S669gyunqpkTSO2rkm7yJ/LNrtrIBj6Vk0NLu39MqX4RaogfdYf4sH
2MuurDhEopLJwnFEE+3gNp5pNAl74aMhPzsplom5orOgAOl7bp/leyISiyW5xfSQ8Hu4wqt0yTvc
yuvsBrgHHgSEAd65i/ctf632cbsS2qW+JLuYLQQylt58gr1C2+MvRbrM6M6dvnDnyBbwyycIzUg/
A1z87Leck6oFfMDhjHy42bOia80WmTqij8WidhbN4vHtDPqMVvJegMVXL+8FBeqYlrO1gmm9L114
rQu00uGmYjNPrkN6uE9OGe21zR5XXTetRXlvFveaOz6lgZNwmcZkDoSrQL6NwTZsGNinZGBufH03
2ho+XEkvDvnANqqS+rTQT4F40MgWw52Xnz06eAuKE77ggz+4Cge+iip00QM2CV4BS0BjK/Bo4z0h
5mDOAncGY8tcrCZgvD0ZJz6+nALhY7nDKkIvqu9S0+Zv6beN3D9P3Tm5EiW378pNPHmXsUEgJNfI
W0lDkZ41PuAynmXG9wsTajU8CsCIUGqtx/JBYh6XvSrshcx9BtciHmkPkpPrU1jmbrgcH4xHCRZo
B2iF/nx0PYWLeMkGzs9ila5pBpblxvOACD+IyiWEqoUD3rzW1mG6K+rW9oEqbkrJybbkkD6Ii2hx
pTV4hdGCp2jl67eq3sfwQQ4ZLU0s6rxaSbSpeids3TxZ1clKi7eaS1npTHaJoUZfEIDloJ/V1oAp
7O6K6L3cIlvSXiQov+qlLA4Ia+XwxR+PQkzR1iyEh5p6pb+iEBo3UxXaclDboOL5MC75J9pLBnul
3PCPCm/JzWS6UU8Z4Mv5xuqAff+lE/YycO8CU9JVQ4X6qaLUjEYSt7izhzIwUcKdaweTVO+0bwMN
KttgLW4RFRGgxTHTFkDJkXSzVeunApYr/C/tEt7DEecHweN1yJTIHpoLOeTMwqoZN4hmeI4q91gV
BchtLz3VDMIzNOpYvBPhLL+ZNE6XdXmg5tnlgmqX4SILUckZ6+rozSt77yD6dJNv6biaeSfetjWn
NcdUvzMc9dHqF+EKvCa8V9VagbjnKd2XxVp9HAtAq9S57A0LIpbvTBHpHR8opbhjSf1GxSkfyp3l
hKcopXMdI8a+i7bqY7BMT5WbrnwgNYkTbuayTlh5EoG3a/OaVsSRg2W2M3TRfIifUAg+hbbxgNDh
uGif+2cYv2fGgeuZBF2salt8yJzSTrfSAo7LIVyWtkSwMR1VB3bwKj8Ep+6R7kHzSPaXaxzDAzHx
zVE76uERd7fInpXZzCfpffPXYE6NrXbN2loKZMnGLOXNLnXNTXzodsJxWONasDEnuMSuwyqN+eSX
8I7ZSHw7Wsnmvv5IrhI+kfgluc5/Sk7JKdwmJ5JFeMbrnm3NF5dy/uLz7XEdkHuobs+14GoXI19G
+UDNaT41QBvk97Z4GQMmwna8+o5Bybie5g/J97/Itw69+ktxiDBb4HvjfdfQ318ycHV3xYFgZHaM
HCIQ7WTcOphKbN+ktCekZUEqWrsOiClWnt/rXf7IDNJ4195NWzqb9nRW3tFPB5HT0lBh5rkwl5rD
6Ug9Gvf5o3q5M5f1Dgq4Dmbmuea1BUqVPGAO5icVrPhYPEQvkFx5uNUhXcWrWHCyF3mN8W6Z3GUv
zSFackUxF81eMrYlO71CuV3PgdmolnwbRy+ZzriMAd+CX61r2zQWMAgVHgJZaGw5RxXklLIxnDp3
ACX3kS09w5+1A4jkYI6jg3fkt+SQPGQH4Yyo5yA+BnfRS47kUiBxAZvEtTgEW0aCD8UHLavHyN8w
Z44FOyr2ogd7YR2wwD37V/47tY/e0bzwH7/W6xn6Xa6Vc3yT+GndxzdhHyDu5Jxph7Ut3OuXHjDC
Iq/t9+igGwvj7B29o78yMJAufEdwLKe/3fU3/5odRqwK7AmcaFXU8/MfwsIZd8Jz9jHewsolQv2M
VwUP82bcovd5M1/IUp6zwtNPiUnn53hXrZDXExjuak4HATGy5eipltf8QZ+F+UsLBvZZX+ZL7Z5k
N1iPnl1DZ7r3XjkLshVz+QAVP3pP/V7WbmDzoCtMbiIewDnZCOUX4Lecwe5XrLHpqroAr4wDl/ho
fBTR1sPZ3tulyMnUGeUlTtbWUSFxDbYpXvTuDAmZsutpms78Vgn6KoByXAVrP4yW1wC2dTjs4taN
YDfJ46qTXMQLbp/YUvugyFsUqiIAyWI2kQAGAje9Lh/nVzhwIZxf1COz2CF0yzn42p1pj7d3YU/7
gtS/d8NJgalvwPsck8Ndcvi0zv5J2MyR2P4qezAokGLbu8NXlPnuBAZZvvPyY50sqBmIkIZ0cRJ3
fJQwNwGZH7B3BNvqATGaZDjCnZDOxDH4LeGChTjFGGeL8KslW/oUV5K/lNDOUolApfJd764K0Rcv
sDMF9w1Id+QByGfGz/RV7x1+UHEhfDbeym+Zm8xiF6d9NEtX6g7JgZ6QQDSiHa5GPsLyDs/uojlw
sARj1bxQBY/9KnVI6uOdKD4CrL2kgQfRuV6/cxFGbs44PacbuVbgbpmrQPjwlqoxf5h6kiWbxafy
DPQsIizapYIlLLdbi0yyyY1dptLSuudP+aOw17jDdhE8JPZcYfMlW3gH+kYOJcqfhX6xHPQa3OlI
5jr3flYvkVuvMXq4xbQDFi3zgjY6eUuOtGfMVIwrc6QFMR8svHo/lsuhi779e9ufnNk0phRMxRVL
+XMW/XfHVe2vQrO/3P7ncZWpNxZnpGQGqr/Zyf/jvKr8gVoMrgdisT+7nD/Pq4zUDcYxhmri15+b
oz/PqwjNAAYwVbeA0aLL/UfnVVmfh9+/IpK+PvUv7c+piQ0fyBOwoRAZiCDcm733qkR1Rv/DfAkg
ioaDSlwOHrbC1Eikb/VXmplg7M3hWlrSVfAYS5b1E5SLXNJLE5yMt4s045qR91ym01bEuK4a+M8q
/DNwl5DmL0IhJ8YZZho5GkVRv4oS13XXwFNviuqZ8eyyCaOzHn4qafYqAtQzNGVBz3RlWilrksds
uVmq6tYMIIZb6bojKocpPfNs0ofx3Qnz/jHsm7pNnWrIHVW502Hodnni5nlzGGTlLOAU5JV3BTZl
YUKKI+cO8xS7NypXGEnCHrayrOwlAySIUjSHpMu246z4KqzZWA/5B2kd+2xdvSfxfZZ7TpQWbtPg
w2pENwnzbVp6qzIoOChMHw0MWRhlZhDuJn+XVxWSvGQ9ePI2sF4qqtaG5UKi6Ke56WTxuAzzy9wS
k1nhJqhqg5+uBJ5zzTxVyzhbg116k1XtYGgAAS04v1hd1nVZikhUhV01JbbA1KPxV168VXhVAuGo
anRpxSehOMpjtBJVtA3RnJKAR3Nk2EJqwAQar6QRixQiUf1N3zwmVedClmekph1mQ30o6Xdd8Umo
7a7Xxg+M1Dt1LDdpRqoEVkhTFNalxHJWKYecHLzBq1bhGN6nYrKtOCSq4qwrsk4q+d9akpN5Z4G4
qyZqdaPzdmoSFIukIkAlwL4Q9qRkFvpeDiNi+nAJVxhlkaCJdF6dKewuXRpY5GOawKaREciRQodY
LN5IgkRAnJc70Te2Op3NCmkVyXb3XmQtJB8Lggpze16rW1r0uYHvUaMkp00aJfJD4nOVt51OS7IO
P8ZEXOcDl7yOgI+bjsC4u4LAA0Ivy7D6JrGLpUn1Ns+ovfyR+YGbQsweDIleO92Yuk45lfnBnY9e
S4tA03Xepp2IFZQsvIuFvB8swlAmDQ8J+Ru94S/bsd90CUG8ebsrC/qaWJIjARfdUDehg5CZzraO
z/ViidF2hD+hlppDf3tY5Kp0i2qi9YZm11QhFyHKca/Z63F3m7pkLzXljmGDMyQXAsC2kYDtrIme
lCl7YaqHpD19Vyz5GkicfUxkZKPxJrIv/3v3BeYTjJiwdKFSsjA0/P3MfbZh/N7G/C+3/7EvQBkw
Wd/xjFkawmHzl30BBxrNU0TEKnp/6zdzBcA9GC6ayTQNJYBi/rIvSGiTNVPnS/8J0/4nfUy+2Zd9
4ctDl77M3L2u7zQjMFhTmuQ+jeGoRupeqglsxfzDVUVm81wxa/mDn+dvdPCXo4jLrBleMzC1IFYA
pLSGm9bFhjhFGh2Vv6kH/qLvShGikiaHjgjEyFZULXNNuTYX5K7BO1M6zMeeNTqWgZYyxes1TjTI
TAVkrk4Appe38kboLNh36sfQ+qTLW/WTV6S7IFD3bFiUQChCScSUqU5NhizlUR4QHG1wMFhbRPnF
0hM7OhNaqwAxk58nL3mrkQireHMrRuWiX+4ztXc7j9wL4CWJf5sGsDEpkR65uRMF1VrEpEy6aT9c
COK+lqawlQaeyjBgsxfxkepyhkaZzWkI2NiqVNkXTX2I/PY0aIxKipLCvPDh38PFBR7VroES0nzI
gztJ8Om2TGiGEJTq9SbV5VVlwL0rhadMSMVlJQ/ncoSKnaGBVNplnyYYBF9SCQ8GqcYtMPSkC85G
qqwgrNgN/rMUNHk6ePfEgtiIdFBj1ns56j4aYfiwOrzQeoH2ssWBbhpHL/AuOVHWC2Ea3ApMU1WX
D6UQAa0h5LMRRKgmdXgooMX7uQKBpiA5zk+kJSIO2D2wTdjbQ4upjSCcWwXCTLWZvI+RQHC/E1wD
x1yqpXBqfG1j9m26QGUN+l7qnk0iDqXIwAEHqEfQ2g1b7rpUPHI2PVRaMgA87aR0swYu15ZyVa7w
yKzJDjZtxJ4MolgOjcHth3tthmSVEyrp5FHQ6Sql68kL0Mo++5JpDz7RI6JqxyRi0atNomzOZV3E
IAp5pXZN4dnxSGOolnZp/lCVcJuHfmeZuDPoPKpJ9owKjYMcukGCGNX7UCRBXSgX4nBAoGD0nxkn
E70BD+FVd1qjL8dQ2UxsQJshb/R9LsjbxMxdgpXXftQ/AD2iV8oEDjFKEdkRqu02zJw8DE6irHId
Vxt/ZiimOrwH9iCgsAQviSbafHJqyUV97SYBvz05OoXX57Zh9QCCAyz23ezu84L3pmeeoKj0KHLx
jsw9YnFMdg2UVyHA2qJRnZZZhFGNr5KaX7SK0WcR81AyXybscFbOmm9wm5ZWK+wEH2NQnyS8vc9Z
wHlCx+RNx8kw9UOa+gWvi0euVTln13jGYur6l9AiJ83SoV3PGvw2rV6hjH3qcfktUOKj13d3BWOd
pckxKA3oGWntt4GTpaCPK7mWVl0xcK4GlYn6xECFaOFgjXkyo6aMD6HOSvBv3qDIcUaBRaSzqhKN
+vfuP1GWKO+/isK+3P7nBqWREMjGwD6FzutXi7T6B847Jns6Uz5T/Z4P83PQJvMocOuI3ze1X3Ub
iMKoQRXzT8DYP3RJf52yMQPEGM13YiNUsHLPX/9lypbWfdgNVW2uM6EzgSwUa3wJSFWDkcO6aHx+
vyR+SwX6NXIG0tlftsPfX+gvx6RkslpNMxoDkmzqaGF110uvBRF7fuGtpwqhVx2iKMUtY+1ExJjV
4K2RFp1DEYhH/BiZ3VuTFGipVFJejZUVV0emlZsGiSfzcaf0/XWbh7QpCUkmm50ovyhZj5311gQk
2RjFcorbOT4TADcEjn56VHHjxQRr2izXeNZEYhPaTcU2LddANsUHK7L2Mp5eHwNKkw6vigdIizGY
H62G8s5rrXUjad/GYtyKSrrS9B4zYyjvsL9sDbPETnjoWuWcmYVTp+GppnhOST1EGLzJxTlhOtoI
UmaPPi1LrQFdD3VeV0+ZDjtBSkneQwo2CAVyfDpLohbgkh5ZpbuwOKSVcu9PwtE3YKvJarhRuol2
ubwc4At1BNMA3D0ICYgJQXeBQFOtN0tZhIgwUdoOLDVR430kcrIRmmlb+rTJabaN4ntN3oaE3NjL
nmRV3PZ6YmN2X4xwSQUDuFq16YNsnWTrwGNCmgQbZjBrrthVzfgyVN6g0rl61y8Rzy6wiIcA1Zrm
VuaQvBTZIeSGmIm3grlhX7woOQluGscyjHzz3aV1vhPJtiIwJyg/FfF1wGrqJd4qFIyNxfHOp3Wf
Dle12+jTawV4VWR8lNP0bOsnBJSrtLjLmbUlIp07lGr5mJx4hpX8aZTbsqxJ+cEnEUcLa4Qlll6a
mS6RPeP6otSy1n6W31dz1ppAuyySceNPBbPSTjYRLqdwPPi6qvWoCweaz4XpPUkjbpfarxHVps/C
gEoxkJ5yiGtDX70UlbybODMKkFj8NrO1RnrBAHlngrBIzKnFwwJ7RALEIeHcIPc7WAoTIXq5TAEF
TiaJSc/NTXMbheY5HYM7RZ/R8qR8RNnbAGlDq0FOGVpPtG7x1qXwaT3N/9Ai/QCImZYchvyqobYS
yosHl2ASIxIbjM0g9Y7cGRsp+Za1ol3U4iJNJUci8mkRpJeItMNgiNcirchRoq9cJvS42K0YoqVq
A7auWHV8jto4sz0lWsr15Jb+i8zob1TLSzaWHO9GwpcCZ0yrdSlT08RgiYdbhStMGyPHp4gpEQzq
CqodAb5TadIg71cqL5iBZ3fq0d935WUwSjjvQv+RDulpMpOlSdZiEhYXY5DcKQQBksu9m5tQpgNr
lcoUL+0shMkJf7dUymsxsAs6LjTlwvgqKU8+9oLUvIwgq6OSeYR5Mzjv6Zydk3J0c71FwwhAIZTt
f/VeKHJqweCkm5po/o+9EOjtF80JAumvt/9lLzTZakyZU9e8pf3o4Kkcx9graNVJyneL/M8OnvwH
Oyeha5zk4Jz/pjjBe8qRUhb/I4hEzvxPFCf6vPX82sH78rjlL+Hj5VgaYux5OtLe4Eks1KsPwrEC
5TiVUbcZJUi0onDrJO05m9lxwB+brHgKh3WTfVRN3zohiEgifzYTyEgNdGQtaidplIgGYgmkPHjy
E+PeADbJ4rOMgE/29FfE8aUASRmCpoSge6YDZWcgK2vUuiaDLiiWDTTLCYnCODG9LloN7rlg67l5
jKGXIoozH7le4YvRfY7NcCkU1t5S6lXTKmCsE/Ujzxkid+XRDKfbIJAyahrPQjfcxg7R2gAwBN9l
RfpTPR0KVbct8Tj07UofejboAeCckg28FPI21/Bdm1q1y2lmCnwgW0F8Nstx6SWRI2PMZ94F/Lut
p52GssSQg4NlVfzPSbblJtxYUMeAYy27RjsJEd43GlSnJm5o/TGuzU34VPJUX7S+2EqQwMOKZlxd
+6RDsqM6mlXj4mtOCotR0bIZF9YZoeU508Orjv+VJ/NQiWROjAgiFOUj9E23GIezKYQ0daKthX0U
mNR4b40wr/RWfDCU/K2JkYkGpJZ0FnoEQczdqaKdqD6XebyXC2QjSirbDQrrpHkhYO1q1TdJZHqA
8G5Kn0zSrSR2T42i3oeh1qcR9CoDUQt0bq0kmfKDt93UmXsQhVmH9231McbXGHpIEn5KAmQxUVni
HFh5KYRMwJ8162kFCJRdiKFWTzsrABJKclPndFm9yYunlpCKCJhoAlT0X7xIGRyEsEVA56Ws/p8p
TIwOvhTsf739j0WKcQJKO1FE+/YdUUQJ+2OdmjVutDtMjcHB3FBiCftRsIt/4Gafy3s0cJLEQvVz
0iD+oYP/wIqnUmwT3vSPJg2SwSP/fZ36/aHrXzpKsTgqHSVpS2SqL6OoMNBcoPuFHNSU65rIxCNZ
Zd0utnobx17CTC5eGYqPZNrYVr5vLSm0xkVgRQcpYI+ULTJYu0ZkOilZG5WcklLrP7s22Y6meJIM
YQvgZqjDc6b01x7wDLpnotJivHl0YChQH1o1X/WWQe3gS9txAHk2lVO2ksWWvnaJ/Mxyu7lrq5Ur
Q6NuVm6+6uurUU+Yq9LtEY2LGkevitiuWhrei9ZqPsiePaInRqfmHbycTxWT0XoaHVHJ4b4BGqus
U4tTT22IDtTE/K4t63etYRkc1McGCi4mWq3UPsSwepdD/Z72MdTgzvUNevBeSbBqZRsZPEaUtLSL
sGOgzhJwupIY2KnjFl76sghrRylqKMZAhsb2WTAjAWpANcAbNCAsmdegSq+9km3ziU5FLgtvYSh+
61QPFKU8fPPQCakqMYrqusSOpU3aFb/ggwBjKMzxoZGVLdLaCmrVEazioRuz5uyl+aMfjGSZE0Lk
003Iuno9ZihQJpN3mGJzqlT88ExIJBP2Hj61kpCc/H5ObyRwsNX1RVWm26amxCwJlTPcahgfzULB
RFncUfntdbQKbSVAcTIROicGF8MY/n/uzmu5cWvbol+EU8jhlQjMpCRS8QVFSS3knPH1d6Dtvm63
T/mUX+3QrRJFCgzYWHutOcccv2KQIcEov43LykP7H16HZ5RYpfOAzCaFxbjw9cuUBWsCP89tlDlk
HOguJrXB7g3NugT1SG+dEd0uFWNyNUMKW15ueuOxmKAaLC6CiHDSFLLAbVRM2FMhvKq+IJ1qxfqW
0PgJ84lhfKWNZHJIZuz5KR+Zf/Eax1aP8FhsDVQ4OpXY96f622bbIQX39w7E6ZaRbqugxv11jfvr
/X+scQtlg3fCNACc/c4d+rHGMTLFaqZhCKRpb+IZ+WONU/5DY5zGAyvZ91t+wvYq/1HpS0IXtqzv
tA/5n9RizGF/XeP+dOgcKLf/1JaoDTyqzVSYG6WK1lqALsHEZmrF4bd0jG5DJB6CpDyNYn3121MD
OEwXfLvqdQcYOoGH8gapYkyuCsIkINyEMGGTSG5z2nuSkq9rw0clha4xfpFLvgR/PojpSY6QS/bI
zMyL4pfkeSjBoRzndZaY+9LMiJwVQQGLtI6T6rGd5LUEh9GPcJIKNXm5sH6L1zkI7LzF+Rxyc5Gx
Ycrm0yBiztXMrTy3bjbNH7mefZNysiM7DSikMaKaS/ZNDqRihjCkIuVoUsdECheU07plkxuHrwXQ
hmwW1zJColwv7Ggq3aY88pKsUkK7JfHaWoat9s/m0N6PKOkk0MAygc/zORM+y4FGft+jlBFeqP32
OSmnK42WcEieVdlzAcGSnAhURh0HXhBWkyJh6nE0aAodlXTf9h96o67UfvyUtdDJWZrTtljjDXE6
wb/LG2q+dI3/cdOJyV5qs4cimQ+NSWqP3B2CcCsz8QgU+UUcXmWt8bLWZD2BQqncSv9iWUGASqt6
lX2fWjLqTqnpo97DT518BkK+b8R851foWVV/l2pghMFYFN17NNHNqPHv9eNiEyQqhvExOc/OBCDC
Impr7L7pUrLJVJGi8OqLgs3oTg+LXQO3BHjRNcqXPBgqUymgDZwdgggVcaiYd2aPPqnAgJSNzapV
u1WfGzAvFYf2+KusTAcxTF5AMNFWggfKTNplurDVChmBo+Eavvwsy0dZOUJz2BdM1WdrfJVRWSZW
uiuk+r4Sda+G2i7yBhRJe86mHPs88Ri+9mmQFZuE/WdPNzcm8LWr0cgx6YXShky48hR84HIzHko/
v4+s8GoBeAtnJj8FBYEVRviS42mvCCpzFzX0vmfTZMxcebV0la21aCRcLMYCrpY6LC38bZnFO8EP
vWmcXVGZrdW/d9UFo0DtxyZV1GS6wdb/aAV/R47/3Ar+L/f/sepqqFEsyJemAhT9t/Lxx6qrMXUk
UkBTjd8jX/5YdQmXYcNC3hikJEnRjZ9WXYaf9I8hyOEM4UBYq//JDlhb7Il/Ki1/PfZfPBexUQ6C
kfX40v2dnqqb9lAbH5LFFd/tmVARc5j3u6pYUxSq9UefvgUPQrsT24O60GZGW3ieTuQpqbg0Kltv
oV261ouVea2/boLrYqRrTjGZygBhCFAM1pMhrvKr8DLcdJbw2VYrBprhCkpSj74WZNELjxvs63JY
pZ+DS0TkAZVfQJSmPB3Dw+jglLDoMK7e0WuoSFUE2/Dv0T7AgS5Dd9p9XhDfbsHVoDb9TDB+jA50
6rfyZTm5v0yNWtcDxAvAaSbnMWOP6xgbFXZt5zaumH2WgjdaDC9X5k5+0nfay6igO/3QO8KmbJWl
y7Mq6CrncUb8tcIHrO0Z68g3JDMHjLNP340r1OB1TdDMKuN10VbYyehkDbv8EJ3KrYblBNsImaX3
UJI3xUN5zeWVdRHv4W2Dyv1UH+BHrWdPhRWfOvR2+S1t5c4bUNZX35FWwoq2502Wr5PhMG5c5kPd
jtzTzXDM7se99TBCg69286HnF84vxqXbySfzlEJNWCHm7IMNarf5VTU8+WFR06ZrU6ETurJeNfBH
K2vT7fryqKPzxg0TrXC0BdSY4l33FPdoNp5p805P4lO9cN3b/Lp0AOOV+UR6AwGwDFxNcPbyExcN
4aX97C+EaQ3fZNMlnjhWNyxENREXzyqyOzb1m9CDf+4RPbJP74bREW/DicbtPWQp43l4M5/6Kx1A
5YWgEnXdeqVjutYrebIoAI279FgiyM53iSdQR6+q9zT8rJ6Vu3C9TDXvesNt03fr0zpwJWgfNTCe
X/K92ByWd+bGAG1neB3o8nV/4T1EDzJj28CHqazr9gqUPHzBPRP1juKIrs8bkm4V/V0lluJGMT/S
9H2KnpSBOHVEkrQobFLnVhK5m53dTyc2WmTGg/ysij36zMi/zF50szo+hf6jfxNER32T7/NDue23
o2yTGqp/hbNXcEIEblkvTGj9bb7486Ic5tku8udX+bk4N2fFRe9yAF7xaPJ9QVjFCNSxFBmdAy10
Jd53aDYlh2EpKavlYUSu5CBlZOYxi47lzYewt/3GY0i/xJa07ph6kDKE+BGIeWytw+mipd7MyZov
qGgmAEnuxuq3pCKNYOPP2wrpkv+cFmeJjDiKFOWVdobm0QX2vyp69E5hOkREYbSyC3ewu4cYURiI
DkbBIUysd3PaKuUxFQ8468v0rA9uV+Elb3dsFmoBW8WVn8MPk2rubBzpk2njZ6Zd0PB0o5PfUQJi
iUfue2oTBjCEr3gGB4IdypU8rF0rgjaH1QQ1KnZH1NbqGiwaVqXsrT3nr81N+xhf1NSRDXtED61A
v7XpZzX+vpc8+jPlynzUiZF64mMOzJKrtm7iyV3CB4ZxNe+j4weRq6CvzM/q0Xg39pAc99LhyB5P
Oury1dRfYrT2vFgUWTjWYqRXTl85AmP4D+vC0gLG145O8V2/Lb3kjRO8lGyNFtVnv0+93Gm38LMy
tLGp0/I+kHKD7o8lAi9/9IRBiEEO+tz4mj0ke7xBm7x0LCbSmo1so0YzARrsQziaHZvEFUAGmoj9
c/OtelMf9ZvwwmSjEFwDV9ywHz/4IAqODMBm2M13rF0yFRRz8n6lyDTCPKLFNZlFVN8VT+2L+aig
Z+Q0yzz1IECpf8I38RbuyBY/R08xP0j//wtzL+Mm8xh9Fakz5Tv1rfp6SXnEGp2fJ+aurLzq0CBE
uL3LSp7Aubmp1UrWAbQcs7VKdM/i3QHB4oUEXBARUDws+YLk/2JJvo++qDG10SMp6BkmGfMCdIap
6YalZ20FTz4q+IrKHuayS1u3b44WHIjRQcGLAs1kUkEWtOwIAWtAZKef43Z4S+FhjTY210whFHi8
1lew6cUNU3U1nWNiqSeSjslLtQ7xoVo+FxLMlppxCEYrLyg94306pVegZsKlPnA6Ojoqh2/tBpwP
qnAGIsdkP5wkwDizZ+6mr/lFnFYYnbgwlEt+Mshe/tbQl0wrQT7waYaDGm7DtUkT+L3jZEAd8xjh
VCj20jZ6qnmjME5hL8Hv+8FYKEV0x0ss1quRdwkdtExK2rKScy2rSQiQnekp2CRczZFPiy7sMfXb
ErrY2okbfqDYxj6yupZnhqhrLu9WfbaUF1Vmk+DT/whYxrod3jwmcbmdtLEHVfSiawdBIxKj3smK
my0/XY4PvWgTg11Ea71aeGaYE9vVfKq6TTubXh9egwHqf7ZZ/mowUusmDopSuXWN/ioEXj9tIzM/
yJjZGEyhSJF9G/xct1FeM1z6hdMwoAqLQ4mz+8FUzmF75puKZuOoc9GJ62SRYLYAgCzQRV0x5TIE
Oso21wb8QAgOc3vxBZmspGKxEd8zKCHPSH9QYojoXQH5sz3DlNJqp1neU4OL2BzI4EwWS8V3M0r6
CIgvrpC6Y1Z3+GXNO0L16h12ZPhofeJ0rNFiMP76LNieGis4HCBKCM4e9GtP313eWJErE2Lc3Wvh
ia/FGoEXDDtC7shCh1u1Uh804NrI2MOj/oC2lXgD7GLhDd53mDkju12Yd/GzpK3ip8FLtj7cEHNr
rurypHLxN5ASwSxxho5mND1q3uKR6TTmttA1P3RcZ4XNZUPs73zfNn2UvQfd388xxF6vl72JgJFp
58MBMVcddvhhmwzeUGzbYaMJm4yXEGeKlj+Y78mrxmWGAufCdKKozpBtST1msKZ8Iye2uEzv0qt/
yzETKLZOujG2r4lxwLKSmbgbyfjCP/s0rYVX03oNxqf6aGzlBw3XR7URYSRi0EcJd+g2FpPSYFsM
X2m48c/Z1mC6Ma1QkPIGtThM9BU8LvZ8+U0tzhAL+bJ+4oaBjJvuoTLfhRZt0ZLOHIKtTA41CwDn
EblYmBPJ+BE38YlELAvyb+oVwi6uniT8iPJrOZ8FnP3dWm/cml11v8pkh3sPGCfJ9ZrtXnArfl8G
13hdbYN+XVx77MPyan4KEJM90KxLTf7GWNo4eksyhVPzGhwgKWzNK9UyHT/w3erq2j/7n92r8jZx
ZVhGRJjxeHfyjfmgqusxnVeS9VVDHFhGUG5ibY18TVDgAP4gZLjEONWuyVolBgKL3Uqb3JLyi0Eo
U287xaD3JkAkxLm8G3ei4LXUjBf+UEjYSC6N4AEIMt6wLfIWwaq0lvxwpGHyByzTc0Irhvnsl9zZ
DK9ipvYPxVXiAsV+/Ercdac+KYxGKvJUaUeuVD52CK3BKZ+4Z0dea7BOb3gCsft5RLg2436GWqYM
jnXPT2FLMSmf2l16a3CQqi5f8g0jOHIjCm5u5xfDLLDnL3PypK/yllxbgCIfPGX+lr2xob/8Ollr
gsjRhxn+pX9SlUODgwWB7xLD7vEy8Qbx9ZJTubxXHSeW5qnBmlukfC19LVLndBd0O9O4R1J4mxHK
m2KFIvxx0Uj0dbZNsNsJOCAlfKbO+EoqMC8wie/vy+n7gQpuupe2LANqsQM5xxm67rAGs4Gyup1U
H/3MSbKdRd/dxYUsZg7zvqg7xOpXIDSE3Har9pCGxqps1p1xqADQSscioTv/lV57Z6KU0lZIRDZC
f99GCL+lPeUvNis6vfGZ2MhVtIa5wG4g9PD3YQL2V7Snbt1h2QphNPb8k4Ggf8eSgOmA73A5PGn3
+ea5d2dXs9u15XQr3542RNqtWlcB/7Z5tl9T3E6rAYNbvLpp69494KLyNkRkHlkYA+6SvrDW4PBB
Z5d4FgCLHRX6wXen9/yRq9C0rx/NjXxQPd6R9KasG2d4NUgqsO8OyABYDlxSXXp2cluE7rvmYB1r
17rnE1g5hj0/93Z1qLamV3ghXqjySEG1fho4fskdnPiEpdRF+O6G9xg2PXWT8lSMnbRrHOFxdMFp
klS8utxK7GDlZi09MP906x2hLJ51/eSw11g3aL6tFLskOHRlNi57Ezs7U/3YIAAl1/hWXAlWsJtN
svrkVfNYfUxeXNWbts02aZUXzT+RjPLkd/WTaY7EXn9N6wwF/XIBlhQn8JF47KWLdGZpDHn19ROp
DazSb7rl+bxvHIBiDw7bVid18R42l5hgplMEHYZUgfGTb/VrdR/vGnWDFdBrbT9+mN+wsYrvAjyc
58yb3/Q9FxLERv/m5jnda8ZuC24NjQD+n79tnkO1+LV5/tf7/2jjINtTDFFTVagcgJjQHfz/gJCG
jEouKA3038J+f+L5S//BvWQtgM//v+kHp1P6jybC5UYg+J23Adrpn7RxltHmn7o4i+T856e+dHl+
ap5LmT+ro6ZITHCI+pKK9znQnoRs3MyD5ZiNsCtx8pRJcgq4mHc6Yb5Dbe6RunIt082PEVrPpDXH
pV3YEoqmTIrFRFu4Lu6jmgtJOwkYnI2NJonnTgy8QJw0tzGILBc0pN1p904cOBGX7LlKFWBiJhAj
NQd8sAnaBkxkPSdm8BCliNxMf7otEkm7z/KtWVIg4h02sHZainjooTMkKhDtjDMhFG6RlZ9l7WBZ
d5lFeYlqUC02SijdYWY6CajgfEQLaMIl+tOW8eRzNdf1b3GmbubpITZFG0CVXVhsNecFZOsk1HZ+
H3y2ATGhvvU2keMyWv4xw9TPJMxpKeuCpNj0an2ore6+MaGBtsFhwvoRxH1FDJ2WvXVduBHyMF1r
cWRhA9rMM12VSZ4TDKpGvfez7itVm13Xiq++UN0XA6x9o8fyHpNFII63UuuPQhue/Eg9aur0OhsK
AUooM71gpE2l5ktePDHiFSFsTW6w9M8m1F6fDZRYPFj+Yn4nLHxoJa82B8suDeYlJCZswyLC1dVG
p6kVHkQplJx/b1cX36BkwDhjOq8skMW/Xw6Y1HNS/9zV/S/3/7Ec4CVRdQRKSHiZjn0fmP3o6kpL
fxZRgEzKJMM2HvOHXADtksXoDSejtkB7F9bvj9WAcExR13RcKb8B2/7JWqD9RW/7y/P+Rd+rZEET
5ESvbvzxNkXW8yxolywS7FCb3qyuvWAVmR2/Ra6pS+w58rF/yIaWS39QPcvVpOB3C9k/NtFarKwS
uYp8zjIZpnn+3CbzQ+obG32xwEqGNxoGTSW6k4HUk6ZD+RilCOcLESIuPmmsYzklaJFon53MsMmI
DEKUwIAlLYFmERLUAiJcRamV9Zh44Y7HVb3JNX9tkqU9BMYGEQxi9uhklM9Begcsxs9CgZDiceGt
N59j3eEmRFpavVTtR8lR2kWfsjtIYaxoGRSuxjSmj5l5K9ZH3W2B9q4TBSL/oGwrJqKuNBm4FdTG
nrNqdoxEiNdzPF8kAPFOjnNzOxTiVbLYa48nZB5Im9iLG3slVbbqnMC88A8xcs8MWs6UwKjUlJGB
pMk+D0ocOXQ5zQuFUzqLGq9H5CX4wiWiRDb829iIXpyJjwDGbTW4rzrNXU51kJqe6Fdrvwh3jfQp
VlBn9+YjM3p7iog5D5v7eFCI0+13rfBOCJUrswHK/XGTTjidfWXTtyZo+nKfZkh2W0LqOtDzR0ln
298BlcNSMMsactEHOEVOR3unk6KXGWiYkud3eH88aaLVPhpk5AEqwW8nxP2p6ouNFn2hotoL0+DM
+qK+xFxjWlBFNgNG84rKBhV1FuEikoxNpt3+vWsPOiKZZQCUFkZjU5H/x9rz3aj289rzX+7/Y+1Z
hvUoNVl8gPXzxU9aJZDhC2wWfOzv46Y/Fp8F8AW9nH9+Y3X9tPigcMJwoCI2wKZHjPk/gkLymL+U
In8+dFWhHvq5FFFUdcqZExMk2hFVYfTuEATyuhUVqBmBnAOxs3DrB7D9yhkUKhr5dS+yS0oESNlB
VbhdzkU4U4bcrlJ6mNWMBXU2Ui+S6cINiJRTphK9FdmdSpOnj3c13Ww0vG6nDk8V9AdIt0nTej1t
g2o4Gn57IXvaGUgSCJK3mfkGURc+Fh45jq9i9AI/IC9fraYEufqtxw2r6cW+4BzSBQ2JZfZhNTnN
zq8MrZ4E8CBn7xaJQCMEa5VJ0CSNchE8r/IuutfwpFE21VJ11GSVPZ74lBcJ7ef06ocIK2UzT+w+
KGheRyqGNhoc5CkkdKxCFIaDfGvK7Ftljqd+iqFrJIPimsGsMRoujVXRxVdlSB7HxuDSj821UYqX
vp8YnQT1NaNSE5jYsEJr1zhlczBYOwKyidmxNrlMLmUib0Utar2oo3+qdOGD3PAEQSWKCtm147ms
1fmkaDn8m5lUVD3y5X/zUFjlqgBjQF4Kf5yjnGd/CzbQqbn/dAr/9f4/TmEiwEi7Wc7V7xgCjZPx
R/mA3kYGiPC7bBD+wc+nMJJGigQT5yvVzJ+Hwux2SPnBtU66NQXJP9pNaKxOf9pNsDP6+an/KjeU
pB6XiUIoE6BN9cB8OPaSoeUiaLUlTnSd+CVi2OlLCQg0uPYVdzoFa7YEz5vTHXF9gOz9V7+iWdJ0
K6sC0WReJiY83dhgq2G2UyraXT2W8Vq3Ggf3iidO0pNWCzjcsXlMxTbuio1VwF9GaCjWuXhoFiKQ
ggE96jQmLCQr58XBD4RtnfmXpmfL39NB0Tu3UsxDkka7YgSmBcksolWVhgExzY3uZfPRh5LiJ5BQ
tIPeKozJLhQg953JzEjVLgWEzyQ9WsVdOk4h61f4mSM1zlIFUIvolUTtwkM7DNCdjcUQJJMbgrAF
9GdpnbIqoFNJk13oRtcItb0iEoFCCz8Os0NoMG0m6wOSNBik9BnyHiFqhqHvEuZPkr4UPflLRfur
FQusTfK9oPTHOh8furTdFBGDUlm5+VjtIwt5k549jsxMmkqBVrDtA2Y+wnwXxNZLaaikgENHMtQt
vLSjZeB5nONPX0FgbnxYpX5MZzzHVeaO2bNgha7aJk5dE64VJkv7qj5nkvlksQRM+ewoo7oPItoY
oK1CgGStBbkF+VTL+1nr47mPmdiUG79WmV/Ql1IvmfyVI8zxER0m/utM+73zg80w7nRtIwbJtFi7
sn/zxgS3BG5zMPNkimg4+/52ZWEr8cvKstzvl/v/WFlwVeC5x9T3u6mC5ePHykKfQkPErMHdtOgE
LL/1j50JawqtCo1PG2qTpaT4Y2cCJmX5dWx0AKqo/0huoovAQv+0svxy6Oovhou0BgzdpwM5yIFj
gCkp4Md1tekMqidFTqVcxNYbBAaUs+2h5rMnKDxgvJKdTD+gO+ohBM+wl+9jPOgCGDbrXghUF/67
5q/wr01glZxKd4zueYiPLWE900bpnnkIsWG4svyn3qI9S4zdMPjK3GJn7K09coOdeBwvHcn22kG6
jlvV1u13un8rOsCDs/gUspQOdPAAhzqbGM7ZC9SqbNx08nJiU+ODIH8TB4Lo5i0jvMnmiM7Jk3Xp
X0ioGol/T5ckaVTHFV3c1hYzpn1wHafFzqbuy+ys7JV9dxQkEpNd/pyhpSQIAi+t5S2Aznav+Kjo
npMRMbZTQPxCD8hqyPgttzm/6To004tOXF8MqQP2QNc6go71ZBXpl+I+nr4GQ3rsdabXIRhKsJ0S
JmUaCe083w8BpQiKtkixmwEn4lYwjAcRdksF9tepjkA0d/M+IOJ+gdL5r8lj8qiUrubb/Oe3TLid
9n3MPF1eAw3gT+JcpWA/q4cusodbcdJ32CoWPDhMzoN/L70wvGSEiVWLcXOXuT2j/snT16JN24kW
UgjRHlqj5eJ62Zrf89v9rX8X7Cq4jcu/qZOfywtyx2em30zMEzeH2ajDrMfDuCIJm9LMWpEQAveQ
RjYyydl3Z/8uMR/L/hEradO41lE/E7f61X/pH8SP06ti4sGsQidVkuESs4f0NjJZAXQF/pXPaWfn
T6bk+IGLt3yG+ScRVvsZBGSB2VPj8n3aafC+hhfhTT0r98ZxanZwYVBbL4OVD24KNW+uGd1u4PG0
X2gQZYtk9X36xHrZGg5zFuCWzO54N1rm/xY0HrLXsSoqTCs6m3kbjSCmPIHmDjVAE+ZRzF+32kwk
CXN/mDkOckTmLhGYFo7K40uFmTCqQBPJNoiDnXmmn35QdsBrefxouuTiVmNCM35ZwEk/ZMUGwJih
XCWkmE8yUhYTGPnCbQS4COiRH+ARRezzINjHZ9XAcr9iHBfmLq8b3+RE4beijl/+NCld3YJUrOo+
Ena0zkXFHg2nGvcMeTLAeg1a/L1GAjqvTtYg4j0HyYEHTfwzenZ+E6/M+DUGR8gR8Eqr+JGHKjUU
jm+9/iLUnvgSMAeBO7CCp7cTpZ0QPBCzZVcgMJkQ1RsJdyFDRWdQ3orgFWVFBfZOt3uU/SaSjMhq
uEye6vSOgkcpEVf0dgmAVhgR+noUElGzrqdd9N2ez0sGrS1g6Ab4YVdbh0zrnREfYfWO3ZHPUD69
jYDfctpwIIoh29UemNl1+4IQDOkP/GDAAxCG+o/gqX55mc+ao2xNF0A8xLToUn+jxzgmjKXcuXPg
JNbf6sfwPrpMm2kPj2mnPCL1fQsJqN9LR3+PgNRFXuJIrugwYXOWf7Nr/8SUbqrvw/ExVHbWVz5D
pLB9PmIn4Utyq0+BsxExGxKJz2Fr3Py9/1yde+LZQTlIq/lY7/pTdldcIZ/f5HDpKHzUukPtk1sP
DNedG3baiGTQ4Kz4mY0/IAgfVcbA/ocGhzdSK8ccnmewOE/9Ts3OQ7DW0o3Mx10pv+LhkCfbVnSN
dGt8TcrRZDsnmIum2SWQFs1wymuseuLoSnyom/J5uZEx+Gh9goVfGYjo6pE2813HZkuCe1lHB7WA
rAHZ3uAD7+PmeLbgQdFIsfy30E8cBa1xPtrOv7zo4CK+ZD8YNAH+B4+HooPS4eftzPdi5c/3/6no
0JDNsmsAK7AUEn8UHRppNoa0/EZyL9icsNP4o+iwOIqlWvm+m/ml6DCWoDVRtgzAQOyP/kFDlLbs
fyk6fnrq0rLd+Wk4QlJ9TLRdZW6kTNjoA0FUQgl8BDJ1jygAYjXBCRtU/NuuAF5cSBjfm+IjJKep
VBc3db7tIHt18bweFcLYh8xL4VAa4sIDiHZo2SZ58buLm9Iakdig0lDzo94STFz6e8HU71v28slS
kY8NJDGIgQhQym5CnqNBwB6LY40FISGi3aSWNtCZiJrvmXHCMmkC9oJOFZBBlX2M8Vs4Dcg5GBr6
SNDqITlVM6deHF2noTpoc3guh4qdik5uoFiilsvcOMifK8nc+xUPQh79NY1Y3MUQBpd26rFJi/m1
14v3Kv1WlIHXaQ0bocYtYWs1EyJFdhvzU2HJT/glFWxeuMBDQTj4IcR1A0I2osCUDoNI5UDWz0HC
EZuG8dZSoVrHFBlioqKm5wRsUdGQ2rY3At1RkoLWy7epVU6QcFhPQSTrMBxFRuR6LazblHks7QeB
GLA4FVyFKZOfwxXiLM6JHHEtK7+LaxJcq/k640MzarWmRrM+5GJwBqt56gUYt1HduLBPdjy/hYOZ
sfj621xXIi9LCMEJhxRMygTETujpFxvWxerEY5GVX5pP34qxmaGNQMvDwgsiCMmyL2hfvg/ZVRU8
oTQehjJ+Uur0cQj8nckSGwgM38HtIDky10ZPZ1WF29nCYTe2Rp04ga67tQoMIhruyIxdG1PgJJC0
5fyi9uouLlEqV/OMfggfldgdG1N3FR13Ha3GZ62Z3axXz42v+HS4odqk0S0emDCHIF/0OPZK804w
EHgml2CavQRZSaBDx9cXNZ9WXUdCVrruXuYXWhbAhhmxUIRpryewDA9gy9Kd4EJp5uKQYvMin4rU
7PS5EBNabMFzk83IkhOGZITPjXXr9Baoh7xZm2r90GbQn1FHFjUQgg7Mn5WgipJ6V1JfSJt20kF+
HIzeKUZrpTXDITMLMHttDnen24L957JQHpcrxJw8Z70C/P7YGkzJKQVHat4wf1cn9Am88601OG3t
O71kbIUYLfRATuYc3U1wspv4kBfTNaN/bXYLuGh81jqxxTeCzDBvg7epGcxV0GY3c8Yq2UzTvtKJ
EjdoVRQ6CkzBKHIAiUR6VpPwXlb91pLrPYnoa8YKhIZy3Uu0cstk4TlYBKWowbgyKYLxJdHIiJFI
i0CgjRJAXh6kbtSEl6mjQJXStSCEe0nLv/17m+JcQmhQWdjQ8EJgbPh7mwXOMvpiv1yCfr3/H5cg
S15m7LStmPz/0hQnRJNNLHS3hSH6530vu2/sa7TS6fBBkvt536sqkDPx4pnkxQGV+yeXICaOf70E
/Xzo1i/7XqgBmtDKg74ZCnfU3dDu0fkf0Dx286sOX1bClLmem7UB+OMD7BNhxF+G9EFM28FA2Hcr
Kq+u0aU5IQ23WfycaCU/ZpW35CzNw6k9W/vMVQOGxis6vpPxnIWzPekXzolafkhndgmYblleV4rT
EUAApdGpc29hjSAOPptPOMyiNcLQmb78qcJ2IF1I5tyq63BLIS0AjYfkfgWwTBdoAfOAP2fDHqBZ
KdehzRYc6JynuvFAKbca6CyTMMEhyo/9JUYZ9Qg6+P6auDxPZ9l5p47xDAwEc1Szzi/5WdqgRDsn
IL9WzWOWOGyi10lC4KYdX7b8mUAEf0wrrgNrpTuRnZQNx2bYIL7lp3Dio4A2iKAqvYlsRN3Wp7UY
bPvknJ9VrGmWNwB3kd3maE7rEl+E7NY5lHGve0R6BSVOUTdysLV0LA8HHXI1Scy489bJjuPypsHN
7vvxK2VW5oSCw60DRXq1bNDZfZ75q1nzOM1oTyoxQRzMBu13YAuLn3e65yZtn92HBAtDQP/gPeAd
58VjZ73RXeM6v/qLZr3B1cFL/iq72D6ARwCKD7BHkLDzlElb5Jv5HQF5IcXtpsxX2W448vDLivuG
bFnKpJXKmDHpjjnEoxXbdhMZNx+HFizLxIFyjVRLZFDMcbfpg54cLIjNyi5ivNfLaypyNI2goYls
ZUtJrNzy35d+MRW3eDHNYxlf1Pxa9Jdx2qRwo/k+mkE5cNMn/9JObjWrHjtPTMAmkkSewU5NPXyu
LLauGD1oX6HFrhClow2u29oCOZgOYbBKN3ixkThfCV0iYzkLnEHfDuR7619iu13wO+VKd7WI+JBq
1adQn7bQotAOazfFjfd0UcZ19CE9ojudWLhhwF6qc5zuq/xYnedHmeHrI/PbY2APW9mJN8krKNvu
KvvvmdHaN3ZAGtD0Fli2tAGgq2M2dyw0c6gZjZ25QtTc2vG0GhKv+xigzayKA9zYY2id0vKpZG+X
OtIR1ZgnO9hV1pPH53NduwRrg/8nGqJyCFFoPuRz0+yiQ3KorBX2kFfSnD3hyMvoU/sM8ymD3C/e
kdMq3ABYkdAsAsPwN6J5LCBF6U+lfjVFx0TcNpw5oBWl4JqpMyidpoXgsYg+w28Wgt3ZlN2w169V
/9XzEZdTbD4qNaKTUKJW04d1FxHoRErOxlePEMeR4HCdDqQb7MZEIY+LimWtKmg881s6rkXLYYCc
azawRNHaK7Sy+zY9TA3CZYeyREPSp2C0X82f8930MN9R/91pn2RqA+Zv+02nvd1Dngd5JPXLIXJ/
1fTof0/xOQ93CyLI4n+D/2UQrtN+KADYsrntbDySY0JXIKCNtXhVvdE8oDb2mUup2948HF7L1e30
+EjdsphgEqeH2N/aKZ+KdDNs6535f9ydx3Lr1tptX+jChRy6JMBMShQVKHVQShs5LWQ8/R3YPvtY
lk/5L3fdclBJohjW+sKcY6542LM81Ivim3YD4PjNmDn2BPCmD7biBRfUk28U28UT9G/7TlNWfUqk
wjZ+SI/zE/Gmd5i7pIXWLzWOtXvj1vZYR+6rPcCqO+ugaLcp4eGm9++90Wfz4CxxwwUNBQOSz99O
slky03p9vdH/x/f/utEhuRJwjSFdZQdHo0hT92uSjacSXivMPpgyLMS+3uizcZLwVCpTVnfztuyP
G535NzI9ohRVm4m2QgP8T5pKbVbUfUUHfXvo6jeVTW9HtnAGQnz6Ek13MSONUQzHEdIxEj4I9mAS
Cc2x4X1s4lzpx5fYfM2V4LPAC5D4qN1xbUx2eDPKYjU1T2aukQKFxcBOUKDcttOFqvOtnbMJfS6+
fIRVg1I/l9/xrd9k4jHM4VnITbJLMx0wjXPHAOQEIewQyuG7FXWnMLokWYsNRCeryND2ZZg/WQUa
uFEnhrFB4jMquwJuEFajEm2yRbIAGzz/XiG5qsVTIWi+DM5EySDDqDw1Ftu522yyvNrJN2OA7Tqy
N73uvA49khLNbWx/O5nmD6zgu3xcWj3kciJ5MvlpnIKlaBmW3QTSVZRo/A/qdC6d3VCOGzv5LMdk
X1oP/ljsWr/lTkNLPBZHP1hZVuL25eAlYpX2GtxRa6HE4G8x7Dvs32McqGPA7DWcTkP5yHOL8obc
kG6v9dONINqh1z6U5EGG1QSjCfELDZr0lIMMUPxDopETUIJYGl6GRLvE3d7RbuHRHWWTer06FOMm
HsedERLd6G8L0a4EZ3z1FFbR3uQvSwx7VVXY/qLguTMIxCOsJMieBLjzSB29cDTAD2F4r05FSihT
3GGi6wB+Ayq0A68BJ6XhhipCCiFd8QqjwySTbO36vcJ9q3SQNgZGvQQXSQaIAvUietvNLEzhCCeK
DgprJsMu9WAteHle7Dp2+yXOiyA5dYy+G9CGgzZtqnTajIblIVbc6uqqUUfQdObUnTQbhRY/w4Y9
rA4VL6e17er+EhYENWKBbxNMskaeYIpLLcyhjsx7cOwADWPdFCwfgzKa7QjyMYxAsMn+e+qw36Vd
JzMG3ihgSX9XSrDN5QlrT/TJB5qEiWbn1OltJQdLuevWUtd/KjHu/MggMfPZnPDcCWkPIeWaWM6T
mTQvqYqFMStXIWyUykSFMabWXmLp0VBFfzmRbn///H6lVX4fFc2faovEAQ2OlkNLwJLs66ioacPW
CEY922aDjPvCWIaKtf/3nu/z0E/VVAMBhGo75iwE+DsNBIEMfz7f/8f3/zrfOY55lhVSI8AV/X5S
/3G+y7quGjCVLPN3i/t/h4YafG/NoBb4z7CR3/fHpnLWLv1DNird37dz/ftD/nau8w7oCl9y7I2v
aOuyq1fIdrbCUTc+s4aWmQMiZCLMBrdhFtGPvktu3siEQiJlvWViUYpjFho7aXhS0S1FTDXkKfnh
1P3WZ9rRhmwB03g89IgeeyiOoaE/DMxHhuxZMC2xkBuCh/RXOXMUg+q+1LWdbDV3Y0des8RBXpJu
z/xFYQ5jV3rpdnX0VDKhKacnYKEcNkxukrI6xExySsAWKeb6FqfKkBfgiAZWjfWajciyac898yCV
uVA2D4gkVk7k5S5CJkfhcJmYIFb2LVCW1aQwsik71fXV5DXkdBXzAApqCvNTwCiF9GQhGFnIkuXZ
s5SpEs7SsGFyKtsg69ypdqRVlhvEjTptipMY2FyJkbWVHmubtPuqg0SsQR3xJ+fqVJGbQnd1ZAQN
E6TifmrPGVMwx0Cr6CsYAZtyjhkNXJQSdAISqxAAoQ9W1j7rUnERQNDpedSXXqazlWyYc4PVvKl6
xQCGm7UG40fmT8uuj2kFYJH2TQniCbcTr05gwBCVnIEAC8aMobWMQFMJNB1aOTHG++wHwytsMJQF
4VDFD6e9idXPLpDWfRt5g5PcNIEEsRrySeovLOdj8B1XDWiPEbPYqb6clH050PMOcr/M/G4XSWTy
cCY6U/bWSGJdClL7/PYgyuHRiYCS9+2dkH2NhBz6gSyJvbgrULpHAuqqLjZdUoNkUqtbO0e8kYuV
wU2dYb8Uhg4affRaFjoq3T4uJgflmh7umc0sMgOOOEZI1Bq2E/BALzZz67KhSjGr2yolBjziqFcr
CfcbbuHatD9b/inVmL2k4WRKKIYb9RVN81OGyG9U9ftJWM7OqkIEqpD3ZDBPIcynxBxIl5s3loay
bK2h9CzsU0qlggTvVmaRvGgSb73RYRnkL3Mbn+BkSI9qwWdLwFkF42etwGbvRhHsNeafU1O6UsLH
AoD+YBHjKYUOC8tUPYR9fQ7imI6oiNnYCztZNfa8tGOnmvlUDIxW/s0HuWKSfcP6h1gR3f6/CCeq
9ZfR21++/4+DHO0Z+hBHdRTH+TZ6wxeDno2aW+Ywn1c8v7Y/SOBmqSp8XroC1KxfRm+c8RYnPz90
zuiZJXD/oFBnmveXA/3PD33++pftj63HhSjH1N7EVo3djFV+pe6k/FoSZ5W0wYppWuDHSwENeZLk
XaammLqA7mOy1wJslzM+GWqn10NvquEq+/CVUzjLUxDfNuPAzlTzZL0Bw5fdZVpkLAoNJViCimRG
NqeatcQEBISoQQbAzHGddrFbGgBCbKzYThA9IqJfp4PKRirkoMHHX4+YPohhK6f3KlPYpyObav2l
iEKvNILHnoBHv2tg9ZboYpHrJ62rKOYqKnJXT1hYKZyy5lPdvqWOcJUWA/Qswmd7KwT2zGzesrzH
47QMQwl1CHLvjlBF18qrxwgUXlPhzKbzbfB3qubaLCNQDnxAmxE4ieNO6eSKONsI7Ua353iuH6wU
/Ab5mXoZlHY1KAOnLGcekQilD8GaWbqv3IzoW4VDTemQyhUDpapc0e1yA7KAgQpiHDnyGRhGOpG+
FbKR4migNSsr4aXdY5ZISz1lZycusxg2FOWaP3TZZ88VRgOg3NL4Y0BIzxDJDx8G40UFpN0OxMKP
G8W/z7mAquIykETN02PyYvcJD6x6L+lSEsCdi3iGuhL1xQTVkOeMovsyPSnanWVhpeTIGfu5lP6o
WkgepBZW+aEnBFIdr1ZxRWuA0c+6nQS7GnQtMQFzBfgJhatmhHlodtWw7Bzltq799NIzqazYJtKW
BKWiuzUk7kWKazyPy5WaFNeeGxMnQCJJaGDu1eQQBPx+fOazDNpmDJjhiE183L+k9zqogsPmaHJF
1a0Gf4+3GL7qXpxzu9roUeTaAEPY+0NRJELQiM9Fcx2ZZpgJABVj69DExEJCJmx5Aa2m1nzGdbtu
SPgcBSdvCXciDJEE6EVxLaWAvZ3arEIrf899zBWqwiK+Kowjyw5G0Yc8oo1R4vTUTZzDCSGRfbix
fIDp8bqxgrMQ0qOjjxsr4N09U6T7cVEUA5dStLXl5ySi/3Ua5yJlDTqMgYa6T4ij1Bmd+gk3S/qe
9BWvyJhsC2VqtiJF2m2bu6oT16yD/2WbiY1uOQLO0a8j7bawmz2pJjha0mtW2UebACrFH/DaZ7SW
Qlnldr3TCL9N4MkZpnLTD4OXE7xBj44FbavNWquyWpjo0AMbMo2un0SOt5OJpFRkuy7QtgEyxxnY
rRUjht9xk/AjRG3tJHOWxk5rE7aDn+me4sAYINjUIKO+rcgo0rWFEWwzHYUPIoZw5CIk5ZWma6kg
sbR5fpumPvgd+cpOe+xqfxnwVnR8/35MUck4ultKvITok7SwQH3UuFUEso2JoZyaS2vEcG69Qy5f
T6haBhPzdWrBiIC7W0+u3PDuCZGbioWRYfken5TsdawH9B8OiMr2YIGyURGOQ1O3oKobzbjMgRSo
8hmUFsO47qZkVaYle1W+6HNwFAm8dNXs/rYO8PYeiLsqvzrGj7RZ+wz9FMAkOonbDbNzhifLWCUo
dkbBly8FYPhcvMdg4ukwkJng9LPfQgjKJEW1Fe5+vErCgHuZfYiRlDTA8ykAehMQ/fzjkhx2VM4S
cOuDqhmA1v8/rHT/CTmQIYanPgYfjYSD+A2o5caK4Kb9i2sBy1DgyRoqFhWIZ/rfN3VzntK3pu6v
3/+rFoCIq2kawe6q8rsU5I+hnfIbLlhKgP9E+X0d2qm/yQpIb8ZyJP39uRbATWfQH+K4/VlAUCb8
g1pA/97dOzxyMgEV23BoaOnv/1wK+FMk91Gt55vr27ChYodnuGDmgjRhzx3fLj7RPi2ihbVkWQwf
f214B1zul3L5nCynjbbvNow3yMssSctk+eVqQE3XEvlErvVRc6C+fWmf/8cwggLqe+3y56faQFnz
tXbRQmLm+kjJ0XMPO+Ebw0GL+mqXm8n0UpnsDzo6t4INoWWjBjFZCHXGrOsj4rvJM/iuDVjXXQio
wtYfJvW5CK62cbFCZC8JWcMSLADFBemPG1Z37hr1SJRyGYMAcePu1R9ZnHMy9e1a0R/9GPiF8OxW
XtSsK0N9XcpbdboPCXfWBeu3iDhp2QWS3YJclLigJudzdvwrrw3aS+KI5p6iL246zYIm4woDsSCK
g1FkHitDtTtGwnBL/3no1rm8NsMdA0klhzBO1zxHN90rrDsBELAkYKyaPDUQ+63gvRg+GeohYPik
ePM7+8Yn0LvQuxXeliYYPLO6UZkbJZwMYjybDnO4gBcYRZxNroJ8TqZd0z0WySlPwEJkT6RieVp7
H8b+aiRAvWpzsgwRwO0yKjk2jZn/MRdjnPxk7aqLLD4O2kPV75WBKXC1nMgHNkJwBM25UR4MEtW1
aji15bKihPKX6BWJly+zKwWoSvHYUlhMOogbmaiuZdZvMmSP9iEo7LVRPPfRwVHAkAcn7IwQgsP+
OmExlNaav4+AqunlSU4+e4SG+bYMTzG6TUwFHPBm/ey3LWIKLXlrcw1Mmzg5HXqaImOcyXZl0vLV
UFQfU7mTRLNnV7RNc8dTsRKIiS1vUHckDoc+ykiUO2kD72vSLpGKXrDk5ghigwDxuqxcJy95xwT+
KotzVKe2DKKnoo8rmPhW2IyGttmUXXDVfO0kKYxH43LhZ/KaQ2QbyxEjP+2i2/J9h4ojVTVc6PJD
2fSroR8OHUPSfOIVG02qafWF1nibqNW5ty24LeK2zN7awczWtSV+AG3eYKg8V3a9tXr5oIeWG2Fh
rbNw1eFS1YV+rSeCzLp54Y01YREM+V0F+XDh1FzBU6Ueg6l6TKbqQfKtS622n3ZIuTVUlsL1WCDp
jlG5ai0KEFjTIS9eRqgistWG5ZbN+9xk9MynJf20eLaxu1OlySuDbZZfv2v+u9qxYqt29NkLbSBc
EDl0WVgeDlBIL+2ijNhpvwgTyS87qTR7DAtcbtW0qEowQ5heTeymGkCIBg3aMPDRxAxaqc9pzWTG
rK27ysjW5szWrtU7lZc67PR9nwwv/+KLjtMeVyP9JU5e2tO/15vIqsJN+HU7NQclffv+XxcdJkz6
01+jy/ky+zW8/OnBpOPVmJv+p7H9o+dF/QJjnjBbldDV+bT/NbzUflMdUosc1l3qTxroP7nn1J8X
2dfl1J8fuTYLab7eG+MQBHXVBSgeSXArwnFZWRdneqpN3x1m4yTCrbJuvMrvPSMUp1Dkt6OmrBMn
8Cb9MhiFhz6T1Gc2MY22GjINdpGyLnjLTrJDGUdpqoSeiuRCmeEQuIZsrpqZXy4xS7PRG0Ql83pU
vDgOVklW78wsWwMSd1Vz3EThhxLfmTJoUJLHfVtGcx2sUvNxinoEZDSltNTK9CnUB+Z1qy5LNp1E
24gWPe73dmfDHERE0RZLp0Db3uDzMh6GACBzV91KqlhXyLQmi74V3GVYlUz6HlJIPT7+6FCV7irG
pHYHeSvBHwAQ1M8+WuNsVula1WSPUQFrfRJSzY9+km/LQDlajApKy2IXUq2KkutFI9G1H27VjHy5
aFyrHYERWepK9T6z5gloDUAvhTpE0BSJQkEuLSfphzUquDaYjYJpkyP8U/m+NB4U++QH4TEQxHGg
2JAaacOZ5urSKaPijyH4JbCzFNERSeigvJQfnSw6p2O2DwCcdf1tn+hPMJJXqQ2XeFLpHvc5l51G
QmkumLoV2XpSHkq6GIcqOEofAyx8YXtJO2UxxBm21Q8i/FwrIDWrp7mbjO1Ad6gzuo1R3+mRwCSw
LRkY9iUcIkPs5JYr3ObAX+aiA0uakEo1QgRweg1lkN+e7QS7TeM3n0Pgb6NGvjP6FP122DM6QJEQ
98CRFUYmVlq9RXnq7E2TKO5OoxFJJY7mvrHSQy3jlGgk21k2w9lm8jCo4ij7WeM1ormpknQXO4/6
UBymKVrJnb6aNGMXIu/vpglpuh2sRU8JULEc1CRXqccjIwzXdvY+oigFq5ESmtspBVfXlZsgNP1N
T6ZTS5Kew/TATsH8cckZSJzEoOwmphOyTrwx4qcQbZVSK7S+zfDkQzJxoqdaELQbio1dAnArm4mZ
ECkLCxbb29YU4zrq9DdWxod+yq9CLm6rRjsME7ADqPtmizCojqeVadS3PiDuETJerOqc/6I/y6AF
lIH3pYStRcXkUkBDrxSQUfV0NXN/E8uYLONEXQqmG1LdPfvxQ0vD2sH7SlC5lMHFiIsHB5mGzvSF
sSlKkIswLqlaeMLB9DInJDlnSy+OmfTityc5f1b0S+8/GK3jVfWdiUgHm+C/+CbBMgeZg+0SkB1N
MZkh/s0ejBvnu2Pvr9//6ybBfc9cFnki7dhPQvTXq4SeiNWYYbIkQ15PO/PrKlF+Q7UI82dWNs4D
VBqDX1cJLZPG7ozr5Hd38T8Sz/+UR/5J58Ad9/VPn13HX6+SPG67pgbFvyEV59SUzkOTi4+hUO4V
Sie/1KDr988Dzvw0ieDnwo6L2QVTkm3lnMmaz1WTt6YXKdqlyG1XJv+OuRFE28mZXL3jc6LUu6R9
I5e1Q84wIFNk1wJMNlDZTfRhupko9STzRzaUqddlWbSliwQKkrPC144jPDeiM11Zvp/AcxQGFDyl
+OxM1VW1+GVU2JmI4g3VwlPUhB9xgyPOVw61Iu/iQoM91zQrMeLKHRk1Unji9TGtt9gfdci35tNQ
FOUp1IadUat8CJJBXYvIHHEODzLUVGM9WbK0cQKheKZhuUkobSRjH5HPoescXF2wVtoauJkyM0vA
7ZFCwCvOjhwrUIMc2iAPdp9WBub+tAZV6q8SpYkZ3zrPtZ6IG38CwUjiKaCBaplhq4tM6VgNkAoT
IzOuZlrbqzFtnxRFYhisDQy2jBVMzY88LbxaSMfOCF800R3t3MTFK9DZsdMnn+nexq9VpwqeH9gA
i0CUe9WCT9IRELuAXsMpGOXnIsiZazWrQGh3Um+tuCReKrXz/AHCw+Lfex4gEwDqpckokxydMKK/
H6GgdP52HvyP7/91HuCYId6I+GrVxK/Lz//jPJglUZZiKLA/5J95an+cB4R78GAc0rZ/nhTgxP57
HkD+sMAN2Lqq/9RE/bPzwPo+Q/n20H9+/cs6pegqW55CLdpWGfJVo2QY0e+j4L4p61fuPSaAZgtK
Md3Lk7Hq2he5bd5lhb1CQpjYAf/FvuVjNzAJlDVtHfgQK7qnkZm83+pX5vbb3pq30KlzGgtjFyjE
nekmOG5jOxrlKjaCk9kHr1MQDltgZE9xAHy+l8XWVNJziD2sKj5jo91YncHQswKb2kzbyPcKBe1k
RT0rh+vMHLZlPJYLssFupcHai7C5H3SJbbfYOcTmjOP4anfGMguVO3mUvSxGMJVmp1QBJmq5w6xe
VXIYlzUYD6YC+ZmLcqmbJz2W1hLFtDoy3E0y5yihzdUk7PsVDPNeAx06FJQ7MlIqLIoNGaGQPW6q
/tnRxU0PaJgU0c1Egk83zmQFhj8oyHDRFZE3oSi2K/VGAGeyhRSgq2IirGkbKwl3Qw4qOFI3ytiy
qVH3ulzclMM5CHeNtmOrGqqHllGCJgWnzt4H5psDx214V2XQS/601Czp0Wdn3FLkhl3yoKfNtstY
W5BhVGiCCKVHO0ZZikunxcVDREY0dq8W9SD9QIZzNSOopd47qK8TcCT2NO0LjTrOiB7aWN60zHEt
GVjrlH36CVmu472Rj6+seQ9h2c59M5MCv45dKbYwvpiItZS2OZQVmbEke8jZtdGKVUoRlCXRfcDo
hVU0eCbj3eF4TqoKeix8NGLhSpnwY0yWSuAA2L83m86Th/6Sm8Hx33ta0Q1SEMhc4yibMN3Rd/5N
9SKrFo3ytz74+/f/Oq3odk3dwvsHQogFxuzv+6MRJsuYiStJx78EPr+qF5KDaHVJMybkYrZd/LkR
5jzl0XK4WhoVzD9qhGeE25+rl29/+vz1L6dVmY52y73v4PRFOV53jFHSd5xhWyPhCtbl7CXsMwCp
QUULy+YpnVdQdvZsspEqbAJV2FDpWgKEhz1rKm+4UtnXRuc25nMubXL2Ww17LgGE2oBIGGc+wFD9
kIXOWm6qg9zNavgcK0ShOx/EEUITZIsWqNU1mNdqcZvlFONIlYHZskc1C4nL+TBFdyXgaRsoYwik
wwzAlGVuRQBAapbHOiFVuNijJEJJ3SxyZQ5UTVBe4oILML1zDKiB4vlmd5BjsU6box9Gbuhby84k
xRXEKu2GbrL6RHBuDldDO/g5Nz8EcYcTEpfWOi+6RSX8VRPd95Fwe+LiqgFtqInqdG/b8obMHlog
kAElqAIM9im2RMQf50bo2yY26E0+J1oxHdW3ahaM2Bx37A6jHXt5bO7iPttYxrECdy3Yllnq9Eys
Iq1/tgxgKpR2vxl8dSlj3hfZtaxHYoSDW2lsz41THUa/3dsSKIGZ0VbyIHwEIW0sVp2f3+W8xI1Z
LW3T2Qj53egGL3SkmzlxXtIUN1VIHAELLOp6HZPzVghjH1igB1QUqUl9DiP1lAevGoeWbedrg8M5
stI5LU11A8bMXWQuK/mKy3ZZ9Rph7dSJWo3dX6ACEr1MBib1bT+W5BnHurHIjeoSaVS11YTCFSWM
0KT9GPX1Uq0ZqtTqyWceqRtorpxIXlsypkRZXfls5hNrzhuRrXPmkHFhEdftC/DrWs4TUR4gXSIo
NZ66RrnrImcTKsZxyKW1ZYX7sVY/bf0uMLeIXwj6U0id7vBzjJN211rquRfNNY5awiCG+EOySmQL
7cYYun2dPaP7YhM6J2VZ0gg6zlhGHdlxDSFVvnrOgDr49WcTZGvJrjCeq7LOSIiEF0IEMoMhcqW/
tWDuVcYfooV87VtUBDYYdEIvZZK9qyz8KJp50E/wtIRSfxxvAzNZRpZY5yzzk65679VkkUz+HpPy
u9WQmlfBg/AViXBMf6XG/jGti2vF2yrou30VnUU3rA2WvrYfAOYNiZCKovIqlcauYkGcz5vif/Hh
z84NEQ71H2JKatW/P/xhx30//P/6/b8Of5pQbbbbGagoVX7Dl8Nf/Q0hEHNHmtSfxjq+9OvwVzj8
sY7+98b4U+uqUt9SWqPT15ArWf/k8MfE9/3w//bQZ1Pel8O/kUJpitOp3BR86JhhcNugeTnJUFGt
GEol+gJLiREm32bgV+FKIayeM4o+Uit49pOrhWnUtO5rR16mzk6PiZ7potWAbkW17zO03hqMdzFL
PiJWMnaxCRgS6eWl5IcPJYNX0s1b2qyscbYj+4iKXUkhY/KJJy9o9zGkF2WqWMt3VEAPNgQqfXyb
dSjmPMzROtceC29qa2zDLWqZ1JsZjJXyqtkPhgBFaZytAFOZk20MdCohnawkHSV6yXF6aYeXlpla
Dk5Ctn2UAYCnsUJF6oIg0V057sE7sepRFgFqS2Z6tv5q9tGaVAc9ZNfVP/pBxxbvDjHmyq9td6Rg
rw3+aq4yiBwhKQEWJqmS6aqwa9DCPNrZCJFghSsPaRutGDWsHaRKpcB9VEdeSPs+oIb3G30tZw6U
ewToMGAQCkjjQ0pZqQ4Q5JHTAGAhqtLAxaixRrRj4Q3qrd4ra+TmC6E1CAy6VZKbqBdbD7TUT7tA
VmfbOmQcofj7LGG+0KVg/xqTsTGBuogldPAeQm/dlNLZ5LSu5Z495CYb9JUdJV48aVs5bV12S7cl
ssocMCjTAkhlN0oAAR+vlPkUtpC09P2UW2tNI4eBhzoQZZA5lxJ2jk+R2tj2fZghoQkkoJvaTamk
m6YCaJywRxuEdKthPO7xO6WluULiwpzaJ06PaPmmMwDvMXpUIvVqhdVJToNdyXmJgaMBvzUmHWUC
gBhc2D6T4qi7h2rA337S+jnR5dGqjlZEPMtBJrHVMcgQSnCAtSyTnG7phM8SQpgauMnQ3E8Nb14e
lU7aXy09mj2pDvZxsN8C4jJQJLl2De1IXKaw2WgmEisJK7kc3GnYI2Jj0UnHXr4WFllQJSYwPWFA
OSx1h5K+pagRjBN9QDTm6Bq5DnSR+BBlIKlB+UiwjYdwyYCjLVGtUCAQosIwfx5/VxOWTbRrluVv
JPMljtNDofLIk2AtpUyvtU/EPwtg+Wys40WZr9LQPjiEPmJX6ePE4/etYxwdST1vRsmXqd6boV8i
hyOO5jVptE1J5NioKwuHJaSK314fqV6Mm7IkaoM2pm/rR1vULKqdZtkzmsHBOaFB6sSTrWK3q1PS
gFJTw7bHJMgFgtZuZAcXTjdzE1rxbiTjo05FMER9gyujRXucq8aqN+tPTZG5vk6dFJ8tm3xdUnGx
vtW3SixDr+9t89ip2jxidx5CnV+amOzMLQq/wQIaGWY3UT9Euylhce1XDI6ytA3XZs803UYXI1Ug
5mHUyrOybErOPe9IzeD31xFpaonCPiQdU+jQjIX5rcNKLdJtFj9EFaodNXuojemuCKbrVIZnX8Dn
7IOtMjleKuVA24TbtOWpr5yd1HYcaZm5HwxjK0HzzRLSWSZNwAEvGF3pQAAqHI99apKk8xKHmFTy
+aWxG7emFJPZFKNC9D1VhAepo72Lw1thtdPCiQB8puVzbrSHKED1RxyPb0WHCu4g0jcb1yA0Hom3
SmzHfNT65p3Sn4p3bF7LKn+LqxHTXv/cahE6qIIZWqHWWy2earelOFumsrTOLZZVDiI15OzlKjP0
x2Z04EN1uj5H1O5jgQrSh+eTdRuuUw7Yw3xwNQzsCt+46Q0NzzGb2jTdNZK1H5wCCAFW3hZQXvcc
scrPynef1OJJbY/D0C0CK1laqO2UIngfUZqV0jZIDZdhAJG+xaFrj8JEqOBnnhiIuZBfCUBfBj28
4o9YR30pU9mP8KGwX40vlYyKoyQEGIxnhh5Ax+ITYVr8F5c2Bm8oBWwdWeBY/v4vyO5Pe+K3vvb7
9/8qbdjvzp5GGaXQN9g/cigDpA09L9plg8Xqr7qGDHFbIcyRmR3lP6XHHyM4voRb0aL1ZhP9s9/9
Byom4sO/1zVf/242XxRXX+uaeKiMGnSBs+k9eTmH0k3vxozZdJtrVb5jUWFhWK7kY1Wtql3tPXZX
/8VOFWx7D7Q83JtD7hk3/N9o2y9N6pherOJtd7XjDcwzNwXusS4CFKALlRQPGlDdS6vj5NwoxCY2
MFHukvDYl7ecgZ29qV/h2CW2q620lfnD/sGBwzGrLtVpOUwrAHAgJFea/EhGGFi1bWEuorvmcFRJ
cwEGR/7ckbvGWZC29sp/SO9qvlap55sTQgnJC91kjZ8s2Ii35kmVFs6dSSlwLVwyOsgh4fOAGNje
vWR3Ql9Wp25b3VUAM7fjnXoy3GRjPrb1wrm2L2ALHnKX+/ZQ7aj26uWbbi7K+5e37tKbF5adaEBY
X4szvQdH7hHDWwzy7JJgZAT2dRTX6NG4GVbNgYgvmhtzneLcYeFGZBYwVARTC3N9bJNNmJzISUIJ
0q6sM92PtsPCTiZP+cifyScdTcwnQ09Xet4gJR434QtVTer9cG5rUmsrxl+L6jENeWmVq3GVl8Fm
OAQbqACeb+PddG/6k3EI5sJkQVJtNv/T8emwXZXTQlsnGy14sCIv2Ldr6dptow3xCSvYiHzLfGBv
hg/dKwL4Q4vudtqawWr+v8SBDcwCIPnQpS0UuqjdjC0lMfMsPyA2uWF+C5Bgui+5rViuR17+jN0f
c2tPPKGz7D5s24WqcBtrbDKPlCfC3A7+igpa3Bgg+hDDYhisZIKN0yX5kkt8HG/SW3Nx9t1Fudfc
LnwhUE2AUsdnzt7oMZDX/Nd0Mg/OK9bvD50w0WVPwXqQi2PxTr0zlzmoO7szG2SrQc/kPTjBSt6O
H9JDdKB85Y9I0JvtLVKM2ZkPJyva6MZMGYBUsC/cYDmsl5o3O+oRfvNvS33Vl4vxI5IW/W3p7PXI
xY9v5G7feuYBhEbkiuc8cB3ZzcoLxs95Kw0MY1rHcGqQDqJbZi0+P0OFpy9O/CzTq3ogdm48EvAS
fIB2rYHKLG1Qdf0utBZiVzY/wj3bpFW1jU/hyTq3LmSK61PunPxTcPNjE9wEF99mI7xPIWcUS4qh
/KiEyzn7qzhQWI2k3y0bj7eZtjYv+o0Jt9KVHnym4TxPzKXEuJ3WpUNjsdTzxcVX72oBqenAez0m
vG9DMNiGOjwe2XffTNEbO/9AX/mvTXFG1BytjE+UusZD94ITt1ube3s/HPn4zU+jV5Rb2acY2Aks
DIOnH/CCVUiDKzI5CalulvbGms5WcgPN/4yCEFfV8lBu6ucEkjBzKTYJrjFuuuU7WgfCHo9ss6lq
Ng/DOnnnJ4DsPIyX7py99zf+ni/qkTevwt+nF38P/QEL/kO1ou60N8bD9KE8s8LegM/awKSi2zmL
nfWKScx6Hdb/n7vz2JHcXLfsu/ScB/SmgZ4EyfAmw6WbEGnpvefT38XS1VWV1FC3pgJ0JJyqjKrI
yIj//8zea9PmrPtPc12+WF8AFJYkx7nJev7hRwsOOyh6MhQ94Ib8W19OLqRD3hFIuVfDY0+o5Y0M
2AcAxna/9z9Jk2r3yvfgms/hQ/hA2fJQbogPjXi8hZRmoz+nN2tF0bPMN9aq3iscHcjSg0ty5Pdv
8rNkU6WqpPU9g590gDfY3mKmGniLNwR0TrS4X+/X65yqxMsJqoy4uHO+D45AFcEvAv0Pb5AhhbNw
Ji2B99n6X10KaGxN4NOqsmIiP/7xrX4M/xs/vfPWvP33PPv4ln79n//FaFnhTv1TKfDnx/9RChi6
ZRqUGD9EW7OW6vcRN7u6H+Ylg7HyH2UAc2tDY36Nyvq3ocjvm3mF1R5lhaEjDWN9KP2jTRxc77+W
AT8/5x/jj5/GG2bbyH1OAM1aDpiXWigvWyyYvdifMwS6WhNrJCUSCZNFmPsbQGhKdvd1+ZRDuxGo
NzW88CqBP1IVHbw2WTPJn7W91tNI3E5gAov3IfDgnPCK8LUyOiCLwaNfUcFHZJDFgfjUjz4BmXlM
Q5U9pdTyNKU6wRLBRZmqmHoeYaVac0kM0wQQh05HL/OnOim2fmidhtqkuRqxOkrxBmyewxrzq5i0
lRH13FUl2b0KsMmhFO/4S4lrV3puD4M/CfdOXAi7MEUm5ikrK4z2zYQAWxalYy6136OQO2XAwLBO
S9dktJtkrOojXyXsbV5c40i9ejpeAPSbTH16mfgBADO7QlTXOAsfvDF67qVPH7+MNhYiIZSQjYqP
2vLYcQr+OimHdZrUm77mDCnpT+VReFHwiI2Wd4toj1LrO1D7g9bnH4QZnAZCKzOV0RKTfC/Q92GR
rmuJE6tHnK21tFvenFs53ZOmbQELJmeGlm5YdWuFrKWsm5YD1go59bnvqmuOjizRWQaGwpOHpnqA
/dMH8asRa2+RTqKAj1z0O9P6XZMfsrJeCi34VsAwWRHYEAEBgXIMeuJOk4cT+DsFkDBQG+BUmTgd
A6O7tqa6VELlEfYZxZOcpnYXM88HNTVioyPlJEqBOcBcDwxyNRPUE8q4aU3aFVH3FlKBLbPLzw27
i5gxRJInINVRGIMIb7dM3pJ7lWW8TtU+98tLTvAklB/UfUdF4oa3rK03wLJD1aX41aYf95Ghfkp+
ttdStIXEqiEIYd5/mUjZzBFKIQTxfLxzamo+F36wghvo6Lnx1GHKyWWkd3m/IpMCdSBYix491GCC
d5sEu6sROUJOJ+XT4FYNECR22Ea9npk+eTSJFQ6QC6aTpMYHlTKyK08icbpDfwQxG8rvcc77N3sw
uhdtuHvthO+NumFak8/kRqJ3plElHvPudd8iYu3G1BwPP1UHhxWeuu0h349GXiok/EaYL0NWKKIK
IGciH3toWPF4C629RozC9FJfm8pNyZ4FnQ8bRV+dvMyj/TF7gq+wSohet9irWjFWp2bc+kG9Enlr
jclK55bF9cT1cdIHeZvlxfswKCcr0p9yfzy1+nSMAkK8Z5vvJHxFM2zHkKpLFvebIobmLPjFNZq9
wcawLqnoGPjh4YPuAKDRdxmILnBft5wDsgSQCM9xyR45wYNMUNaiwpNs4E3W8Si3s1l5jAjL8gAV
CXUTOMFsaW4hHndlRJhkU19MXM817ucsbwj98jc1rujBj981dmRlxlu3breccHynOgmm0q6uFFvD
Xe1B3BtxW5vWZwtMesKDTVCc2wTRKW8Dt2fe17F7bk81yEjc2wUu7r5lUtN8GagBagx0oYw8Hs93
q/a2Qc5jn8MWqSrsB+JsEI9xiqPDYp+OxFrCPlBIbqVGWCPKFVlK70ZFJdLNpvMa97mvErHWDs3F
iLJ3vFH3bjaqs9QDbTWb12Vc7P/i2xoBkUKrLNNFswmY1TF/t5BWZlLgL7f1Xx//x209J2ix7/iN
ZD/7in+/renpZ/IgITgQX39r6/+4tBH2YR0mNhA+7pyf8T/yGXp35afLH6n3P+jdTYYAv+yjwVYo
sDoNPEgGT3MWDv3cupe9bGI0xlfX3TDewD11y0v1QD+qPl7P593Oedb22gXfQPs5Qt/pPo0aXl4L
m66nqj5I7/V92kVLginW5b08RPx3WozMPemU7OlRr9ejCi0MfHmNCPQHllxK3ZqiNnoqo6sVvMbV
4hlQVkeSpvyebIeKEhnQ10JcQCm3xVfpRhbmUrii2GlUFzx7+oiSo65InZ+QqJyTFlWJjShmXNVb
wt3PP/1s/y+eJ3SPf3qJwIz89Oaw/jzdkJRMDvu8tZCJZ3aebUv4/Nau12+oVRua1uRShKu5wX0y
9vzfF/koofSJOOEWyoO2KciM9hlWz/8w5Q7fKSzgkYHpmiETKWD8gXFxvoJnGD/G0JP2obLrvwAD
mjK0oddxiw3ILgR2xDgwGYPA62V/T6hAf0HzMzP3eDls/quthSctZqxg7UgBq43ruJpOgbVolmQY
2bm4yhKgiq+C91pITj4d8GpChoMOyogcK+8rY2tQHItseXqnWT8iCXLIqyV4QNsP9YqOGyagfcMA
siJuG2sOJiS8S+soNVas+Wm4WkEln71Elu6YoWuaAd0y/D1/mbqyS9o4mqEbcpiQymGLFjlWjgoW
dubOyopVj3xTb/ImeIrapZ6CZiKO2ya122nWGFHdFOHiA1SqB/Uhe1I/+bLxPUWDL+74x/M+gvdi
3Y0OYIUY3yjPPwX0cNUDvFw2Op12Ig+xYu2+FhExgk1alsoiSj9rY2VJ0GRx3tuYjGtnZN7PyPsh
eCg20tJc9SnsBmAkl0pe+BDlU6fAJ8ablDf/c7Ik5OwK+VZ6CrfxuSYMoD+kW/WrXcWHGLf6XpPX
TGgj1vDNE3ZQ31Yc5BnjkYKYi2UxbWjfox9d+jOtOlSUTw5s841S2XwbjxFP+vhcfXLBtt6zZX7y
tapDeDz3uMvqeSNvLPfS7IDP7oJrdJV2cB7t9jCnR8CLjLbSVSrXBF7XvR2ecU37dh0vlYPGgmM/
nCHK58/+XjlE3yvtlTX7oXQKN5G2MDWtzG330njCqW/WwzZYapJLq15tKYt9ZJ3s8LFUcLE9Bdh8
9kK5M+Wj3G+LfF37bi0tw0MorP1oZ7XLNmIXt7h80cTbb7IjOtpjzoClXkDsG1f6vSxWuZu7j9Im
d3WXrKt1DtQuWCU23/8CWtNCXiB9H1ZsyqZ03Z/Exi7x629pwy/MWrjJqK+X2n3GL75aX7wbc4dY
q4X6or407xnXcX4fVUeJ7Ik5vMCwG3HLQicsmIMIgX68FT/8G/Mja5Ud2aGJNCMTl/VZcocLRgOQ
XPwIGcOMlRNq8/tJ6E81b+U3fZ/sRhEkiH2fWG9KB+Y/ABb2vMEKFyjZAwOiRrSznToTToA5Qr80
7JqhEJNC8uWLNR+RF+sNzydrr3221txiLd9auJjIMByqu3mYw1tIZt3zMZ3rJZ+q/GPE3knJScSy
vwr5sltPfMeRHIAEGJYbP3fneZTEOandc4fYZvZnTkuKcbDhV+/WY8KYcst7nyqVR0wHvt5amEzc
7ma4JhxY2Ekbpdoy0jlOG5QwyIS1fXsknUCv9t6uyrbzjjVccf7xqJpARshikFovDKI4cTLp2uNa
DI7ygfIs8NbqjyEmvzacQBT62N6e8gQa9mI46ZkD3GLlfQ0nQhGs9dr7wuWd2aRK24xRPuH0MxV5
i9bRenKrxVsAF3N04s96Q2mdiu+MBc0UWxBxzYq0M+tdFGxDdS2yFSvwFuZ7HPip7BYJfCJzCc3n
rL2pOyBEUMD7Mwrj3LVQgSyQQaa76dqOsBvBbcnkBS68L0at0lU8a1f57L2qZ4AzCETjR+81fAwQ
eLwKeA+/PYC5zIhGttpY4R5YSTGxNcsd0hd4PabtffF3eZY9rljJc9TMohx33oGCDQ0d/m6cL/yb
VyZ55pUaFaiaybN8kFlDrfszD+ZFam1+32pufGZUyHwbMNt8oSzbjBiHDiTGruduAkTBBwSJjoNi
519c0LFrw0iOF0FRAf7PAsK/K+iQBf2poPvr4/8o6AwV1aL6I+sQHuTP9ZylYGJH0oJakD/gl12M
gk5aRJWCrc5CT/1zPcdX4kInXYBCAzLNP6nnqNr+XK38+sx/VDM/DWHq0ZKzPo0o6OaY+HxqL0Sg
XQKtc31VvFYVzlC0F3bfmwCaIF/1BqdTVDtNP3GvDf2q6AXH4qDwCqS4rfBV0pEvAIHcs1FesnVm
NyBO4Fsij7DRvdx8drAnGtr+aMq3CQ30wkiLddK1RxWLW1yGQFJHNHBKdgo9vVgIMfqGptpnxAvk
DUQlQXsAH7KuFeMumPLWiobVoFMG1lR8ApWC3kCo8nsZ8W/+2hu9vBZJEZj5TJ2fqQQPgDJsg/JJ
a8y1yjoTPR2pN/XSCBWik01vbxYDASrYwnMKBksDLiFCawoEDvsCemqJUbkhjiDVuOGVeOOV1Uet
JdOi0J5juE+hSM0J8I/GHQZlXPSunLeuOhoPWMXf4yF9nxTvkpXqVRDDD30SSKDX457NrVuW+0Jr
znLa2VLvPadDso8nqOvy6AyK5ppeehy7yDWFkH1EtBGCfs/o46whxWtJKzC7h84fNsivEb31T0lh
HP2xgeNbjUe/bDnUDDJGKhgnSYEcpEe72UgJK6Vuigm5ZVtixoxpkWN94Msn/DaQlmPgzehudd2n
lHP6WVGa19FqVv0QfYlJaVeW4MoMeQKGPSlDH53hT6EPTLkZB/XzXMjS0TCH8rZiYBSK2dpigKQz
SIoIyOwZLKUMmBDzfPgMnBLrO5y384yhJhP2PmOpbJ5P9UO19ORyU3jd2mITHhYRDUQxA1DUD4np
lsecb4Xi4e4nXx4jv8afHnKmYWNa77p5PCZALZeZl3nFB0/5GhDUuQjngVoHQyExjI9O9h7/zQeg
iqCZDbMkS4Q4q38/f7aIZ/vzAfiXx/9xADLlhcEIv0ubG1dUbn90tPi8LIlmV8Ie9mNR/XtHS748
BMWZyosTjF6TJ/T7GFrCa8wGGZMJp6rBnPqfnICyzjH7S0uLZ9lCWEiKC103DND59386AXvEKfUg
kn4CfmJgutXiVvUwvxLx6kzDLQ/rDu8x6l65PpTe9BzCUSDX3CY5YjuUEp914Uv2KNrIWqTc7ror
+t92kRXma1HzdSxUCqeJmcKcRLEEoeMxoSoJFglGCcEKzqrYcyxq40weHwZPXSU4roQOCnoYbpVM
hCZtCquxkw+d8m1l57qkkQm3vSQSAVXasYgFllW3ObukJTCKw55AEqK1ZnK2umqT/rlCO9gD2dCa
a2l2hMNAsFEOPpHwkXezsGMIQbkIkE8H/UOkISRPn9gB2GIcDg+1RFxI3HokUfUmgRDTW2lxRgYB
y6QkPBbDhzGBJWN2pAsVqW9naF5gKOKlrLW7sBdGNrvxZhi0TZUlwHCscI9KbVERHpNkt2msVuZU
bZQivExFZsvFofdTtxyg2qvbQk6Rp/FB9XHSheFwz5KLyvLTi+9pKN+qun9NDLLhSLLq1NFhrzJu
GxkhtSrrO7mJW9DD7bKM42PDaLfW0f8AoI2MDkC+/KgH6XsH3EuaU+anOW5e7x6Qa4/h+GRVgp1x
TwGcfNDKfu1rzOSqdFyUnbiKOuVJFJSI5vpDT998GMjmHG2fy5+y8AED6ZADtyxpmuRusrOuOGq+
/NoZ2TUuumRXNT68Qo5dXTC2nj4C/SUCz0sGtnBT/xgrnTtgS6y0J9kLVrF4qbx9qhpMas+tRCge
cIrOS056Aho5LenY0nQbdWzbERS3sLVKQXpi9sdSXXACNDZprG/7YbzK0nsUhe/pmJ1i5tRzakrX
GxiWc8QLGSKMxHxIYsZ+Q0A/KLZrZpm3hGtACL8kimJxdspnmpsO4zHW+nVYjt8zw0RKMcp4hJpD
KYPXcWGuvgrU8YYF7RzxoMXgN3Zbo3hoi40fwUIvW6dlxj35A9Ej9VThIvRxmhcmyo5qDqhJT7Ko
H6fce9LGqXbZxl41X1wT8Q2SbU7QIgxYRxZZJiePJAnLYgwdQ9SiFSfpEBODsK4yEiLacbppQdzb
ckAZ7LFu6YOTKpnVqgYfrQaUA0H5XqjRhwmLJS/XEW4oc/pUdRLQXNW/d5qJzFv1FvJcOgDl2tTm
dI10TV1EWq39uyvmWRrNbSGJEBnFv78w+DqO/V9GoLPo6dfH/3FhwKYwNIyAymwg/HUEykZSFzVd
g4H0m7nw9wuD4GGU19hxcHsDcdJ+kS+pIIDhZ/y3tOmflcwWxfefLoxZr6Uos5IKO9IPYONPF4bW
JBg7hhRPTi7ikRXM1ynhEM1kj7WABFclN+N0ryVIS3WS8qj+GXGmNYi0H6gAmAEzbjGcIQIl+kdJ
It5AnQEDTFcvTS9sWsgD1owgKIX+zF/ku8RrY3KrtNuUSWwEG/rdusTrNqB8lkzUFXXsGKb/OBNi
o4OAfjf3L0b/ZWhnaNwass8hfRWHW1pVBzNm9RROblEOjiHwkchZSWT7MVTwGfYnKQ1OOmt+FSbw
wJEBt8gvEDxnq3YK1tU47KMJUbIauBIWjkheTRqScKP/SAOkEiXDk4h4Emkar2ornXNOwKmYk1v8
ZKE0zXuPHiVUqHbRYqkqYyKRCWOrLURSSDE0wxNmN0rYOksyLMk9EueufUh7BKWevjZKMI3ttzmQ
pmSCDyzbk+X1MorGqrIl0JVoWx09jBH6SOZD5FX5BVdBsOGxZyFOnE586+q9bDWuBSRjqMzU6RSp
PVoVBm+/WwLqcxNcnWo4QEfMejeQT0bZpe5ElCvA77e49896oMNU7DaByBhazc6BuAmld8Cl/HxF
7qaWiaJml0p3EQtCUNmIRWazSop0I8gxKYvjcQSDszAmaU2R75B99lBq01MxaIzJUHqS7jW7h5jf
GtqmlvplNs4apXCW47sjTA1N2yd9u0xN9CuQsHywUxNZsORt9mO/8jy6tNBYSzmrmtC7J5qwl3TB
EV/7IqSS9506Qdff5fQTmnzVqpAxzXCqIMY3hbIJdOsi4LwZoIUWpv/Ui95DXcgroTG3KFjhORPd
WsPuIG1SuoTNLGGVZVfkNkmhZemYAArNXFSaUfybT0dIcPAODEgLCG3/n+QeXfvzPOGvj//9dIS0
wxKGilphevDbEfh7Oa38h6PR5KTDZi3/AM/+pOoweDZU01gTwQsqnMa/l9OQbDkY/2fhxITiHyyI
MGX/+XT85aljofm1nNYm9uwAnmkY22nObApiLmxrXGRpWdqc7smhLUT222juotkmO7p+hKVQLZRy
QwQaw60oIH6nnZk8UnrS+vpJNtJVWcDf1iE4RB08l5gcHg3NWClY781cNqTKier9yYtG6N4trLPp
qLTqRRCVZ7XA+iHlhSvx11Qp0Z2mYaOUSFF49dsyFJZ1g2MYLbvREJAQgBrFIFgm71P8ShCf3QXD
cylkbmzmrtTGcxkAPiYSjYvpt3jXbn3RX5XBehnx7fqV6HSyurQiIkqHbtxEcYeRweCXhQaNwZDv
lAitlyKiI01EGUx324SuUQA2sQxh2SjxCvH6ytTaLyMC34XzeSMHrVMESP6LFuSf9pnmykpTbhZY
oxTxQt2xNUvY7PbyuSnFlUTic6/M+vw6w6ucFkxQleaD2hODyHiOMwjpKdYDTJ/CAgcoypQsHWYi
BXnnQor6XVEdXwlWmTCQ+L6agPFE47MY+nfVHHB2Zu0Sc/xDJprPSHi4AEj9qDGrZIc6NK9GLZ6s
QhP3IiH0lZe53ji+mMVH0YIqo170C2rKEQkMPPmPSUvfwPEshzbeKUaLFQmmnzAqCD1GbasK5ntX
MXkuAG5HL7XXbLL+QSrraREpwnlo06MsC9tBUjcaP7exKDA5ZodBr1ZV3D+NY3Nru37ZeGevuPdm
52TGmd3cbrTUq+yJbhBVa93PoRPXrpYIjL8DgvJiNKRlf+N83wtkO0dmd8W3srPqlqGVN9qNNaIw
KTbRIC7FTnCMXLxOuseLrkU3jbSxvBpW/Rhx/efRA7UCbPkqmCUV6U3W1VNcd8xk/OLSTJLhdnqK
1V4k9yrPvCe1VdYq0RvNMOzTSFygBbEbFJm19tSSr1zV03IaeyLTUkenP1tUnMFA6UMMEgo494bM
zRadRtLPC6/GKaR2U6XT3WfpX6lvBcLkspZvXWushnh+8dTnYCq/8DnQhVJJMxaafZSZImzJn1xr
U30QTTlFcmUMi1SYkB5NYBGYGVp2UT/KjXBqEGZHav8gx0zJfXULdgOkYzkuQ5F1m9cefEUhOLRz
mnycVbshguqoffAn/RiYKW2avq+G5FArA/y/kXas8h+LiiTjDM9+6a/EHF5fE5fvQocQWw7vMIOf
GzMmVEuFGGSmbsBQqI5UeZ+W1t60qq2qKW+5xNJH9Hl8SVyTEaQORhe0HORWVt6m0rgQveKsDCbT
cUSck/+hefBfCvh1XYpychImzLawjZtksIjQStnraY2y6IoO+mAjEUtJeHQLKnCRxVXp5KPxJvp0
1lPG0ReCrh+9leC1ji/VjphV2KGs+KUxSnEhmXwSGo8PaEbfnacvRUiWo8h3h/220qpvWNP7KI9W
CrsmibwFUcL8iubLbgXqMj71RsvPbRbp+oSx5Xl+8cuBFGOCTTFL6w1magt5CYwJN0Onm4fPkS6v
62lcpZN+iT3Nln2BXazQVG4pBqR9DtZCjDF3B1J5QRzHYLMlWp13UrHVC/p7KVCyr7I1PpNsBMRU
PKQ0hLqfcrDOjhpRYdcKnKsJQPcxZxuqY6pUbif3+6rtCNqb9oLGWgJ42pVAkltg8jK0abPpJ3Ov
dnly0Kv8eRD9Z9Gs37JsulrZsE3qZNPnkErHeNtZb0EbPVaN6Phpdi8pQ8Oy5ugF8oyZyS1AaJBE
KnwGY8kIeFBX/siyOtdPVu3f8K88W8gE12B1S0eF8DBZBT+uDnQhLfIJoKgHfJ+NalYbDF9gMcMq
Lh/krvwKSQprhuS5iAcf1gSyffMH7VhZSz7LF9FjKxobxUbR4l0gD/G/ueqZezpUlooE/uX/g9Mw
p0j+pSf89fG/Vz3qfzQoiAoWlB/elF97Qp2ILXKxDCaXv/lWfuoJZfo0liWSRWzWLMX4o+qZYViS
yUxS/60g+gdVj6TMLuO/NoU/Pfe5afypKfSqoczkZrAYLbWsVWFLMTLiKG2H98BrWN2NnPT3GC3m
ofjQ7549rBtxwZJcwFaZb3FkqHcFeFO5LjkXsQfG95gGstkw8Vk3S23RGrMWHfkcq0PaP36VucmC
yHh7Do5vbQ74Oau9sdWD0djZ8xybwuqvgru5wMfpq6uIOQ8GPRtzIM1Y8xF/Q4Mlu6td4IgkUQMX
2GW6QvnsFC4sG9xag2Xdzp+Cj6Byx3JfGnCcsGvU5pOIkNSJWN9bW7FchsE0r2xZp49sLkyHaqkO
Vlum60RFiS10F7dsXGNrPiM6T44CQkxkAsMu0RlGro29tUcAPv99L1HjpDD423O3yVafBAXu5GqR
3LJb8FJeRFfbcwDIX7cN2tR1dWqnLZB9bJykUVIFWuTiqWden6QCeX4vscAVwcPku307c8c3qYBE
ntBAU1lbZu5YaGRk/aUwYPQODOmSN3QvTI3ku/mWfCh7woMXg5M5w2LDgE67LOIDNppl44x2sRmc
gS/g3w5CYAyGHJlrad9fXuuzxH2zU0jMxvQy7BlTCaesYoFjQ0bP39rMNb+Feu2b7MOc9DjtJ0QS
kMIuYefM9pV7Ry43ovlduOtu1UZ7JtEPjX21YP1LcZZwQTFMFs8Tf9241tWdfOi5nViD89IQH0iT
JuZYrT+myp3fGL1NRQd+fOVt4txO8QLOHmI7P4SvabCFT6nFtxox1nCulDuZ06h0NY5yVnDmYiy5
GxYBUh78Pw1CBkdpd356ZINdIWT1miVvSzbhPUIcydEtt5D2j+y4AQO23/23/2ZcSw7bUwFr+mbW
i3ynfcrju1ys5EscnytECazj6Ty9TeufYtHGG4jF2rA+dNM5Jf5je1a85cAsel7JzWqmRj8Epavn
uFUM8X3AslguxP42W36HVdR/WYwXGOdR8mpOTQADgggqF6StBmUhmTvfgvxav+QIhW5qePTv1XuA
jWGXreegzMAmptpDGo2n0vltM+ZgO6poRaqjghwp2JUUu9y8+Jj06rsfD5HvVs/+o9EupA/jZHyQ
5uJjARFca9jB7AiRfjS7rIFdidsVsxqBFZg/z2O/GcGAbr3s5m89p3iX+cwhCwtuLETNl+59eBp2
wsU/++foNK2jZfgaLRFSOQR6zP/PVVA/282LlfETbkUW+TCwOSVGG2XCQrRlu3/UkM7Aa2I8siF9
lp+J07tkqfKG6O0I/9InurN8Z+3Vo4LvAwvdvsdtR33rMFjif6i2l+pq/uodcpt1ujNuTEhX0cp4
EDaCsB7XaLttkJeYwR7bBXkPjodTDhUejrzFp+98o+VAjBM+gxcIFvdvMCT8RmajLF3wgPEynPI1
oRObMMdU7YpHUcb3Jr6G87OTtfN8YEF4fKH+tdJ7Iy4HxcGC/Mkqr5/u8U5D+BFSFy68ZMPPBI9Y
bAAosPFhSc47Kgh2L1sdxYVAuIc9y2bk23SRjobLzwOFxb5ay9iBGZXjEOf7RYRBBQDIU6KmdGCm
ItTtCHtYFKQLe45MVxS7whFVmYDCZf5hclAP65zE4+6gSzsjoop2CVpwPWf0t73z9nbkC/gWdAfZ
UaegbsGlQ2qeqy8VV9gSO34U9/Br16G8ILBK/DCv5AIe4r20qp8JGCffI6SAUwUnH+jQVGQ+xGq5
UrrO1s3w7i2nYyjCXd7im56dZHh+xSVhs4j4dHJgy3AV2t6S71UsoH3ZGYYh1gl25GuL5H3kUBNt
/kx0QCR1bOHdGIotknZ0QdLN+6ZJ7fxIJauzIeYkdyrzAySKFS5OxScO9OozACrEGe2zOKKOXWjy
R4X/7YcXTx4WHM2/ueZUzdHWWWNLuPQl+A22wICIF/5CAuAa8FgyBzHb8mP3Ih6tNSoA7jeOC4uT
xYEr8KLqL9Z6eBgv4XvMWwdyDzmt1q1C57wxXQuNwGeKp2zi825eFHpaobS7anY0WieuD+0DxMH4
jQgvRe7G8t8d5pwV2+c8Cm0SCsko7nmdyvkZs0lo38wtARYCL0BnF41Lr1VwUmvLlpD14tH3Dx4q
Q+WiAT3Iqude2w3LuS1kl0zcIKcvhm6eDakwnNkcJaob3MrgkPJGYb1oo3QQjX38Sukep08E8lTY
M4dVixky2iSntrdzf20+xAf4DuHBP1Bt8i5tGDCv+RHLm2LnH6xjfACwe5jWPkfRcxCuAnLOduUh
4bAIHEBkR196ZgW/0JsDWjuyK5LIFgSRrAm7P81Cvo+we7LULQug4YKwkWVntpM3A1btTXinMI7y
DcAQD00/uWtod/nQAHazUSz50NP6dXCyjvpDeIBssanW/sqwyTNEfYb2kAs5aM8s3buHgdTgJl0x
oyRxGeQAK9PpEI2uin9ep0IPzZWimCWNp+sLh6R4IEpoYilz9LyTkq1GjGaotupzWR/g/aBqnzhE
FFYyrqA7E03YY0v7gvYeEiaRm4ldJ0tMeTPeCkAKLE8a2uKK06B9GUYbekDA2KXGqSjj5b2YJ3+D
Fu2GtmXfLidwSrxlekfjwkrWxkxNWgyPEfhIjseLpS+JsYvfcGpaj2psW18yJD2nzxhRL2QWfrIT
pktBxFXDC7XB35g80rd1/DEf+kI4VI/+i/88kyrOIlf4oj2hAjS2k13vzWtnq1f1ioHQO7Wb8rPF
heKGn3A0knWp493Bioz1Z+2nrz0yRZ47xxcmkM5W3ohV36l7cxe/FGd4RCe2VYx+g8xBzEoEUq7a
ACSQVE8QuAAqAG/G7vzJsjCpWUuwikYAQ3iSyz9Wwqd34c15Rktg1cq3QrzO4NT1Bo8DRNLhrTla
CHYes4uxxd4Rw6GGiH/pJObFjkj+GmO5L2SEOuVQdYuFg54wanLFcRkUR9m8W9ln6zu9T93pUCJ7
rV2jYl1THGZv1iFjMR4QNLCCT1iw0ZufJDIcJKWMOMRrvWcmSMb2w5xXZ7Mt/WQREQwO2aWhnX+a
6+a1uYSf1ZtwtgBQh4v6Ad8naCbsp+G1PUHzsGeVeGYL4Ppxii2CV3AE5/yUMPlYzbeT5RgOtZNr
2qY7cnXlS7SkO2zO6bJ7RSS49lxj4zsCqsCSon6wJTgMMLpZaHIRX1E1CSScMmZk99jYsrcQvlmr
E+wDOTYpdkwt+XHM3owAOSvgU7DEVwEp5Hf4yau+5QujHVOmNFwCZJsaR3rxT5lOXge7c4SX8Sfb
EcaeNQbjAIPVJ1OZiiMcatRTydPYxvlGyOwpQz60MLh6vrqj8U2tbeEfhWOFQJZhH7bxY/jJz1Hf
2c09TM86VmJUrKhsHWmwZXBZV3kvrKZv+UNfFlveshNFYHATy5cwIJPooJmuMKy8EN8WJwrKWRKj
MM9Y9vzWeeZTpp868QCBmSAvwtoz6jpv0d6gAtWnpqWbWBSvxatH4cV9tai+mi9VdpuzlK8UanE2
R/6Kt2KhrKZD9aXuvGdKcz6K24h4Bbd86a8y1fUyOVdfAFB4Csnd2KjHcQXJFimw9hCcec/txHV3
4HM2XhGgvoZL70Jr8y9W+BgmWkOR2RcuER1L6N9KHCVdYXD/S3P+18f/3pzLIKBn1IQi/6bjoff9
YyUBjVFTVOQ9xKVibfnDaCr+x6RtZ4+rWOqfFD7if3QWwHPDrqlgHw3ln6wklBni+Gtv/utTN/+0
kmA2L5l9ZJVrz58h5CNubgGAu4JJufs2xP6i5CjWq8Cp8ZmDzlvkWrrFocjwrX9rgmQh6vEFLs5z
Rh7RAlvjqouKjfFf3J3JctzGunXf5Z/DgQSQaAb/pPqORbJIsZsgKIpCDyT65unvgnwVkuhzfUJT
DeywTZVZRVZlfs3ea1fleyqbRyL5SLm3uXXNsl9OmoWhoW623hSsYiCIFu/qmml5hxewUON1M+vY
ue7y9HOvXTnWFWukY9cDV57yaNHW7+Ws1p/Cda0Vt2kTvWoyuFPMfn1TPftN8pwoVqiwHvmYAvx3
Qjr2bKVXdnWVd/JrrBUnp+oeWAVhGMFN1nrhSjOadaYHD2J0NkngP416svZVsy2yN0NNJ9fHNzvE
ez/WNowKuqSA74PrpCQxj/g5P1CfykY7lOAKR3Meb/e7vMDwV6BPR9rF+JiDNffXqpOrEZ2RE0fb
tskPY08hlo5ypWc+oCPkN45x3cUDt3FGLeTXFZElNKW0d85wRD52NdlUXcSPvJO2hZfCdjZVRdqz
GE20LZP5ReGEcTMDMVJbgNfAEIUSkWmpXVYH245f8qkgDADPZ0ydyZ1HVg/oj3MkaWS1fHrz8/Yl
H9SGQe2qyfKNlxFm04ulbWiwxyLatVC+KmXRlZHEtiFwCfwiHl7ZGtduLm6qKF2ZEQiJ3Oc3/WxC
P5s6bdO3+tlMgvOo2yujDt/Qky0ztKqNwZrDTIpnSRbiihDKU8v+HoxFegqgFKlseMpauWyF+Vkv
EJqqviDnFgVqXFwnNoOgdNpUgzp2WbiPkd9rfnXVaoK/opehoAAQhrmpk9JfGql4ADC37f1huq69
YDeGXXUx6idb7afsKwZd7CrgHLv+VlowOhUmFLJDTq2fMHOiRMj8c5p5+zgtX+QQvefowzt3UEs3
4Odf1P1hknA4y2lTE5FKxtrGyClNQVwodYqNHoDatNatdZJchzHrfNufU/6Kcu865bQu2uDYSabt
wVlGFZWyxTaAGFkHIoR4bbk7tfDejvkviOgz7I3lYB9Z46MubS5S+k/+NFz5VXKM4+xpKp0taNbX
xu63pKTuilRfWbXcRD4kGKEXp3KI1uhXoScn+4jST4n83BPD23boIMI+3IYD06WKRIZx3tb7Q0mq
nFrluaLTaE9pJLYZcyxfUQrRwLTImko/vjLs5piMzVGVurmTCdq0eESI3xnBU4v4hCwJ5zxP6wtz
2MQlGLL5xiVbLzZa1PryZORXfYWXvY0bBupZzKyEiBI2XcgGNoZOT2QbXKiYZmpfbkNFv9Jb7kMx
sHmw89sy8/lhNbuUZlLk7+w5doPlvQ2S75SIayHYKbSECQ0NTSwbfHY/40HXxA1EeWw38tVvo70c
jE+6b39x+3qRhe11J+JTiWVVdGrpD8EpxdtlKNR/9jluK1QfDGOmMNhFcR5fWaoF2cpm30xYpATd
0x98mUoBjRyFvo65kgvnvxhAoS19uEz/+fjvlylMBi5qnZU89yJAYuPHZSoRvurf5LnWPM3Wucd+
TLoRw2IWcJDu8uhZZFsXbRMCi5j3+yaMY1bxf8cw/M5litL242X64al/cICOo1F6rW1qUObQCmp6
e+LyeuSDy/4Koz/Eyvuimg8SC6CNdl260cpO6KyK93ZANTccc4N0qcwHzB1IcNse7vk7Uit4/33y
AwJIcCoqW70MdAaNHzERZFLUEV1KQ4+RytEs1KMInFRqH8vGOeRWcGq0bh8w2e4wamn1sBOcxU5Q
7K2oPzm8ZwemnMk0rgI/2eQKb7khtkYitqKP3hEQvTbA2xRAgcTwtp1VfklUsrLzEQnQ59KsNlVn
cOTFJznJlcjqU23Gb57mP4qiOxlZ+qlL8nNYy7Ng0m2nu4R7uZHilit6W7Z8Yj39CxL7XWpPD018
N8QtTlUZnDJtxJZvH9g2sfpsTnYCobhEoa9XuTjmguw7be555KXXaxCeInjNi+QLq7FFXGfXms+3
wFZudNGrO7WHsDQzinFyasR06Az69RyNUxjuJxhwAarmtGrWblU86lb0SVkY2qbqVQe9ZHTFJoCa
JH1vbYfkCfZy7fvu2hmD1aBn61x274Ee33i9iBex5101FX5Hq2Po5G1UCx4jTtWlc5LbMYXDHFfm
2UqrB6+q70an2Mk+3k6auLiwiAOUUTlghMiE5TjSn09Rt85zexXWylvVGgrUzDuwT40WURgBOlJc
LP3WqDhnOdZqm8Ajx792MDx4k4umpF2HNG9tfHDDeOca/rOrMbCtC7nPtXbdxN7B0KzPcqIbsRMw
HMpm/hJggM2qnV5zyxoBxyxT5/nNrAc6P6BwUwq5UEF6M/9QOPXhOGdLs0i2Zt2iYjUiwk3FgaYG
gN6JyCB7YcNZisgBtMP2EW3unU3OqZ+B/Mt4H9GhDtO+aJJ7PbDn4Fycc8ydGoxoSaAePH7rdUFa
eUscARuCScZPebvVQ39riwebLEKJwnsaR3IJBfRr+kzpr3sbVAJuFZY8tXxybJTZYvpco7QN6Q2p
EMlERMJNGNVybCSpG5CpBx+pQnxjhv2bzvahSFJg4t2u0+UqLIZzkaNDsSymVOS8wUSJazKemyTb
BMN0HPm0semEoHapTebQ47D26Gz7sIb7ASFQ9eVdW7e3/Tg96NGwEQUCNeTLKrgnk29dtsEpn/qb
piZuieLI9a41AIkaTysG3hZ2d4b2BX3a0jPuQ5spKaQBLkr0yPtwqo+kAB0lg3cXLPVk21vocThr
xxsrw+3oASOzuyc0qgfVpCtfy/aqTld/9OUEFpDAHWhCDkvT/3I5sSD9x+X08fHfL6c5Nk6aAAC4
F9xZ4fbjcvpGHDTgHv9g4v+4nGaeEBcWXo9/XE6zLk3qfEOBSNf5LVw+trl/Xk4/PXWhf7icJpMD
UQ7OzGfjHNz0a3Zn06YxVlI7uGfLWbSEXC3SXXdplp/Gu1Ju1KlbBWcWJofiQbtzb6PXeY/jMcZO
SfhZWLfdE1J93ArmWQQLbwmAf68+a2uLkjdcwzFVZ/fGjlmXNEw/T2xz0XmexQYR7iI643hn57ed
juSEhqvgJj2Xe3kgnPjA4I+FaH+ayNg+aGsOT3/l74d1bV+q12ja+G+MNOdhnUl5vRXdji4EjqZc
eStcwNtmyxKF1/hHv8uJg0HNSP1lkRj1X97lqKz/8S7/+Pjv73JKMAlgg/GETtkkfk5HpASjLGOO
QqnlfvRszpG8OCz/tjn9HGGDMJMMCeo6zExzSfdbEktjfmm/zjMoPH966c487/hJa4CAp3SGXAT7
yieALQ7ezNJYp6Pxbqnmk+Y1wCb6UzsA3YgYxTHQDpv8xp96stmdXR055ybUdxhlbgs24XIwQRiZ
j22cM3iX6Q492l4wdKysU2rH1TLKslPUla8tUU2YHg/x5K20MiERbg5NcS4D3JyEyKxZzY3oaWn2
IG9ixR6kYcpAF0EveZrc+A6DGBiKYgtEl4xyb2lo7ZVIott8Gvd6aF4JxSTWuIyMEq1ZNzC6z7pV
n31PLCvIe8glcErtvZIAjKrYdHZ9JSfY3yq76WIqG1R5JBksQ+RaNYNlwm0WBjFQpfeEOnzBTdvl
YDDymnQr86EPjK9owPejQLYtmDAXbbkOqkIuomY6WH38PIGYsDpr15moUWXfLB0crsu0iPdmKYGs
b1w9ShfpxLeoSneDbh9iB+eEQTTkpJz7TDLX9fvNaNr3ZRfcZG29D2MQTqq+Q4sOGwomesLKrTBO
pvPZFdekMW56XWDclti5JLl/2nCh9rhOs+uJBPIwSU4Q4WnIuKzJi5lYdprtV1ITYJRz3CHat0kq
C5zo0amTNUOCh1wg9jNhZXTQelNg0eLiu+0Nb/BlVwHxMGVwlWTJVuU1RI/EW8s6eHFjH9iZuMpr
XG/UvBpjBlxBkYuMr7jztQYnvX/08WO5rUOyiL+KA7STWms9xnilPK35bDYI3LHRuvWuS8ObyBCn
eM7qGkG2xoA2J/FoRoDPNe/OsWj7Y6b9pfcpa/s9MWR7I44+jSXbuJ6MY1/6jxoclUoBUPendDUS
CFx24c43g2Xrs88k81eX66a71UsJLTlizEETbdl3Gf1DHFPtTfIZatvS9vmV1Wb1aVDTF01Pb1xD
sXeySwKJh4bXCkHUnkB8VDeOYp2n8Q7P4pPTgzvX062G8CJh0diDlc3c7pF6cB3wkbIhW6dRBARZ
p9Kdk0WU/lAp92rUfAIh9Ds7G54jTMg2pS+fuWFR1sHeTV4lX0+x9PVDfmpGWusNVetTpmcX9Cmb
KRIvbdzHq7wu+0WFyOassDbtQ5OF7p988OOlnwGEhi2s+Tz99lL/L1SihyTs48H/j8d/P/itv+aa
icwPahiqm/kI/z7I5k7AiiRxin4rYeYvfS9viJEgdYIv4pfQZzzyj95b/IV9iSmkgCzAOY4A7TdU
ZkwY/nHwY4kSyPgtaRuWacwXw08Hf9SNFTM0Dm2OipULHikd/Ht8KuD1wlOJVS1vrI1q4hu/bFa9
AeTVJQPHfwnM7GBi6W8in+m3uC2N4SYm13SdlNpT6UwY0I3NYNf7RLcOYRPtqyK+dYywg92Har8B
Ttb2zWoYU0Jm6EvN1j3FIQRx/p+hlkfnqkCAknikcdU1h3yW7efjs5DBi+EpMrJcpmPqjh/hsivy
x7xuz0VZWug2YNlY07rmjOkbmiOnKJh4enHwtYqtY5siLbDa4BACalwXSjpLByc4rtzmqbXqQ5eP
a0YF8Zlf6WOWuTTsTAgw0hy7NlrXQXry6heblaI+lvt+EKz2J7JpMpAalr5KjME+p9h9WMP7F4w1
SM3Tu8GaVXfhsAwTfLGW0yDBnt4yTJlNGF4CMaFTsdn6utRzIbahVDov5Cbs64FjvGshpM7qIJyG
ba32bWGv/Cne1Qz2ujq9GkiVtPzwwUnE0hzHY+VhFCKSse4VORAA5LNLL95Kt1+61XPr9OdkYoiI
aPUg5KMrcDpZMYKpRLLRRcAqdX0/TB5LY1r0VY31fkFOEH29oFc2+/Al1WCAREb+YhnJ1mHEkMcT
OnJx79WkvtH/RVV9yaviqmqtQ2KAUAKwO7Ker3znGOFP82tUH6S9iuBLEKDhktEx8F5sqS11NdC+
fp4YEfsp1mLAIpk3nExmEMiGt5mVs/vVb01VXbvTjLBKs22jhevBieNtVGksQKW3J65q6dsknWu3
JEitwwH7BhSTnjF7UwDxZjxrod5JRrlL83dZoDzQ3mL4yWnUbgLtoTcQpZGxgJV0ZWT6kkMWSwR+
X5p/hciNzmMZQ2tq8FiUbrudJ88DOjALwvcUw0FWJomS/q3ImvvYdr66CU6UhM47x9Lkvxd9uW/M
p1DTbkYRbZkfb5rCX6e8e3qUXaYC/E86dc0wIrlVdcRgXkdfbJTzolXnlEdWVxMXVfXbwrNRg4T+
pR7ODSktUs2aOR85Q5h3721FKJFXn/7kU11w5LLxs+HWs6Ckpv03AoswmIv+sp6U/3j8j1OdvlIX
lOZzhhAn549T3frL4f/E8T2n9fz9pe+nuvkXK020J8JmEWnSRv841UHq8TRhBbBOJfvpt6p5HviP
Q/3XZ/6hZ82nLCmzykB26NU3eSo+yTomgFG/MzJr56QVct+AkJouf7DFuDXaEd92hoyn4rNaTOau
5v2XRS5ZFwCp2ja4WBlq9dg/5YGL7piwU1NdrATrkEaVLsJukRZEt/QNg8bxLIEcxS6csbZ+yrpm
lZbojSy9Wls+o7LRAWhQL1PEDKE+UctSJFuII+S9oFOI5cEnzUapN6d9D4u7CnarUeiruGGzwJPR
WWa62Le1CWzIsPDce3hDRovYQlyIylmG1q1g/aONd6iAmyFZmQhKg7S5Vqzv3AxyYBgtwxqhHwvG
GERcnEY7ZearBG3eQDROGA53ttYsKrPf6I62zdy14RswzpGxJvJBy3uUqdOt3g9km3PeEre+z1C7
lXq8U153IHHltXfmwZ3/Ornl1s/inW6ofUlKwAgiS7eNw5COV50DO6XTz1CHb3WXeUCbNw+e8mG3
4mrww2RX4XKzneqzY5eb2qNh1+zHoUl2STgi5e3sjeVL+gPg/kQTecwhF1ohDkN9CQLntehf2Ns/
J4SuWPrZEtqTbN+iDF1MHLMADbc9yR156dtbPG3zGP0e8jA2s4nR7nNgQ3jLxnPuE31JMAfpdwJn
aEyT1dbNMxusfDH7fgZT20dVcyjNm7EBnm8mGvpdIDWsXsPE26Vpcz/EKQ8k+q3uDnySrkvnKybe
P1k0wanCgfRt10PU+X89lVw+vB9PpQ+P/3Eqcb5A8aSTRyDxbZnzU605Z3c4WBogn3xb5vw4lSRH
pKMTPwaqxJhHdz/2PJZpG9SZWB6IoHR+z+X+TRRRpGNQ5Psv////wUT59aU7fKefa81QsbQXoD7A
Adq3PiYvGB4sRA1/AmmXXiQf5ajVFo0J+ZHtph6TSp9Aoaxs/VFM9Xbq9KNyRtpKy1kHbvc14W87
XVds4vv4Spcp02igoCLr7wdTv0/9gERX5zzO+9IsIRivK5YmSyCZpwcrVPvI6G/qGrGAcPqjl5BL
RnbnAXIyCZHV2ncmbWXMF3IQZ4fA0ZE3+QbIH9TsafisSoMRM6YoYZZXdZ8y1B/NczP4z2Bc9oCZ
PsUCwwZewzaaVmykP+H1WAV85Nuvfg+acGOJ9ikmIkkgkYrcZukH3roS0ZXVVzt6+LOQU4ZtSrxU
CVp00W3CrNgNDuD9zr1w2K5gwbAcEfLS9tZec7Q1lvhVrt9LKjqJY1GBu/M8e5VrxVZUBYp/QrsD
MjKD+1zPj17F7KAU1ueufiw6SM/2FGNTI06yjU7DLBnt4QrOfKfouWkp+y1y2KR1bdXBTZtF8TY3
UFS2O1U+pbSdCvnbVD/0ExmdyjmknYXcU3aLvm51RB39Bsr02keW5RfDUY25OqY06pNWLz0E9VPy
VXn9TV996ZInAwOjk1drvaHmEbI74AFGQx3f9VXISg1QimmW1wDed5g210NuHWko9lJjilKK29RM
YLIiVoO4vnPyUl/AZyNOt7CLu2xC76Er79K35QY2OZYz7Sb3022mkmylmYxLrHVd58eiEnddY955
aXHFL/O60lGKusaj6wQnUeZYVe1lazWbmvTkOPHPQFRep8YD3sOHcx9WI4J/MFfeJQ8RplT41/7g
Soxiif0y8UBQmxyG8v9aiQl7/gO/nHn/fPz3M8/8y5pdXGCb6KM5T39aH8ze9fm/W9YcnwhV4+f+
eo4cAgNFRpLkaVG/fT/zdJRnnpxpeN8NXr/VX/8HodgvL/2DUGzA+RljI293Tn0oC/tCK3EIUoTa
Gu4dVybmxopqsYYq5Dw5fryrSnFlutpKEUUXN9albtSjSd9YdITliRQQL8QiOVa7qCL626OUU4bB
xg3KjBTJGTd/Q+GF4jvyKndBblq5EHStaiqLVc/uINMPjV2tgja+c+J0rRhAFoPFU0uIK9v5iGtH
c+a5v+F6RDZ1qerTyNIiIYjHV9bCjJxVr8W4ZK9xzqtJW7TIuJljbhOWkNhgi9ZYDtWzEeurPHmW
TnnKMoPtJOkhxBNMrE6Yu81O9pjnmLFwdTmTs9n8U113KOOrFkBsW+wjkl4CShrAxRZrdrdINqwx
l315SXPYxs0eivsGuyRJBSDJIwh2c3g4doARb7RJai1hRQm9XsaJrVuXbrxK+xOQE8y0HmK6y9Rd
2sDfBJ5P/MvnLoVgWZDB1wFmSh9l/17oxO1ELl15t/LlOaQk1ONo5djNrWy+MrNZVQJQO76zICgg
uKpFRP4jwH9+0Sx0HFCguICKdut0IT8XVE/GW8aCt2WXmiZPrpZfBeG0r81xKfJwH2jp0oCibKYu
AQEzmxrx7PSum3e69RbGX2ydlEGEPkm3NQvrWWMbbIbVNhTmVrOfB9wNdgquSoOIaON7A0CHcoIY
tuQwRBx/yWutXjom4MXUQZ+VW6v8GpKK2Ue3LkXcoOSjLcSDWUG5RdJL9uJ6FGoX4f4Au1TotMMu
6nEL/W97zirwyQGuHdPD4qf0rakQPBYFyG4tLkm5tBDoJzYjU2DIOJDqnjp1bK/MWDERKHY9i/qw
JISnuulse5/PsgGfuF4ru+4JyrMxkwlHLXMtuIkr9ak1bQxPrNVK42C37s4AkOYx186mduN25U2i
rPsxnpfRjJaMxwwVFYCXq6zSNp6H/RH4P/CvF193WbchpGQM6ufeKomHTUnBX3Vy02XjPbOc3Z97
Qs/8D+afNrw65pS29e9SXpoUztmfT+j/8PjvJzRSXtRHgnUVcXS/0ErNv1i12WiMbNTDf3/pe1Fq
gSRB4vs3c4Tb4PvpbPEQnZ7eYkEnLMRMvzP9ZMf2oVGenzbRN1xLNuATBFK/VqSOMwRT4vRyx7qf
NG4T+WOvdl5969dIArQKDLi/HlptVTVyb9hIfN3JA60X22/NFB8dUe4JmDiVFs6QrFmXk7Vj6XAU
Sbvrm5m0hs5wjJZuDB8zMd78oDw1EsZAigHGtJcDYoupch8i3983QbiSNdRuu9xpJh9NPzwOUUZD
XayVl9/n0HuzXnsJte5T2zXPaQfYh68NWAZK9eojtUDqxbjSuWmn4c4sPDIn1Hg7JvGXFOnrMuaQ
oFX3CKfN90UavjjG8D41zhfiWxhz1dOpjpNHyCZQeoyBPXPmooIJSZa2sPpo4e1QhJ/a1Lopk+o5
MwBcp/3KsGZEkLNtaw6vIp2ljv4qE/1rbfT7bsSpSfMLBTALz65jX0foJkvNXtrCuEnbBCLe6Jyt
1r5z62wXlOat0WUbgi6OZd48lv24LrQaTHIwboEampPTXoENxDQW7AtSyc35Z9uhLcUpRiCxWfob
nZiWtK/PqWfuMlpyYZfstPPyxveclaoSSmFvl4xEb3Tu2iWoTMlyl9T+nRmTYFk0q9hAP9K1xGkx
s6hnrTHxXKNxtk15UC3Y7+hQj9OWFgybF37MvHxoTOwTRUDl7Nz1rgVFgxk2fD7yy8GUltZWFA4s
kHbp5BhctOzAWG9XtiFKUmxHfYDENMw44gxW81l2Y2mfydzYDO6RvSpCN+uqZqBilh2GrOJGKwgw
UfZtUwWXgOA8vSD5rMXxMCVLSfqmqDw6ALVTVblpQo38cn//5x5r3zpONvr63Gn/d6Qcp9Svx9p/
ePz3Y836C+Ek23nG0J7FycaJ+aPZ5htK9DK6PR9Rs97y+7lGTUrKN+UlBw6t9q8bfWvmRNOk41T4
dhr+TuHp8P0/bvTp3X+89A+LHUYIYxE1SgM8n7yWxlQvx1HtVQSo1oh3hZ6uevx7jXzuNPOxbEpo
vdE6IafeUSw7UuerN9mrkXdU4pDPQBqRGYWfmzb4kid4EnVXv9GRiA3wMRX/zn5lWQj3mDZym6aD
/Xlkbo5QoG53bYADxyFoM5UmtWd5cN0cE9aoNh6tlE5LRez0quySa59Wq6flAsJ7p2vFsQdQ7PiE
Fiugahx/sXS2HczhGQPTT2AGaOPyuZ9TNHbkMnvJwp27PZ22L2x9ihUzu81r85bLadnSII40igkN
40jjWOk10oAZuelHx5bWMqXVDKvhUIe1Du0c1AdNaJs8Fe5b4443nf7VpU3tMHUntK1C79XRdxkA
0tCyOl/bNLgFqsBVNPe8Cc1vTq6i42ZXPgABykdpszxwH2MW2CT8+qmKtwNFVdLWN5ZV3FtpsA5J
/hvGfNVNDdX/lKya4NtuJnvOEa9lKAVgurf4a2GyjQxSnVggbn1lRHBuFS5x31npk8efjCd6VAaL
LEYaS1x73bD3Yg/lPANaE8q23uqA63maBVqi8VM2TOCNt/o4LVVM1HHeXDVu98l3mTCWpm8SpI4l
KiLBauGNuFCHURqomYLurvZI2GyxmjnMLyB0C7d4iNGXMwhwyK6CMFe7KFBLa2MwUMyM4mYg/snC
Xt4GODxkRSiqot2xBhiDobipte5BElo9BT37xUTdwlJ2l2kGe7sXvYln0dtr7H0CAIBbTQzJJsix
9oV+vCYv6SFjje4b08PUiTcTIStSCiywtC78xlTKekW+E/W0yourRJENl92ETrpJ7Wu/jjZhHB9g
ti7qnOmRi242A5FdYVvJFzYjWAOM9QCQpp3ktOyi+spV87sY711mkDJX3qpI32s4jYUW8mI3KiUC
XDAZbl0Bz9rEQBtbayu19xkGxDGDx6BXt0FQnTKuCd8GTGqInWkV+broCbqOMXj38UEzy2ITa3mL
eYcZiO0N7xCZxMm1SRStmQ5B94Ma6mnjsY0JZe8kvgzLCDZB6B5S5MARsuB+1gcP3V2CXHhENsxa
9Ysd1Tsp4m2NrDhGXlxn993UrrCCODpGuEK8mOiQh7E5Ra5+j7J843UeP3NrWHZOeJ5acxtpNEad
89UOQ5TXVBiSva9WkibXWeFRs8I/uKCe+fwmm3/JLNLUhfh3SYHg2P9w8/zz8T9uHgj+TFNxk5m4
BWYD3Pebx2IaAtGGCQuCA5fT/8fNY/wlLIcRL2QbluIUuz+KajHb5piEUA0LD9DOb4UwijnZ4Neb
58NT/1BUl1XOxjsRYueTYJY1w1IabXiQWrlLTctYadNDbqrm0ieSlb/jXw2u2ghNnKnmNnLItyw8
8fqmAzpnB7z7IUsqtqcE/QZiRaW9qg3/qmufO7i5HDPA/Ysqdo5VHBHDzHnuaRm0lLK/NhVZNVMX
z1wYhO/CPlYVHBqjzIDZN+VXTscvmlkAAdHrKlkOMquZMThEs2bnhK6xJkeyKrlepkJ7gue5UCXB
QaWv3SjdhrQJcbPzorPeqPsmrYl1tKrNEGHib03sXNVE2TuEj7CkCCR1YHS0CGEXpoIc0PT8CTHM
iSl5LJZ+btfL2GICpDUcDWmHpg2EDwDSOh3eMw31tyWpcYtXrcnKxwgFz5vRgbyuox5Kgxmibq67
prmanFPvvmX+vdJsVvoJicN8Kvt+q2ks9rJmZTv3EURUiyAY2+0REaRwyB7D4VCVw7KNZ+Is/BzD
Yfagb0L/kAKiJreNXjtf6N1Xn2R7C1MZZ+CbHbHV0wG8+fmXxL1t5mSgE99r7QvAIMkDSqedong3
io6EuZdm0gkg4pW1CF2RELjJkzAu/eAwyOkBOs84CA1/f2JWK9FYQFw6HGjFSjYsEMN2WfbDzgSA
MqSvut0fhoziJCXJKHmS8GMqj1WkXoMOwxdM2vZYdutkAMMI5TUz8usukutcKCBlw8Yxca33Xwmv
A71nPE4cVw7phzpqOysh7QeBY8cZiitlkdukomCtSlWOl8tYTqW8/MnF9NzGzy05EqkZvf/tpf5f
KinkrJx5P88IPC6wD4//caTh2iVSjrRA8389vT+ONIDI8yAXtaszS2d/HGmEx3JoweufLUx/Y7q+
zwmMv9CSz+R9k3mBKanrf6uY5pv8eqR9eOofprh10xps/QNnF2XGAZWJsbRsEIbCP5VNxT/D5JBx
/jwQskr8yN4fv9o5+Vdhsa8YSU6kKk4OROaSSSHGHyuqnibYe3Jkitq9peDpbTh9VuNiRYgWWTd8
qjP9NgPdBOr02mjME60u7I/mIvRsJ10MPq723qmSa5jAWBFocMnB1sXJa4Ltjk4fDWv4WccrEikY
XoSbIpR5aEaPPfbMaLdOg2ccSVJ9HeqJLLiY+hpRSWd/cYgzravmWZaEY9pndBUPlj6QLCDCDc7d
apkm5oueu9dlpWELek0jdevZ6Yp+fKlHaqNsVm3luMU6u3D5VKbN54TY64nKMyvuTB3IBe168yXb
R9ZFNeFSS09txYgkw3RReN5nFSkITBARuxArEEe8ggeqR3BKcsfYZpG6eAZVLMEBvp5cp3n7Pjol
3IWuvHTYUswcIJCpH92s2zSML6kuMcdmqwjmTiu8gxv5G3P4bGNqqgyxnjDtqIjswDkUi/S1ySov
fiUg37yAkd+2VrLGirXsyWaLLbXJLSRrwqEKJteXjnsS40LMNLQh2WkW4VkA/u063iWOtalkBjMj
8KeFaaXYpbpyT2IvBWJTx09urr20JTDGApksxh543oU1vMM/XXQGhsnYXEJ+W2ntc6lpT3XbfhqH
/OCp4nWyzW/oNx7CL6mb1jAmX+ucpPtOyPUwuairGDl3KiBRAHI4jMNtXeZfMbWQUTYyATc74mQ9
/8vkDe7FqYaXesTKpm8LmBHBecDpVTY3qjauCsdeBrF/cDU2cXH52eSS0CKXmb1bvmMt5/rN3Tsx
NI91DG+IVAUZmtuEDHZm8NJET+2il+YkBkBehwMqaTKCDa63cEw2itBUu/YXoW4jf6uQOMFKzaZT
AVlrAAWpqZIC2FqPsl9Lf1inQwHBYgJGjbIE8LaJAM+qIFkV1TrIbeBc8ESiuwSOviRxt4eW5owU
3fmzN5ZXWoXjejAP0TAtK3kp9XEPtZT3YnQVgz9prGClzPFqrINzQC57X3fk5uoI1xROXZ38MPtO
qRBQkVy3kaP4WJWfR8fDF2ZYZ8PEbNWSO5E44Rb/9yL0oFlkAhaWlT2mFYmAqec/2BOojD/3+qAQ
BhVN1crGzaBCpWz8NzmW/dFD9B8e//364LSXkmGL6RkIIH7xEHFHoOp1dVxEs+7hZ5EtM2bK7vmS
4KvocKlTv18fjJl1JA8eV8v/aiJ+5/qwuBl/uT4+PvV5VvOTyNbylEhqmcud/B/uzmO5cTTt0rcy
MXtUwJvFbGAIelKOMhuEUlLCe4+r/x9kT05nVk10R22rqxdVmSRFUuSH15zzHALrQKR+U+TgutQE
HmfWVc1KGFa1E8jl0zQVB6OMLkvbHxNOLr1EuVgYxwgrrBYwi2HEMoXi/WDqXpFEX0OTPuAdeM1y
rXaqim9v0O4mlYOszbuVmg8VcXZUI9wqw3cFedbCXCMoCzvPv9Xjcqz00TUhxyTAdHUwgnq35jcB
+eXM66zqJAqVp5oQmCpjK1vZLhotZhJXiw1OLGkvYpGfKiiNBr72ZBI8aUJUVdPwh6lbknzDYmCT
hO1eorFMp3GfdN1moFjtx2yTmr0j9+9K/jYNWGnhLCtS69dIhBKyNnS93Ze5vkui0J9rHIElfLL8
TZgQPFSq/J4hWZizjFSSiql54rVyuBfb+RaLwBvlXiPLvOrdaMDSVNZOWDxKOjGXs+nPPQnvDPvV
eGXutmSQsyVdvonBk94srAB6Ryifaop0WxM4niez8NNZPrRVcNeQwgrLLXvVE7AapsklBObEDhj2
BlYH+csdOeySuaYXHOQS7HgcFPtWSp6DMfrM63j04+VFkHXmz31tK8mj3tLrz6MbS+ATQiBdwYsZ
slurmkNC9zBVk9sYjVsXEMaYp4MNsEjujre9Ie+KKt0Te1nnx9aKn1hiYG1uSG7s6r00gSGJC/Ur
zq2jYg7vnSiec8EwttIMr5rDvRCW8VtcpCc5qdGMwKhU2Ddas9K5sI1nB5vGQ8RCQKLFcgpZ/STC
6Itq53Xo811U1BYPXzjpulXAhom3eb6T131Dry5cDoxrpaAwNHR/FO+jJQF76KXrtqIPm1dJ7p5I
tXgzYuZ5eksia+MvY2brQ3EMWHuYfbVVWYO0rEOkGpTvuDyWKnpmgz9jdZI35XHql482EhHoRI6Z
mS9lzuyKlUvG6qVhBVOtq5iAWdaQH5Wi2rWsakxWNsa6uyG4IMEkgiGpD1zsxtjj6k2eaH6XFhtz
xJc6WT5bemS2rZeJudsFNJWqmaDdYfBh16H1IE/NQ6uv7m1A0nWpsWdXI+efe7SvY3K8CBy8FkX+
fwMBoZv987Djr/f/ebTjn0AxwrzcZCv5u3+CCTxB2TAK4O0y219FuP8es5sQeJlDGPjuudsvR/uq
ClFkaEW0FYYBxuBvdQZ/Sa/+00v/c9hhZiiVHsWjsE1ps6M2PyLO3+kWc8E5UIejGQWeWPaXPNQO
S81AEfpHViNqKMGujw39d5XVm0DAXaTmKaAeDYWWdDarBTRpJW7G4FyX+T6SwblKc7mf5ekbB80h
VpuDVlE1dk1yk+juF2zYIUkpfWYA6xEvdXKXgeeUcwh58nsSvI4WrPJ0r7LXWrrATooce4a1MTMY
vRProsSXCeplR8/sOzlWScV3MURwpdePYfS4ZO0noXhYzGtHEQbgZHl3R4wZeF6jPC0zsCMM+Ljp
hyurwU/NZADf3vNyDmM0b4IsvJfM4j6ImUtM4rBZmH4KlumqtP1lNdJ9S36vTDu56Z8aI3huW+M1
koCkWRm5M8FyRb7PRKTCE9ZM7T42os2SA7cUxIPamEezCZ6qQtlg4D7STZ1KTBBjqqLsN7wYhKbW
FztMdNSNyTZi6lLF6gY2zJ0e53tpXNyguNdB2LDnU6nTs+eixKVP0gpJAIRMD5sSN247TaQ2AupD
+2+wu61FQI8diNPkRRCqc1YtPtmVz8ogfGAvUzZR1FxUDLed+JhDNlWy8VBz9Lg1JQDAosJF0dhv
gmmwzRlYKJLEJwat/qSCeNWGFcLeExTD2NsqHd6mT2kGSV7rGwHHHAOLaj+VRAhPwrav6o0ZVvf1
HM6EBTGUmQzPQovXR/G+bsDFZ71LctaHPAoe8tyHnDl6yvuaQr+3GF6ndXZTpvRtWVCvlQGs0aJu
Uz6mlO+ReUhqmA3mfGqn5xGR8QjcHE9eSGyWRbMrXAIpoiZonAYGWy88JtUZu88m6WI3qau7spvc
blG+JfFLE1nXFFqN0H1fUxKbKLtD9eSmTevKvOHYIWx5Mo9xON4Ec3Qbmati8Zi2/hB+Hzr2xQBm
kmm7mAKf3h6IJLwocIq5gegnmNy+VrAAsaEBwgmI5vsYqK6MkVRs7uHbkBDh5MWLWnyCYnfF/lJN
x365VeWXKnduJ2a7NCRtl0a+Zu+SJRBKp1QGWfmEaxfOKDsOMSzcbF16ZKYk26xESrvWMDlmGguj
OqIvyxODa4HYPY1sUCw+fBIblUnbZOxXxuyp7WEts3VZ2L4s6xpmQdgVsJcJ2M9wRF4W9jUie5uM
/U0y1aE3MJxap6hlpZyN+r0gedRaFz9hNPgMNZ1GQCGgLiAVtfw1xIpjq/I/u8kgu3El6Fiw4wgU
/G9NhqH8SWlo/vX+/74SGaSLoReUzZVMt7YLP2dUOPlWqwcXIhhzDOR/uRKpf+hcGNfbK7g6fmkw
gPEw9Se+Epg8462/dxX6i47l96f956tQqVW9ImMx3pnqgLmLj3rXbfk0PsrYpm09Fc9RSeBSfmFU
hBg2c9bLQDE+pCYJrApASjW5pYzfBTZITX2npd/YCJGzXVKPo+Eqqa8Jwda61F2MwR3F6n3J1X2v
xUxQVOMhn4Nd0OSPTQ8VWot8oeUQaJX9gLEkK5ajRf5J0jCV0FFUSMjbZoEMqzgaHs2gvowq9BRG
q6RkZFzppBOJkE0MN7d4VsaHWLvFs+hWjPBZ9wHA3FlkYkuGD7XDWwfZhvqtMkxnLgB6quarXE+v
M7nkWjKijxYeEYA7cyoQdR2v5yNelU4SLokgXw2j+pAKlaRFixN9etW6mOBapeMkmvXntpNeZQEA
ULZco7Ehfxi+eB75Q8cOAeXGfSzI34tqYkyuetqEq2zFmjePvTS8BBlst+VRAJciVZWn6azjavXF
ypb7oRI+CkvyQ9nYxwSXmNZqcqkjwjaBQgcQ8xr1pV3ojyzi5mHNz/KzMEJhQ3xZgzTKsu8YeJwF
GYyxhsn36X2XKK8Ls0kD/XsIqigvyVIuIYWteRlhg7JZ9OM11YsryaJV961YMgfJbxZoI5RDYYWy
dKjES8FTlbvaH4f+oJTFW1kcZQ78KItxWTPzGJv8PMTFsTIRd0tFuMW/41skEWSzeaqz3Bui4KlA
Qi6xtBmXwBE06Qv4jpOZpMv3yKWoapwZaCFK0vuAZ1lJ4lWao++ZIt5bWf5Ypy36KQjJM+MXBWb3
EvDZXJZbEFhP0YpsSVTd0QKCzGbmnjj+wcZE7lTcWSpM/HXnvjTHsVSvwqJSjAToDSBgjAQZWLKb
BdrWxOhHhtspaeBsxyE1mfCStYj4u8wTVAuqaiWykWARMWnlNShrDOraVsV5urCCYR3ipRC8w4RL
BXsczPd2ygqjEaODMZJZ1+GDcdu4CF/ZQPtRXXpq31ysUnmWCv0YW/TkMtoEa3wdKCUCBo8psZqS
VT9NlgbPvySaRG3cqqq9ZObKraIj0xc30S2QxOK0KWeGjnoTJhuYUluZBYhs9hu8VS4XfLRQncAo
Lt/Nhv5S1h+s6p0mOGEC2s6J+hDOw0cYAKeOJr9M5L3aza84CdyKKWE7G4JNBxw6Rd7e5Dl/VEVk
X7kcIYaVvyt6SMdpwJXLXiZd/r9e8X+tBq7/soD8r4J1ehkXXft//vcKzvh9QML5hdwaYwycANSH
60rxlwFJUNFsz2GW7MZZQQWVyvuwbw95SHqUCUmYFZvblOTRLMOlyOXTP7vTQhKD4J0lAzOv/7KD
Qfb+5x2MpPzp/v++vvGIoiT+jHP7/frGb2Vl6aygkV+7LJYyaKAM7EPr3O3f1ze6LISVzM/ow1bx
vfF3rm/stf/0+Vi7rF+e9rpN//XzMS5x0pcWCp5KDDEEBlHotT2akNyg0A/l/YioJENcIkfiuVvV
JiNpUomceEVpnYcG2lU8JeiBrAnBL/WdQJ2XUe/11H0a9Z+lfA0LXMTj0l8KYr9a5bMoXjqyzlLL
NYW7nqWgMcGPUjmlRwpMki5ZUkhnHYd4RgGaUIgi1d8QduvMFKj5MANta5m139EQOkb3KLShkxiT
W9fzLSiD40K5CyTWFhEd9jDwlai4C0mDCrrv6DDdIhKuyvACofRbRQmt1M1dAaqqKM3t3D4JcMqZ
pgC4i92KGrymFk/XonxMkgvh87YZPM/U7Bxkbpcdo4Ic0XIt6qu1vEcjJNkqFX9G5R/QAWR0Ahkd
QVayPNKaJ4lOwajDT5X8kLgivmRK9lGITJvOIqDDmBMgpAY9R983GzkId1nUOkrX7HH2lPwgEM9L
5ml0LfDMnKam4BjXviaiwVFpdNqA22s9+qqpmF8KM9m0Sf22sI9J2bT2U3qqTGUFgO31Ub9NCEzB
QHdoxPrvqRq+5voxr2DnF8PenMSjpsX3lZZoThr7Ad1VLOe3QXyUlOpUwO/kKuspzXKL1f7YdIY9
I7chBd5Hnnen6q2/xqSuATsSVF5jlBn8mfkb5tlDkEJ4Fln0S9DQTdSZViXfL6TdEaxRtshLQ5yd
SNtyA5IqgHIr2iqtxEuCspTdTJMuqJK6DwQ5bK5XEtuTUtAj6bqJ4KvGFMBfdX6sWWjQpO6Sj92m
kDJi0/rwLEn9rYUDCsJ3fs3ViV10JMF1mp00YoWNF11UhCMRcLaAGl8clf3U32Jj6u04068tUTR5
hsIPw2sm7dpBem9maY+izyfVbxMJDyBo9gXsVKsF8xZa3JKTNaPfGVWW+uNloC/NOgIwltoBJeIL
uDxCgmGzCTS2qDhCUB5BkByrEZBdKAaeztqzyMbdUiGAleZzFKVwc94IwCLIIHVa9Emz/FCKl7L+
tsoxkLh1TqsXKGqhtusrCEdfkTg9bJy47A+aXrhmEr/PxrQP5xTOLDSdeMXq1CEZLLK+G/Pl+yyI
rFXqQw+HJzSfUqg8lA4SAB2JIqGD2RPC7pFxZCQAhlXxAinVU8H7SImwYxR5aopiE8nxRymauwwc
UF3egd6ALV6fzVh/DQllm4AHUftVXX4RS+mUr2ghEEMSqKEc5BCef6+eC6plxZ5BEiV5SMYfu6Au
8ahp6GmBF3UrxAiYEc2LbZEIYAI5ioAdBUCPBlZ2gajs5czYJECRIuBI0wDmWOmPItAkDXhSiDWa
zD7GPVPx2hWE1lgdLMoK6VunUKlPcGtn1S7EGfTh7KNC9hk673pDu7OWef8Pvl6CiZPp8hDVWjSG
0n9eOqF9QjH1m2bhr/f/eb2UwLdAphPx02rrFfkXGZbE+ogelEsiF9N1NPnva6b8B0soBQUWtgOG
j78KgPkrjhHGCTwaC6u/Ca6TlL/osH577j+0zb9dNEezFOREJ2ZnsUVPvlWtG63BenvRa6n6Bqd5
rKVdsJcVJLxgEl2ZIBIyp5ZjsF+O05G/PiMxJKWFuyH4zNpTt2ulHf9l9Hup85TOS3AdLB4/wGCr
D4OY4caRn0PhvZNyR8y2bemDSCYLZSbhGYo2Ge3H+mzI600e1/tp3uKG3SbecoPodUAgX0IB2VCm
ju/5aTjEp9zP99ahhed0Bi+zTffZg/SwRrqMdsaq2Ksrd9gMG9Vf/yG2Z1cB4EvfV9ix4bI6UdM9
9gyie9Ryjb5h08U7wLLixDobEgD4S9Q9bvIy+q0fubjg7Y/n50LiSvXaJsdZO8tgtyy74FEHl3Au
3szC5ZAImeVC5AqMnXYHZZu8U1Lu45t5Ui7SJbwxkiSp+0E9hd/FN/EtfJY+xbegcCOBboue3Daf
9Df2/NrFekhvfHPRfkkvGXwodlAfrEdoaRJ1snXoMT/Sth1lA83pWgzgO8/TMb0vlT2klrydbSZT
jeokratsgn3ImTX6rHq+szKyZ7931gAnNF12Pju1R5/tkpdDohORPgwH7UXfykVJA30uyxsyCP50
SQiSsz8/u9P2MyUPLv9OfBcElZRknAhFS1sehAtvML8F8jY8ok7tNeaJzEmPCBoSmZhrO9u7w0tG
UCKvKjzTwe5VhFmNY07fNB6c1+/oXuTfAILxH5WbOZ+fKzIbddyejRRRp7zLOuydF9yTaxQd81ub
G7vAIpx2K7jFKdqDLuSOiV8flB3nr4P8iwdT7M/Rvru75fZLaR9ePj8tXoVmv6w/s/9xCxppAqt6
mkvGEBvjqLnda+mtoXg/3ideFVI9Him1b5/sspy9aH//NHkCa/SZ8ePtfDFs4Ljcao2bMj3Lrb+t
sXcab59+IrmOR1ofq/UIitu2++RonpbQE/15r5+UB/3UEPrWuesDUIfyb603fm9NJrO2diFNSFxO
Y3sUPetgxG+tN9ghHWI7iH6XN1Btsu1MDu40qI5MyrvF+rglGguDtjm/DMbdMHyp9ZuYILdUGSmS
U5JUXksLq1WeyBc0fhwJqSIsr5LIYBmVTa7BnC0vhnjjNgGwVXJLWv+gP1Uha85N3PpEc8zmm6k+
SSlhVhbh3IwbG0HZPkf6S8X+M96KlU2nPz0N2T726d0cky8TAxebPA/7a7Lv73PHD+2v+6vvX/0P
FUSuc+V/k00gXmzzN1+58yU49+nT19fX8eo/81fUQPL2S9ScZ/96r1lu7lzto5/9eExuHdq7R38H
JS/2yUlxSudyuYz+N77t3ma3230N9oaENN/Xd+VR4b11t+PuWCeub9vvnn8PIf6LJ7R73NmA/oKD
hdmfv7I9z4Nyb1+Nc/Bo8R1+Ej8B6ds8ua+P4/HoPV/5jZzMz5SfajkWrxXskPt1vb8er6nv+96R
n/i4eeQVc7l3eR33wWPsjb5yLPe1Px3mErvi17KLbvxcl/LThjPgcQTYIAVt3EUcU80u3Upu5IAu
th+h0h0G++ofzyUTEruyz++NzWDMPvs+bxuhNLynnvd6PPqcRG7IL4itO8HyX5Rb5VfOcsnO73ig
iQe5fu1oYh74odtlO4E+UXeT5OAorU0vhkYwOWj5n8O7jugntfdZqGrLm1KRsbtRP5h5Wz4+ssw9
oqmcX4ft1+iPnrpPHrNHAKeOtel29TtBKvFDdlpe6txNoCTjVAIaYIM72CQuH4vMBmG6UfQXDT9U
vivsV3/3CDVf2sJtevzxmk9v0suQPNUcj/B711oMCgzn1+i9vV0Y1vGOTQezYsu/U9XjGnj9XWbb
EXceM/GIDBriap70b5hJDRobXCp2kp6JMrDgC/eH9gCR2gWlvy23lcZ2510nlS7aSBxyaybdLvA0
fAWiPW77Q/IUssjmC19/k6pzd0vYTpmgWBeyCx4XBx0FeGN7eSVtk8Cxxa4n8qnyjaEDw8ZJdufx
22LtthVVx6nl63tAiN59vzO8iayz54glVXOUrKvJxof4NCLlGpv5vi3bpSsTOEMe+BeJPA/VHRkb
FxjQz6DPdRCZq03NyWtPHjaN6TXrlsOufAgtBacXgTbVWwrQiq/GlT5IK7ycHwFA457IKjN479On
ZA3k4QRrnKFwSGao1NkJHUyIx/f3/f7h81M/S1ct2DIx7ka4ingXeHukq7JLOVtfXqzdIj+IXMUX
tz6o59FlItc+zkCeX8tr+Bp1mxE3BGVAu5FuOjQZspfWFCNa8Zpxqr5ppJ10s/aEUjRn2BEoIEn6
hJgl3QTjwH15BB6NP5iPveqIruhKN/4FhVzxEMLx9HmYTt/w/1A6p7G7fj3uAydwPgOv3Vq78KHw
g3O7rQ8G4RRINLCKOJV54xXP6pt8ttzlNfLLrbK7EXxItGTzMb+TwDG78UWjNrHV+3VrdWyLLfoW
HCIJlw4x2vBW4LU2PkU2isngqedMdctD5OPgxsTigjbR9bukA0S6EdWT3HFF0+94F1O+x7zHxSdV
EJTUJr5mhVuH5z5hUP3C9c1jXtFK7//kqp09i0HFCg9XhTvDuOc/ScUAOPy5av/L/X9W7fIfOPII
51G1H2Jiplk/lzjyH+xoVmMFYEVD/WHo+yknkHEjq7qCQBnD8r+Myj+VYhTtJiMzfKUAvH5AJv6G
UowX9+dBFyJniL88B9wjQLH/rBRT80FVUgXXXPq9HGPStrPyLRdYneQihWKinSr6/4ojgnWpCFM+
o3vUzd7wSdIlpbZtgiumsXNbibi8arPAQJHA1GXRWM0j3xhrdCz9vRkjuKAEPw4dAxutjjadwuyg
b5aOUD0iEZL2BfnTE2axLe6HjcitrHnYDe181cLlU4GEsqms3DPTDMeU0rxWanmYZ+mYTyoyTFK8
zZYQQm2MyEKszTNJKn6N35AtkNcgDQ1Dfaf10o6sH4JPAM+X8dtcPMC6OscLS1uZCcmGjBj4jXS7
hB+TqBkcx17cLLNwQPz0oY/9Q933B8j+ut3HAFxU80UOs3FbaoorRvMbeGJemzzc45kjcxXIoznZ
Whh7GZScgBwlK4pdGqRDNGafac0YHzplLIGbHaQ3lHDYKVQmaqEksUM2T5MGYUI2AwZTfbE3jcLJ
Z9RmBBKdReUCc/FOa6LUUxVWGZhVurF1Dauhos2CzSxMT+uanyE+T1kpYd0rA1q5hEtZzTSewONe
lzatWfmVypWH5TlSt3srFwCmgfBN89In2+hhqMo9cF3N0X/ImlLqV0aGsaxfWjPjUA7REaZ5Ffp9
qO+HoHu35GbZWdM0u1KooDsotqMSUL8z7KuX+K3qYrIG+3JrNjOiE7nx/rmHjolVwOC7v3bt8A3W
ScB/OnR+9Nu/jgr+P/f/eeiof8CmYW/MQvqnLevnqcNfWSIbYBP07F8YCLAkOVoA1PxAJ/wCgVWZ
IuB8QNxksgNgufx3xus/vF9/Wr/8/tIZ5P86KYhKKTUgAkQ7iitsjY5ivec3VbrDSSr5cU5G7XbC
aPk1F4dAhe/h0VLXJJd+L4GMqJAETb+g76SgEzbld+mDyD79kO34A6ayOafUS7TT/egq39SnGQSm
yrrXQ0Jna5v8bF3oN+WjCgRzJ4zPsXgKTuZd0NjR4Jimqw3DRr5LCTj8Tu7UYEtHtB7ahvJgI+7n
fU7wieQqBKPtzLve02d0+TbjjOrRZBaAeWymvW5cqCOza/UM0aj4KGBa2CbHKvCj1wiMp3BuGJLr
Xp3t+Ik8PgnR5eSp3qOSbHBhhOmXNl4RNJaWJ2fXrtoK1kb4ZupOd7SeLdmT6j1xa2RZMTDNnTja
iV9KvW+ozmVCVpgvmCorAbd/k9DXPugE/JKlu2ltFTzXtru2yQksLaCxdiGS226u4GSWY3jgHD8X
3KBbxygTXVh8AjADRT2QTlZ1gbkI9LQgBHtaNvHwLbWQPPrje5YdzX0cvcwC8i1qlK0Vke5hrxOY
e/kWb1kcSOTTMiC95tueZfJuehAqUANuxDUABY1pt772XEPiSVGPbSCXAv8munVlSx+6fcegsnpg
H89wZWqoizZlfzdrzE7Ii6ULb7wpeqxJsN3KiivcRMWTlreafqnfx9cuI4zlJG7I4eg1b9Xexw6O
WsVTbkZ7K1+JQqM8DGzFye6tfc8v3KlhmxpudD99b25k9szzRrXW5MmycY/WHYY3E08MLRGDVeBw
yeR06Alwoi0wJWQv1C7xg/wsApV4qMdNaO4n4TY8tZiOD8NXOZwfzO7ABljd5m5/ra/FfXVmVj+9
A4l4zK+hcW99X7c+j+Oupr+NyRy2pzfIMbS/OG15IqRLv/fZkWTTtr0LP6Jtx3cm1b8ITMb66Eic
4JVniftSIs6VCUQiVLaaJS+52bkfQ028DVugu75HA2DjeHeWMymnMpvYz/kz7e8qQ3WNzE8Ib04s
FyAyPgay6Z6TuyL1y4fMM7+hry5IQnqKnqxP1rbS6EzERuh4inK7fs6fgTSP+5kI78V94zNMEP0L
Ngxxj7TNY4zWDQfpIb/BZeY2fumJ94bbfOUu8/vcVm7jY/7REXJH0q/NZZPlQlQ6VXmMnloGM8mx
2OmESzPnWCchLJ/mAwE68rfCH7eGazwan+1h3LKJiabdQFR54qiSp0GouhCn6Zcu3KK9HHrLvtzx
u3wU3elc7OVD+hBfxgPl9f18h2Jwo+7D7XgP2YmXMbnxu3YRtlXhRDG+Qj/aaY98p93EI612Qw9C
jeSuaoONsgcpyrG2afadX/mtyJSOLsY1jtNHcSxvCp+mO6ZijJdCd96WFhBgx2Rcn/DOqWfdY1In
y7i6veAlfB353gwY0+3wI/3Iid6RidqzwXL4kJSJJL+vd3O6Hz6qj/AZ71JZ7iXmhjgL7xvVpYW8
JG+RctD5TKvbKPxnS4bJUqFgViVwueZ/Gcyzlubq9+vVlo3wn+//82qr/fELmPeXAl/7A0sHHhE0
Bqta+LdFNthCLoGYtXkuGm7B/yfUgi9HN0A1sHqm/y6ZF2zmn+v735/2ujT49UpbaVQB01iSEb2w
mypxjwX5tZIYFQzxJgUTtBAapS701gKnQlrVF8Z923HNl9IK8rzDJX5SiZ7qG/lbSxRVEo2eqeg7
U0/R6+bRm0VoVUDeNt/AkiirAMIaZBmX9el9TueLnYu93uRnYeVOcXNaEDTaKQFZoqBfwzUxi9xR
d0g5PInSmqeshISbbFQCutOwvgiY9jo19fW8pmRsH9Shu/WF8dgY0qdh5HcpqV31Gt/VkOPVVRNN
PelQsnCaRthh5Zxd0wivc68Kz2LJZUhvBYmdlnQKC5kce0cJb3jD9iFbV3DoTNeZLg/Gc5flZ6mT
nZTh6EzA0wAiDMPoYWii82jVrtgBEocamsCKaEi2HxmDZDIh9uDpBuKFtfBOZcYJ58eNiepsKVmq
BLQ5dffD1IrPgTKQNj/rD1ImtDjPtENI1jaRbY9Bm12EGrvHEJXfm2XZsNxhGYBLu7xTU6AS0vOS
FHfLKF+lOIIdV50lvT9D5Lm3huhSw2eTsv6UDYpbS+CS5uqp0FL2LS3ePuBxY9K9SwvEvR7bXDfN
rKaH9NjKuq+oNfCH5QkVO6Ft723+LWhvBgkfmUAkrPEm1pk/KhXTDvI/hvpEBMkmUjTMm1yr5ua1
zbWrVh/SbhCQoKL06pPntF9ekgIb0VCgEFNvXcRVow5rEjjaC1F/o13URHGBhMBtObECJh4ArC/h
R9GkMnyOQH0KJILQFan6ZYqPePPKFP7KcqfVgNbjrD4MwWD3FjrrgEln9gJIhchytFCqaneV6g0a
+R5olojhPJZV/E3lvc0C3ctB1hWiH5HvxTs8ZQUsPiLypnI3ID3MzNCHKbApLWZLQ30w6wHhuNFu
mzJ9sMSHQtC+Ccvkc4xAmJ+0NzFuKb8sf6mS7VKljmgJrhE13iiwxi+HTQr5y1EMYuzN0mmNDINO
ljyNoWkVjIaGCc9Oh6K70uUKmgdBbQt77n9ub4TMB1kCkcycgGDXVn3Wf+iN4Glyrv12Wv/1/j9P
a/kPdLrimmX0w6mxLkR/9kZ491YakmoY7MV/l9VyL/RAAM0Qi/04zv99YjOskclu4tBeuyfl7/VG
6moV+a03+v2layh1fzux80CB61Bm0AdCkyJYx+kAg8sZZZJctNAYbM0iWydgczp2JNcHx1SkKhGM
4pphdlCV5RiFTXZLJU17KxXkuQCTGUNOz0qnf0Zl/SkE2bveMxSFHSSLwSmQrflgiCJgnXid8wTI
U6c6o5iY+ksvLQTTR2w3khovV6o/pcwD8AEUe8magdlKvoJcs0bv2iEhMPBvJaG1VWaJcI9zquin
Nhw8oDKzMwxNbRtG3Bwtsi+VgVRNJddbu55TjrtBlL2hUI8GVlxyLzeNSNGvwcwcvGV8HkpxL4u5
L006NS/boxqFFVR3Scmdqcw2MtmQ5VjudCwdIUG/wznQ8y0d5pMeLqBJqblGE5P1yD6K+g2DeDaC
M2O8zAZLBqQJzWOno2xBrugMMqUtk5IOywtOd7XsNllXO2V5TLiA6mqNThZPB0axSU73Gl/WSe1f
NfgNaRx+X9TdopZYiQ23LRSvFWNvykjRFLuvuEWPaeDo7oCNMhkW8JHnU8XkHKFpYlIr6tSQ9Uml
ISr587yUN4CusIBgN1ateyPMwfYVXj+jPZLo6ESeJAoNNBlp7FRSfFZjpLWDucWo4o76XZ1NnoHf
xwip9FPDfEfXth2ijpI3UaJtljD9X4wIBcyEDqWcHroGGBydTB0D5CwXIKdUtX3yNsHExPu0U+Tu
pS1ZbsxqfFDyg4CTZFa4LgWw6YR+ORhajXIFY2KqtzgaBOXSxuJ5bpuHQE1PZjFdqjE8Rkoqos0W
QPVLfiLjhbYIKzbnM+qjnd5ap0JlANiOrZfX4KWMQTjC47gbimXbBfUez5GnTJ+VsmZM5SwgHuJC
QwqneSaBdj0Q7J5JnJph0CEDuo4WCFYSYMIVXsj2M5T5dNR2BXQ0LXsnZpAF72Rv8mtXYBCqs/Wi
KPG1ChfoCmQ2ukNG1DRpLxv2npugN30D4IEwKLssyLHDN0SPMpyw4sBLwc9csAYPWFwDc0JeOk12
ZQiPYSMRIDb7mjnvM8AofZTte5AMUtKydjVIqqmO0FVuEjSublz45rRveDLdJgv8sNTvShkTTVme
iOPcBVlPbrLaboZ4/qZICI4iCd6Xro/tnnLMhhGO1lseTkKJrSUypu2siM+KUPN2pSRKJfSt4Ywh
E5GvwP5rGKU3YkGUWHxvjfFRlwZv4EhQB+UaCjtLZHYo1V8AHkgQ0VwhC06G8iaPxVfUABvorP/h
7jyW5DbTbfsud44OeDO4k4RJX2nKZk0QZeG9x9PfBZ5mtEidaIXuUBGSQkUyi5UGPz6z99qhSfg0
cwBzG8clZjBz8kRWbHakT8wWFATQEYYYwfA/e8P4ngqWGTIhZVHnGK3kkkCyHfiARwucYPyIQtER
BMtRyBTTqD6q+t6aHpPoNhqCM1eceKZIVUoAgcKJch2D9FUJmXDgYx7RFLDgjaaAbYbkUzLlzxZJ
BwX+Vq0wnTQHuIVVlZC2rYBlvzSpPjWiIdi/abnxnPUUhGyNkoQB0SxiDZi+FYGZALnw3USXbwpn
3rdzYhVu3MmHcUZoZkwG8DGYbQbKNjJszqUwk8fVv1X16JrtYSZOdkzUldWoq9F4i5qDEezJb9kt
QrFK69zYL5jOKK7fL+zN9q5KbkDzV6nC+qodCEBAbEBl4KvFsc2k3aA8ihwbRSa/mx38tS7GzZyS
GQ5qF828bsyk1nRsTMcEuLFfvYaJ+N5n1bdaOmZqPS0Y47Gj3GVMJkRsuObqKQwgHsOisd7iSJEO
Rj5tukYXHE70lni7/EnlajeFRnRmcSrtwOCUKXvTM2PSObATdZ21J0mOKVw7vA0SPra89/xa+A6S
V1BME9pPNBRVDI/JOlllV+8SRd7WBjLy2Yc+EVUGb1+OB63S211U83IJgeLV3HY00qJfxuWm0DGS
r8TmXgni/SAK13KAy/wPrpA02lGI4iJsxwU38FfTY+PPpMnfH/+zQqKftchmpC9VpKWe+UWYrZgE
WZNzuoytf6jJfu6slIVPyUQZ3sJP4+zPnZXyL/TaImUV4AM02vrfguP8kJT/WiH9+tSlZaf1B/G+
IMgtlpAq3Bql4QQyOFbgA6QBzCrWArbu/kQMFLaWCSubIjnBYK5DOWOrblYrH4K4amHT5xIkoQoC
eZpeA0PzdOmtMhTu+zAY1XgvYTfCB7/JWGJHEdZ3MvKwibu52T+PQP9SMvSCIfGyJVMvRSBqJoda
oZZnDRYqZ90y1/oSxacuoXzhEs+XqIyg5/wsBfKnKLSPVUA8qwiEJonNW0LCX07SHy/6fYE3N6PA
kJYkwP6iFqYnKQhSDQGe9iClDyQPOWItn2YBhY7akwY5hFchTLdF4a+1AbLgqMETN7+SyV/H9EFg
G23ZYI6XSJyt1alK+7MAtlogwGbsFbeEpwPI8l4O6yfBb7CbJGcdTavRNY6UxJ6Ewlgpwa1bMxBP
DD4JYtaZ4drM5E2ZrrmpP1ICXbE/w/2Bs6DqAlSzYDXN+jVQlfskerWsxRbbruUWdlDLeDAULlNM
RZH7z0oorc1A+QyFhz7KvEyPtsXY7FEC7atUu40NViutpWUuE3rvCMispbFkwpUjW/uqG9g+1SIF
mbwNsmY3W/qprf0NAviNHJgfGOg3c1VZq6xTwflSQGJj1hczPkT7JFqyZZoFf4b3c+za+yws7ypJ
OwFstPsyIryBfWAvkoWrzWzgZ7huF6lQhF3DetEIT5O5FxMh3U5N2zNxz3EjB52QDXalZIXiqtFz
3CUTMWF0gzBjsLepxkYp1Z3Y1ycwbqtAKh55yhh1EZ9N1UeOQJByXVdTcsG09T/3iGPFTWoVwXcc
cwYg77/YytMw/toE/i+P/3nELVt5C/SXRM/2I8/2P00gbBeOPpi5oGyXCRzf9A9HHAHQNKXwAbgH
L63bf444lmMy4z726Mvg7u8tyBaY7y9HHD86EAKFA1gDHkBb+esRF4+i0ElppWysNvTC4XkagH/q
RQpvhQGv5si5uJ1x3UfYHHCGFQ+Q90mB7eT7ziqOmsFR0mDXp0OInqsmfBHifq3lTbzq9QwcBt1a
1wQ7quRN0MmOacaHMJz2ZV+e2NR6RjrLTtPKmutb8P5myfpKVU4ofTaMBdOSriK8qXYeNLcBcLZt
+UaAkbG+VYury+ywdxtCsA2T+DEXi1fzx3Ye97rwbrUNLr1yXRDkCsh8NyrqsWrLq+GjkqUUm9uR
RVJry2pEAAraHRAAMUuigZgeaiatewut10qUnxCpegbrtJpzs7/jjuRFmE91pF+R04fJSg1CuyNz
wN912XHKvgc2JKOF67GuHbBvADTe/XhXsYUa2/6im9+Y1laifCeqlJxl5ER9fV8wu8RUvemGwM2k
N5gJa6VCxChjiQOpqsFw9KMPYb5v5ScNsRndNt1zDJ/8tTOibTv2MMcCPOGkb5WcT92TAcxXDqR8
kyJDGttNonfbbkDQx4IiTq6NPuKs6d4bq3aa7jsjuTggkA9XnTm166HN2STKOIu0a9qly480sn6n
XdtAssRM924Y40ONLiuwkOMazHUT0zGj6bkesDOwLYp0pqsq3Z46rAKeQWJ9+0x9eV2cMUPBh7BB
CRTehIEXXjiHPmaCZLYzZGim3N0ahRWYwVrTT9wM9T+9EQZ2c5VJt7Y5Ckg2A3aPsxZsSgrjvm9c
wjnIw7y3Mjo8QT402EmGGD6c+q1xQxu6cVvooqux8ZmObfA5qdnaDCXGsAyNK+bOwkGzTgtl3tBb
N8Q/pVAEQorYptNBjzdtd6zrTZchpFU/+pxAIQg2pviygHknTE6NPQhPMRdGAzIt4wVpJwN0QOGo
7RMHg536BrPAk76ucXZQfnc1dYH1VleNqxQNwmEWbFPqjdX3rLGO8c85d/ghot6Y45018ZaWnhgc
K+lEW7fq0vdGuTUGThttwlPC7QnDUBHNLlmRtlWeq1Gi3wiZdF5Ss0UsXjstXb6pI/zNmw39qsO4
8CpBEe3h5/rhW5Tz7kQasLrCLvrEpWOzrQb3jPgG9Rszs7Bv+5emPeCDIn1k4q0C6i/1tmDWntpi
BwNYb/m8IVHgdAMBxFF7CCX4T8x/yl4+1ExFwBtthPRq1hW7LWLeNVSFVbnRp1ehAU2ZkrTxkhn0
xVyzqpzzstAMSxh+Bi/iR81NRDhWdajT7ShbG0m9JSQEzPFTmDc21lS3iPlY8aJFkbGbxvdplG0j
BXODNE9g7qtnd5WqrITpIiK4nMwHLVDXUck2K9hB1rfFWrcNwUQCEILZDHcRLfwgR8cxFTZVG7Ue
lItgNyR17GXRzCSc2I0E7gbzBzYUU5fbYlarXpZIj6IfnfOmGagCZ4fDbHTGPn0KI3nyzDoDl9+t
I+KWkD51vIoQkQq6aarF8yijZSV9divEwz5bTkoavG5uHgOJWq/Xjlppncyg32iz/lIHxnfUx3fY
m7eh7Ntc77ZcLdGZON3qTDr02HINvX+DxH8RwXwzW6Qf112pYM05pSIzq25w1FIVtrIy3emhZmLV
jQ+93tyKtN7F2sgJHBMw1UH7ngbzq279T3YXeOOhGLU6n/S6B+fP92wZ4Ch+Zoeh4hIQWkaSJ1tL
s8021acyDMR7CHYIfoBpifq1nDJ38jngQ3pgk05WbXw7ktgXg1EVGQJhJd/VfeeJIirSGBxSma9J
+tqEgugpyQBuItpX1mzrkw/6RXtSe3FTlgIxhfjHaxTsKoFVOUp8o9qW7NNTubQFyrvBMNYG5Iqo
l3E815skYb8rV26vFJeiS6BqKM3az9kQiDWXnrBTsvZWDua+7oe7DvydPoRbs1G+0lmEKqavssUQ
qFEyWkgujJwQmcWEVX6PUbFnysEgJt0pg+WqI7Wf1RWu2ctvdYDzQ1e/GgEysBAzfRq+54oNGAj5
lTSbm0RqjJVgCociqsDhBtZ3OakM8jp1X/sis8gkgkDrm7jIC/1D6RIsC12LTN+Kv6Vq5BuNp7Bt
aAYKOxiEd18KGPWhxAorgz3/6JZdfGPG8C71zec/uPKj8qFfZHsiw321FuLzfxn/i0zzf6v8/vz4
n5Wf+i/ETzCrRQjUCDNF2uKf43/1XyxlCUQgFu9HisIvC1uLcg9hqKTxH0DXv1R+JH7xMFWl/lsQ
2H9DkInS6vfK748/uiIuq+E/NrdqIdUcLIGwKdy6gmizlQEFbODXQyICUJl4cOq0xc0j7M1Ho6UI
A5W5U5BLPSmYMUl44mKdwJQ5EatNTwtcy9iWxqamjrHuENDwT4Pagim4dQpDV96ZMygaWx3WOeDo
GGY8EaS1Ts4fAnMncIcEPNAqvuXSc5TtAWH2+jbttm3xOrEiyHfLXVlfa4d+W92V2+RufPGP8poQ
kR24Ie673OE4N2oeQYAK/IBXdR0+SF659df11vC6awwbGn6G6poB9yyvqLFD+0/+bLlxvh99EBHr
gd7T5AxCKnXxp52ZnI1Tsy7sxDWgS62wzCJ/X30Nx3e+rtYpv8mf17LjaLPqFrFhucw5swsYvIQl
aPM40IFSi1UsjjPQbbsYx4B8y+ptSPDKKjqyHMyCbus/pOMhZQbKJoa4KIBNV6vzEE1FVzRjr210
SOVpG+0G1cR1MS3a+hvBLSs5yuCS3M3Pxr7dZoaTH/IzaBLa5w4IdrjLWDA8Nx/Z+MB9RcAt6sd7
7tLjexpOdsMr1pX5yhBPit08NA/SU3Arr8Etui1fjW/NQ3STnsINZHL+r3tQPRLTr9JT89ApTlrs
71xfOOb9Uxa0J0RcvcEc/s4kA6sm+OdRhJ1Y2d1jKjjSqnhNvdgL3OC10NotFoExsllo7qHNil/T
TLxbvTJ2zB2SctVfQuo9+Fowf5bgC/Jt23FV9Xe1vDfVU1FsMyRzCUNQ7LrbHudF4AnbdP05rEy0
OnAq3BcEc/OG3AIrdjDIxl+a8wntRFgBfGFoyyC121b4uliReNx4grth8/n9aWCupebivgyee3wM
btw6+RTSEKy67eKRIkT+MZdX8g7pi9d/MOJX34F5tFGP3e8gYNVK18jYbBIzG4eGqecry/GvcnsO
+20t30tw1sMDIibMdrlTFmSSrKaHOxO2zU0+9P2h0XwKBkQ9uhdvuu3o9m62HTxlrZB3YKvQHR3V
OaBDs7uDsIMwGzfn7txf5spT0SKRKja3x9LayWiKLzFVcPT+KLWfvnzV89UAwXU45T0PPsf73LWe
zE3GHW/+Is1O79YiNV24ilPbGl4khNVytlHbTwV5grFiRp9L9zQ7jeGJr9xp+GP/4PvGcg7ju2VD
Cx2JcJv/ft/gUvztvvHnx/+8b6DW11Vd1w11iZb8LVaMyod1KjPOH/tfxgI/JwYgX4EtAc8AZIF+
9tf7xpLLw4TD+jEwYM7wd+4bzFD/PDH4w1NfhrZ/vG9YVtRR8/kyykTK1Fp8gGT6RUTghqxQUJ1q
+pjM+l3P4moSO7cyRUov8SbExDGmmCpTY1VmOhY78XtawmNKTKFKbA4M4JnjpQz2Au40YUO+CYRR
W0jkjang45p6mqTAoN8zh/atKuhnVcPLLDKe2/pYNOrF18ZnIUHWi5XOiJilFXn+AX7/3WoEl9aa
xiDx35WOzk027LTB2NYUhVMJ8CrgODmMGlaDEu7F3joCMnXCWqJfKsxz4hs7pNWkqtbSTmNksqBk
4JtFMtBxadPOJN9aHBxjHXf4C7NjENVsF2f9aYhKtjkqR3HXuPkoUK2NI3Z8Xgi/b6NNjq60a6eU
qAEJjWz3ISS+HTLuM9MBJau0tVq1RHJEgThNO1Ku7d5PvZwM7TioLpaUHeu4ushyszEqeNHS0S8Q
DqvpVqpEwhhCeVPlmLSkgDcGb2Pjl8qSP/FYhuC1GQ2uNQ3As9mHGJ0b8jQV8TKHJf04piZjuAwq
3dvQvo7EdZoR9gDN1cPO66dkH7WDNzbCc5rUwD1mW2vQG0XXSAmOU08vSRxGkERvlbYMPOf4S5qM
JyBDcIK1q991tyAu7tt0pPGJtlIuA8kr5GfdHDFda5qrLY4CsNvG2vRhW1lgZgmlfNa7cict/FnQ
VfsSIG2i82bMgwFWHC21jhYbYygDIhUHnc9dbOHatgBuU0C3E8BbUuJ4QgHPua+eB0myxzRkwv0U
zO8hQgJ28u6iHWiD6wQzbNLSkxm2pzB/6GHtymrHxJ/kTX3B8OrYJZY9apMJ27bhtg+vt9Kj5zGu
nqVUfON7UdmoN8tKNjNtVNc36xzur16ylFo4wKZyqtt6HcMHbkuJQJ9bFrylzLR7GMK1ilccpnAK
WxhBHQkhzc7HmTIwMckSPFsdAHg8W0RBuIrCSk5NVgzPj1GuvIRLzKl0ahn3SJCNO1PbKJCOZ4jH
DeTjAgJyAwlZg4is9wWmyN4xm8hp1dFBanBIs3cLjvIET3lJM5X77yKLgEtyB9Rr5kkYIwdYzFIP
f2mBM8eGfOugNc+1/1nz3rXWeG0CY69DdZb0yQljNm2NRLXRwNK3HGnQdh1Rf02renS6fFwNJ8uM
MwhAm2XRudaL9zYK19FCntUYIpFx+NnCpM3a8p5z854NCTepALy/ZqLiTSDZlhBtQ5FCdQpPFqTb
UsNZ3u/F/ACswhOlmC/NzmmJjOuIjmuz0iuIkguhBegEgQmQNIsORgb8G1g0LECmfVzqRHihM5in
dT8mbmI2Xlsljpg0L1Kmy0/Eq2xnnMRhU+wEyB2JTlAeKKeyylzZN15lqkziD2ebEICzr8V7ffT3
ooheOFfP5lB+9GMD+fkmgqJR51swCx9iX+1KZXhSRXnnq1hWxWJTkdyMQPLOkqttRMhsnEvXOh8u
uoBzlOXMagxJFfXrk+GT6RcXjDG2RATYGX1tN4WHjCgGI5mNlaK2x2omnrtHx2ExUqipzgcrdTLs
6C0KFUVmWCehjJbUozbUJynV7AXkL1rdyZSGc91oNoqO+1wTViXTNB3FWVH52zyiQgsCDtwZkn1X
UTCwmkoor8yLHIbIhjARA3Ad64oCUTfuaxYSHCsL5qwldJw8llb4TguB6atGxcYgrFOGuzCaXD+T
aBRoXNOehEWywRCh2Ir5HRMTDqHSjjqq8TRA8C+nrH2qfsRirBi4AALUn3WbuzmexHD51tMysZAM
JEJJ+DWVwlcHMK1K4K7mxiKYlNnnlP1tYPyhLXMQiYEI8spgN/GiOUg/H8cBnnkhGRihDNJ3xO+e
sYrOeKVjzFIxbkkwsalciP5wSMivrMf6GrS0BIxmaoV3r0zv4IR9q4xuDEY4Ui6cNEY6gqicW96P
glEPZfneZ/QjMwIallkQ2Qs3dZkQpTQl4TIz0hkeGQyR/rnFF7UM+19FVsRF9qz9RfEFpuS3pv1/
efx/iq9FrodnSV1k2MbSNP9s2tHsqQrDApX//pt5+bP4ApjCZECiBhCpsn6BMov/4kt+UaQ60xc+
yt8pviQD3uYv65rffvQFN/3H4ksPYNHVglZvwrrwkJvQTBLgpg6vgK8+plDGACDeEZPldqUOi2dR
PLRA7OvPqM5edaPZBUp2qEqjdMeGCQQppT1dJC3UIsvINkpmvI6zSqYoNhyJjAt2uUVq2kWrvESN
7HU1HkiD+KaoDM7aoMJ2FhZviGiL+dHyJxe/JlNAthMpNKUlf2rykYMlTs2YYKLyiig14ADaTZ0z
C38TtYL9UOoIDbtRCFJ1QesL70OY27WRYfuUreIUJfnRX/KtyxZtR2DLnB6NRAsvXXXOYo35Z+g2
IQlMGP21tFzLfroKZr5rouKafhwNRtPxLlPeDWHc5Mh5GK8c0IzbMZPeGj7JmAerFpPSIgcqZcAv
eGH4G9hh8WvM4Vr/JYlKWySM2xLkoyGIXwJEiAk0TCLrFKHY9TFZhQi2yXg+Jxgkhem1DVFfMRwM
1b0QjLc6sl6M+MMoJ94YdVf6slfFEyYMFCt5Qla3v42C9FyG30PQvSYj9nHMHDVQfJ+4pw4cewO7
Qws3iQnlND/Pc+hY9alpsIBOpFjVIaOWyPhIrHSliNnBCiavYBAbogsLa1uYZIq0eh8M66JnN8zZ
Qng3RSyMDsCUBoecESWOQplnZp9xug4z+ld8Xwu6sjKMt6LPnJrdFZW8p+FGmqYcCQ5Wq47QyxkU
nF/ixgnWxSCxRijdf/D5pC/IXM4D5n4/IE3/vTkk4unX5tD68+N/nk9oXzj4uDIVQ2Z7uLgsfp5P
OCdlkaC1xeH9o2v8eTop/zJkziYJBhNM3t9ghmyfOeXoT/8/9DLa4vH4Hwbm9vP//h+C+379wX9v
DeMpECfME8aGWMbPTvJ3oiquzfptLMi5nzEKjvNXrWaXOTJQoz0OOCPmUXjG0eXEEHxiP9QOGh/G
Qb5Leyhr+vvMqIkoTEn/glRuq6NxEFoyl4QM91fGbZKuScolWxKZ0phM8X2EJ6XPUi97KFqDQDlx
lYRIk0MN/m+nxR8aPKAmfCgioqyBxBOosw7q/GTM+jkCOSNRDAuT+CxFw1tZCFs1iM5x6hPmwFI6
Lc89haUEAr+UqNHnDz+ZnCzK15NJvFMp4+0zdFeurfspTi+qUrnNRC7DMMO7yDiLW+3cJ8cpJRHE
Gsn+AcqAzHqALZX49wrB0/BmN/kYYpEOEfqUWyWFY6+PD2kSeiRVsIF+0ZPg1UoMLB/wIpDQpMa4
UvPsTLCt2xXqJupYL5oWONYZePhLWA171RDWRZBcquQTfddDIsybOlGy1TAWCgGjwh3C7ecgMt4n
xem16CMdEtmtcm2rF9HTtKymzP5eVA+TcJFblv/i20DNnphMb6PCRjn22rAlVnKcb+EsAfjRtdpN
lTBwrPAhrq7G7DdrRSQ1Y4529NGPshK7E6+0qGkeCgc3yuUMpistLo7Cl2xiTNWnpr4aVHhShgpB
q8wOhQai6Z97qCyYBlGBvUaM/RK//BcyPFH808TpT4//eaiQCYQVAVvRvw+O/5woZL9Z2vJ3qoC8
f00YkliY8Bto7CROpD+sKTiHNHUJGKIW4kTAVvA3xk18q99Lnl+fOGferyVP0RWaMFTIrDrFw0IW
frT0hDU+4ujSfbUnSzww1Ehv9CM77aV6EnfA0i5g6O8VUC2UNk/NexCuwl1x351wu0Jb6fp1htfp
nilQeBC87Nm8+ldKAXEznLgijOK1zb2GAgqNtn4FXG+XZOvoCzQflYhsuQYBlGYdecNZfhjOeJM3
EF72pKclaPVeY095jlblCY/mMbQzdyBLb9fY5CKsUg9i5ztheUlh+zcS1WkoHqNdc6xehfetsWls
/andWoQCrcrtBIwHWTNU4x6FIClJK92yqa0QQrT3w5Gd9zrZRe5cU/C4uM0a17rf6yXYtS6EhhZu
C/hKCAiH1XierH0LA6dcSwN1S7JqbH7hFJXvWnLTARzhEMVBjOV2J28Sr3/MX9tHNIf3iRc52Nrw
djWvw77bB166Ns7AfGDL+O7yL/ubT6fZa1vD8W3TBRK0KfbqlRpvEm3Bm89ybZMqtmfwPZer4B33
HgJy8tTmVTpcpE8aSXE4EIWDlRwi59tMQmqDxNimvU0wGz9pAGqrZZtzNA69srDxZMKHuqcs9KJ3
dBsLPe28yJNht4F/y67+bnJFea1Bfz2nZ3ZFD7Dk+M9Lcs0f4rP6jZW+a7zwrO5w92/NNUHWWx88
nuBarmXrDtKjVeX0trIWXv2N6iApQE4JbR0/S7r3xafio6e7ZLGj2cGXNR7ag4x9z82u9WeILHzT
vJVbhhfJuv4uCyCmxO3c86EqtyZrIhxxbM2OtKQG9gEmeQ/Mb+CNnlEYokv+eiCG2njp7vqTnzja
piayL9wDMlXH1bztwGmsy/vqq8fWfUvfu5vyWjnDi/iSv/mazaGeP+eb4MDyW3jVQjs+MRP6Urdk
MIUEEx467OX5abRxtKmPctm74RuJV8qlebFw+XuScSefCK34gKn+iepLbraJch795zBleUXX79Vv
rNxP/ka7uyoBOwB2yqmnK6HNWY5RBmpI+dZBUKnXw7QzuPm907p6+ak7SivjPVhsJHb4wcCAsAn6
/QQktsPTLmjD7+MTsR7cX05srbiSSlQgt/p5Ll3S7hR66NnJvvwb88RnjABjuSy3xsgb34uv0Xeo
/ZeuZjM+M9BhnFzYcgy7AbGXzY4zRHMV7QfNRt6lXHNc2vmG3+lMmwz4jm3TOtsYe2lf0y3dVWso
CdYLyIjoid3hWWAgycLuHFtrcKjaCzDxVVyh1lqN++TSvcpcPyb2nFWALWodbqXTYNjjmQ/kM4m6
NoEmyjodduJ0iDqep3oIWP9IzhAccSI9xOkhSTdCx1+UKOsW/pn4pMp2yY5KOY66ox+IxVx1YkeI
5IvZfoSkEPanvnkekjWvJ9GNzoCdT98qgIShBYQ5HQKhuGrl4D5MhztTcxK8ODPWmbMAYFWsINPA
farzejc+AGrwdHtYJ25jqzbvVvYq7WGpnZR36RKY60B1a+t5hSOyBAgM2Xk+sumMUk+rvbDxmIFH
1roWMIsCZ99g4A0h87xWa+sdRgHercg139Sv8KMA0MawZtLtLfvdwJ7FVfH4he+Cq07ZQsJclyj2
GKzsoevQx4owGYEweLgoS6Ro4sloX2STxVm+jr/Co7RlwwVSMbbz1lEtxxKgU80aFitM7Z2HBegz
kGzRtzOfMuOIQodXEEsnNIroR27c2vAmIBDERAwRR6k5nWsXcNlw6rqXyX+cuZQ6T5YOhC6Opzbe
dagwEk/cTtKqHE9d9aK96vf0zsjZfAtW8cr4Lu/GN/nWbngW0p50nwvBXorXwOKsIPLbvWRz1aLP
I5RUjN2QNgm9TuxkS9O+ik8pHg9+kkdy22fSwW6Y7qTNAyze2jow8y6TLe8u6fGb7AGzFV0jc6Bn
AxUmwE5ZXpuxiJuOC5tRH7tKjdDUrcAdILqqUCwZpYY21l/zNOPpu4fPnzUv2J7C9loNMvmOGKXr
Db8XtTvjol00RqJVzT7fUYGQSBct3w9t5SQhhwOhZErzbsoHprhle1CalrXGs95kG8xQ8JY52O7G
72zLpLzBUkEUD9wwgHIlDSTeWN5NmTZ7V4x7PkB64xIzobLJTXZC5hprPId8ooDnkUDKh15+ycsz
2p+s2YjFaRQwxTxa8oMWM3wl8s1OIdQRrCyRAeLO371pI7P76GF63OnjfRM6kXKISb9mxqwcxNTr
i735keYuOsY5czRon1SyFphrNJmr8UkhUi89ZOesx62746v5qe8OTKM1Ea6KnZf7WNrOU2dbux7G
ZKIkdhu0uyQPNw1JeTxgUOCnn9EFccEVGcFN4NtWVsboEevjhm9Q3iWf/ot0X7jl6M330UvhQHyT
bJI+c6XaxGAG0cXdB+/yHdiG1aPithdCRb+6Z/kuPigvJrPTJ+tjftEv7Yd46V+Sp6P8TdTQLJ8L
CM5H1X4tD8qp+NYQKzxhWqi30Sba9+fmMn42u/QFUtW0MfpTxo/avr3FYCOMMmWDcUkw2Hc6pf1N
8DccaVvfHllE3cg0gdwmPBiOth0FpsQsXdhPrAZ/L8HBYShAQxY0e0JJClxeSE9XUgxLz0cKtuLy
stRzpO+sT+GhRLoGCt6N7+Dbe8p2QCN5FR700LM+ce8b3ZHH5tLeivb+BBQeAEvAVn/xEOAMcvk1
vFSism3Jm9rzYynnau+7vq1t+ZtHQq5z6sQFTFftWQux3jPdZhlNrBFcgqWyjX2+xgr1GMc8FZ+h
UrQvDbdGGKBssTWi2sT8s+fPh73LxjtmJWIzzGCPkT3XkoeDu9ijSPuUbsVeuul36pWnh+WjI/p3
wZLEX3oJmx8ECFgQEFTlmiKyfgRmD9O1IOUFLeej+AzwPx6d+Fq/Kd+zC07yPAGs3RkAchVbfUuo
U/OlDkqp/j6XrC5Chu+GJ3OHWQk9C4nG5+Ca3Kk7LjjXv+BhzLcYzuRplVVAGHcQd/ln+K6eLLif
uSuRKsUe7SPL1/JumlYjqb/AF+vV/CF9IAFFvdMRc2KuacVhIvWqW30P81Zdowaf/HMJ6yW1Q3ll
3ZOd6/ioTt9a7vvrInOK9sAckt1pzwLtOLGifJHXEXDiSzZvq9ojP54BESXpbB2VygEd3HqlEx4K
gLrziQLg7mm+J1sAkjGxKGcRwGEFFcjhFX7mIxYel7JSNnAArwjOQGm7SuAxPgSfDPs0z1wdbs8A
NqFUvsRXaz26/upx9w0iMcO2Uepn+Sptu508bSyILs0mXafHFByQW+668/ILfIaGjVxAcdnP3ks9
EbbJXNBBXTfO4FhO6nFam4/iRbzIFxOAE4fqvUSfQdZi/ph+BchnbumjXK3l0oWreWfeNftedZTl
mlFuyrnbWJ+NBJspXqvSo7l8zofl4vjkOlKv/3Oh8GFu9mDi77iq6n7Dh51LwbyDK7P1RT7a1X7h
OAKkoaAW79CnPGX70gnEt390O8wWgIk8xBOGW3/VDtP7/jpjo6v8/fE/22EFxjkjMRCNhsX/aX8Q
7ik48EV4KUSimyj6fiWtWOg1aJbxyaEmXNrUP1g2FGZvdNjivzV9f6cj1tGW/DJl++1H137bAYSW
1cZNZ6mbKaDQ6TkRGq58PjR+0T0kkbqpSnjlOCbFqXkS5elVQ3Ra9hG7pOlUxqjz6+DKD7shE+5Q
l+IDkmAa5AEIS9obrOyzUxACvGafKvfEUEu9VyrWLpj7tdWVt4hUibrSnjrt2Zcfklq5FwCXtCMw
L65QNNL4ra1lrffSl8FHMBafpgF0pRl3lQ5CvVZPPYuyldHCeOpjfGN1fBEL5BNpzl6NsA5ukiXY
7NpalQoRQSEUEi3j/JA65ZK06ktE4JSGsFbABLiyUu6WoZo8sjpwZxPZF6lWGFYMuq4LHjpw64YX
zc8FM7hYNKA2Zer/4+7Mlty2tmz7KxX1Dhf65sateiAJsCeTyexfENkJfd9ufP0dsK3jlI7rnOtX
RyhkSyKZTCSx915rzTnmMpnaq1QQmxL1yl6TtHvSFjISp8gwGTo3jTQ0DI2nddb9mKabRMvvdLMm
8Gh87arwLastT+VY0/coHtOVNYoHJ7I2cfHeGjmhUvW6DEwSFc51VoNHA83REK6E/iWBD5wQNE/A
4ilzmHIS3V364XGofWIj7OkgfCrjHmjZyHcpOzcjO86YUbOlREKsSKtBTE7SrK1UDBLVXVU8tZ3m
aim5jcPF0Nq1iRkZ3s3VwWCc2T7ye3T9JhC2uhQPUpe4KTOEIegP8mhvC4MZhSA2xFAXut7fyy1Z
n118Uq1XghjgzEzmzpZNyFbiovfWNxOYgpik/VjPQj0T10eMPXfs4qd8zO8IalwzwdyIvrxNmkT3
pKikZ1du/75rFGsIgl1EwDMFhBWFYeK/Ehfz6B/XqD95/vc1Sv2FQHCDkG9ZdRB+zd6x71071ij6
dTggVfV3bus/RGJMAvgXGa3vb+0+Wm1/rFEsXZg+NYUM819f8C+sUao9N+V+mgR8/dateVLwxTkr
N6SjOVOtbWjrYMT5NrbWqrTrSyJfNFFzVmhtqrBBvKtDmHpB3Wn3Yd6vE9m6FrTng1C5WLTIbQxU
VhFf0KagKq3yZcp5JLQnz8/GS5ZrxzDm5IapdiAuqOqjZW2855HY9QgjLRkHlSWQLFSQSsUx1uOX
rEpvTSraABpPreFBcyi6HBS8oqmk1ZiYuStJpFkHwYsRMR3L9eEqOSo4ZIdWh+JbwwIzR+v2uhms
k0gsqi5aGdpbSChdLd9WIEza0AachtKBqOn70aTTYPUUjeObPNUXJq+PhUmLK+nUx65gkGmK5tBj
ypp0Sp1I9XxD3egq1bU0HfogumtIuYgMGVOI0LdlQnk0OfuMk309qSjVpBYjcbdWG1J185Za2Wn6
u8TPxULzO2dc9Vh7Vb3cBKakX8q2uNrodjaq2nw0babReO+ARiTMfcOFUt8EUfSoF0x2R2THExK0
YRgf7UH0S6GWm1GM7pDqT1MOIHyszFWcz8hyW9mTnbMiW+9a+uW2sPqbFBcRqT6HCFcNXN5TktBB
Gcp7yWmWld+gEUGt2lo3pVbQ8Ojumsg5tUj2FqYcNNdkoszNKImqcospmEBRcytl7b0gQ6BEep5M
wxmf8qMyiYeOI3eWJMtRDJCrdH+dElrDQsaQ5VNQ54xMR+TR3GL9wzCmtvsgSB8boXkSs1on8UF6
Syt5Qgw31Ju+6hijkpUzUkrb7XDoRbjX2g5oYnPULP9eiZkFF+9d0O0L5LII6LYt9acccZ5l80vM
7EIl7mCcE4dYlz2nwlkLB3PKhnXVTtIy6Dk5C+3FL8VJkmemaFF1mD8qQpUlEGU4pE5BZJBL0qnG
Slg1Xh5BhzPAn5nbR53uFdvyghAdV5NvUqdZj6G+6PP6WFv2tszFrlPp52G2WWLHpjUyolmEEhlQ
ERA318nYxJQAXEy27sv63qmrY1CUrzZBPmPTL6P4UcJQrUvNIeEzCQADbXNDK9Qfr1FT7YpOwv6u
STc17bOcuUzXQx3VIhzG48EMy3U0KDgB6FcEYMylDoZ4rLndRF2ar0m0fLSbPvCMDpdjOWxD2QQv
3mlnve1XDvszCC4O1dOsJjI0eYFD8FigrPar1A0aIJy1cWqSWNsnA7xmUtJbob47aTwnAiA1iOuB
MXZIXiHDKMWQVqaZbIZAOiF8Y3CGU04iAX7FFwU66Yd/41ESO5GiKbIGXdxhtf93Z2fsMT/vS//0
/O/7kvILdHOZyc+c8vNrpN73bUmFUQgOSwcW/D1k9vuAegZlzZQHDs6yjayaL/d9W+JZBr5sKIma
hYYZMfJf2JZQ8PzTtvTDOzd+0i5znxlmU0PLhTVztDUJN0VmitfOhDxnSXT+tegxFdI2SpinaCaG
Yzk+apm0zid0FxO3lhPnN350SYPZe9xN27QQJBnjwRSL3EDgtuyYUZBPlN0xIt7qZXWaJktF36tu
siS8GyhE1UR6xZ//LIftxh6lvS61dwoEusxqPalP1ryBY1SCiqkKf9HE1l0XWMs+gIAi3SfNm4qX
JOs60CflcaianSjlkwntEHWzxOE5ak1GRHK5nLR0C5GALIT0oRwit8V3onQkoaU18WedhcHXGuOb
Us93Q1jupZG5QIMgpKXFotPBnx5yq8Xv85EinOt4O9o0nvoh2BeajcNOOUppjiC78hLddO1B2kcm
oWY4gkpZeE4D4WbKiZ5I9ZNdl/UyVy3eLsSc0nhJ0aAYKgLCbIWncRVJ/TacfK+tr0ksPEnNDwiD
vCZvDoRPH3It8NSgPBhWJF/sATaMab2S2DvNt/wxnXLUsW8BpbOT6KtheAr6Gj+jn+4nLO/7euIS
yMlGDg3ssSQsSMlapbOsRt/mekPFkBNwANAQCeXJsaWJN815L21GyCkNmVFc4L9Q/OCNrR4ik/0k
D5jp+D4wXJKI4rL6CBzmHgXd9I7DfhmlN0PR30xy7QFOXIbyXVQ/lRltadpEDpTfUqDP9cV7rJfn
mIii1k/XE32XCFfmIigGhgs6CPWhILW2DbozLEh7JdXWu27o/blyoJ/ZpHf7CqorO4Be1TN+cdQs
WBYqeudeAtRsDtN16vNXo0LwS9VK8FTLMFQvT1olHyPCraRIgg0bg/yVMtPrEmPvFMYDgt5v5Ji+
9Xlx5k5/7+JPPUpfbMmmAc0JJ5hiOOxSt0sUVOtIAzBNq9vcHjY6lqBQMbao6rZGkF+iighbB/QJ
fQ4+uGbv409nG22MjRS0YJLeqz5dhelnnTIz6GH6SxCHaSNpqV8v9C5fW40MnUlzjsKeVjmxUXbR
rJ2wfKgZRVShvGkiY6uhUipLFEmKcONsvLEb4lh8kEqpujMVZ+/IATG56bGQ0ielbPgSA4g2/aFH
zAGMCHH9FNzoDd7qkL1BDPvQMQ+a2W1lP99lnXrT1cFSmf2kwxxtDppXjzx7xKttizugKm47ZqRa
QA0KRpLxcg3lQsD9zvRYNtp94jt39uB/KyxmvrWxDhiDVv60seUDF2pnqGiFhxGZN3F3tPmaGDvb
WHmtlOHafw/hMLT6ziqZXATt1vId104tijKcVPZrHNxNEcNVwI4t4lA0iMsBgLI65a7GPxW15yDB
MNXqUNn6tCLrlD5gPbNqYGBX6dEGNB11YtsUF87fBxhbRwnanWMADPNBnShmvVAFoTHTAMwbhkGm
HMkPGGO4D0rililWpIyenxV4lUXMKEf0lsyEqkzWpYUUcCiI1vRva825HQAF14l/KkftiqxvHfXD
vuT8GZBUwpqESrFcjp35zSKeVGN4Zfgo+kywKMOzCutNjNka7oFY9GpzG5finCB+XmK0fYymfAlX
dBVVrz2OkT6pN04MPgwWVmoU69A3n2O/eUuafJ+PnOzqzjnnkvqg0eJ2mu6tDJon1adIboZo6yCu
XCaq9Gwb6ZXmhQyNpXfb3DwHecskv1U/Olma+IRmh0m0j4FKKxoXf9i8yAEZVdhFJnWUNuRknkNn
chskL71QPrnIB0unEZ8NxcEx1W9lkD2pEpJtU77JEVirulcr4j5jBXD76jPTiXjtBSk8knQOkmnj
a8MxFpuYj6JKKkwnbvGLcAq8mHR9NO75ItduhSNWqDGAiyF30BsFnQ7FgW+5pZ3uBUOvbHwPyNWR
J3R9mNaU9EHFzB/Soh1rTmo2Q8ymReAMm6hl2DURCcTgkYjKRRvClwAKKRgRIpPUMgbX3Eo9jBk2
B/rL+4AxQRqcffu5Khg+wXTPLVdOFLoQER7Dd03Y65iG/fDYyB91dV8Rx1EjH239WwvTd6h4tIMW
vmQtixF1h/4eYrChCcODiNYb3nqnOxqQf81pWNsFU5LgUWcwMKqsfJi8Da3n8gdgu2Ia4J+Z7eX+
oWBoPU+mW4lBMldfasSu4BAOpoC0dOYo+79va2LuIVrzMdAyMROgaP43rYlZCP0Ve/onz/9+BKR9
SntUse3fFYo0Gb6fAX9tTRhEeoOc+R1r8/0MiLCRvAfYXbN37deD4/cjIE0LjGv6fFQ1ZhSY/leO
gKr88xHwp3duzP/+pTORmn7VwOEzNllPI33U5LtpRmJUtOpyOCm4PUyERpUo3ia4EWXcuR3M5Vat
7yYiXHoGjHYXLWWp2bcBVXOkmGuMrjvH6dZ2ifV+HYo5Gt4VCFskZoCRzWaFTm82b3VC37RNe50w
rtoher66s/aJUR30jm1BATs6Rlm57Kq3hJXfJpq8CMW96HBeFZggKuXFVNJjFTXbkjTdqUd0N8kP
IkmPGUtYZhBFlrNx+ihITGaUFt3ANujX9nCZyHQvCbCpiyd0XTuAlyezb5/9uaWYzc3FtIRbpYyq
F9N3FPQfLWs7zu3IeFIOgQ4Zx1HioxoxwQpzmKnRiW16mdLRlH2EMBigGia5GkGNzXR2HOvcAh8o
a+ZS2rvRo2q05YdRz2gTuNk4J1HY4CHitwIxYWGTs+iUd5FDXG7lL5syQtxSYOAY228SR0cf/Y+f
a0tBUac19j6UxLuwjXfcIih5IvXGSJgH6TIQmTD6VmjFqmP5a1A2TKVn2/3zRFVqti89EB7NiJ9r
e3qVfNIJEoaENqexSYU5Q16zXDnI1nskKbUq1sFYXs06PNQNrrTRgCrWTicrgMra+PLbYIePmfEA
NnOhxfOyYxiIW+wQWGSXHocOAb2o15Mje4nxIQpxEiYLupXfBkAd1LH34vG1reWP0LQ9eDc7wYKZ
Cd63bGmrmq5Q2aAUCKHPOrlH52Yphe06iV+EfPDFTZFf9DF2E2IUsAA5qpcpOKxwhnRKx2EuWQol
8QwrfItTPtSqc98ZyVLxkWGwZKLeQFI5koeXm27pGAxpm1f0f6iRcncy671qD2vVcpZ/3/WRDirC
R53hD78AcbFK/IvWLb5IVrmv6+OfPP/7+qj8orLwAvHCy2Hw6l/WR+WXmfgM1lCBbsjCzOTp+/oI
+xliBCJtEnmNGST2tUamOHaYValzhTy/4F+okZWf7b3zO8dZCmJMN9BvKshIv66PdYrjqO1EtQk2
BXiWLtyCHWjXGUk0ywkrQery+wCseBO78m9NlPfx/wSfxc1v/eH/4BB1U0R52/z3f6oO28qPfeOf
rvv87r6szrGTVV1VKOXGV8MTiljmxToMG798H7hPRVgdnHBAH4SJQwGkHCb3/fgZ+yjoKmfYDw79
0cZeOHXO6oJeUjZoKPX+uRH63s6FB91KcntO15yA8OsP5UZOneepOeqV4WnWt6nuPexE4GXbs5yh
8hwlO16FtHRDGtha76AYeQJj0Q10CgekRck4FsCliUYN53pdwaYsb9VB9lTKzSaMXzPtqASISkuN
iFilon0nc4ZTMVvoeE8qXJ5TI2iyxR4h5W48TRvdya6VFFwmqn2td4POOUbqeO2d2f6JJFFuX8rS
uEdVvgag/UTGN+KyEadJvlBrVC0oyFI/fvJT8673o4NcZp4axXfFNJ2NJv5sJ2eLTt+NRbuKdEQK
FvUlGVoKx7RsI0BZiR5ByKAQpW5lW0mCcO+kKLM6SieNqXjOqjZO8JOMdTMgVZsYfBdmv5q0gvrD
ooStPilpyZMZ3NFEGmJVtz3IVoESnZbu0tIfW7lB0QWO34/QdcgGgZAqEMSmMda0gAYWf/s1VJxt
jVCu7sjBpYNtEdQQkNRKoIE7VP1NToVeZ5x/MzvdKK0Btila0klwE+ejG2o302M3b64EPSwlBMK0
tOGQ2wQvSTH+z7dmTimNteehYLxW9/y4VTJs+H8i0NBAjSshzbDvk9M9ViCpRvtMS3GRaa9TTigq
PlB636ciuvdHfEb5w2ji0R2LTWoZWyOikYTyLAVvbqXvWnGRKtLqOSjL5ZPcf/gSKag1XqaUlCVI
PKEJOfpDpxk60lSokX0Vyu1YvWdtvKwZ8VLM6YD+GcKcVTHdTmOzBxa3yMOrofhe5b/I1tGE9dF1
hDhwmteD2yY23FJ7hg+NPvNbCsylJag6jj7M5LUl4rho9ZXRnRsLV9HAxmDfhIbsavK5gVbcwhMB
XyHo1YDRFKDKUsAmtdHe2wlTgPZcA4RqNWIv8vxW4RuPuLa1KiE1G5+SPrtLBVHPZXBIoUy1DIBK
Z+5dzXnxHLz5eYxYqmL5xZhP66Pp78o6I6AIlOACrADBH9yndNrSND+UHAJiZkB2QP1IrTu0MdpM
9JZqv6oydaP5VESQxFSOUdE6BgVtQEMjhIPAW85BEsxtRs3J6CAUJSohmrxWjS6S/8HOq7sS9ytD
nH2lDQdITVdi5bCTZN2uKJprOyHQVnTcpcXNIFVrA/H0aCf64994U0QTQb/FcgzTMjXWwX+5KZKr
wCb1w6b4z8//vilqv7AVGl/Sbb4WDSYBlGyUWBpoEX91IVAaYD4AkQncgj11bmT/UTUQsEkT2vgV
lEHz+K9simg8ft6Xfnzr5k9Vg9MkainaztgUg+2JoburxciQo7zvYjLKM/Fmda92MtxUrXEcVaYs
+XS1u55+aPAUGdXTUIuUTcY/+HK3jWySd+0+3moxZPI6uY1Tks7UiPz4rt9ajTioSDaVsT6R2ptu
jUS/NYm6ldXhhjYX+0yXcgblyizNFBxbKPI3tkxAiLZR7gKwgfM6iIxeqW6nxM88OfeZTqLe0u2p
dpWAoSELBD5K/bYho1FrlY0uP2Y2QVpB6Nqs2UKXTmFZdl6a9Rt63SyhEIYrFnKA+gsNdEasw8/L
8AsxLk0MAoQVGhklGe8x9sOkiNfRbDQ16m8qUgxb0He10GTLz9NUkYLGtqxyeehCcyUUJ3lW8rpi
IkawpN2vVFta68nk5rKxUQLEs0XqvxbEYTLOtFnR7PFRbukaDGWPENNooXSIeQVJAZ3/Opwsk5Zs
bzG0JM/XXqVm0O7p9AUIEaXkxTHeepv04eKjpmWlIRMMHRYLUiLk4SmxL7S2BZ3rvEk3HXJlVg63
KOT3UWjPpUKCuzV6Gb26unEurVSsk0Byh5x4uy6HuATTKbYukdy6fqjsM81XdiAYmZfa+Uk15gSF
xkRk13mGltD/y01C0TrI5P0UOG4HRRWQUPucsTqJ0liPWrPsiSwgIn0oXd/EdlkN8lErDIAmxtUK
ok1J79kZZzoCEkgoGCGPBgy4ceg468Xk2YHl5qq/G+gPl0T9jeF6SKLPFlYwktPMm/oB8zrlpT0x
gmsrZa8m+h2hTS89TUMDC6qs0T8aumXVZkR0oo0VKTxE62D77OThvSKXLhRFybA/JKl8EtQjmeNT
gETQRmtXphDRbITb+vjYdPqzXKEb6nHomc1KHtkkquhV6bHGdFXwN/aMIrzggK9btGJoS9OR/9dr
qzI/4Ova+ifP/7626qySsmqgW0OMMjdm/lhbDYzruNYhDf2uaPuj4MDGpdg8+kuo2B9r6wyho1ej
KoquokL5K2vrz/XGT2/cmiuCLyf+ulLVwCcGbDtIbiRwVVcYXTrHWQ+K+luD7n8tL5w/+1oq/Q0b
hQvtJo3S6+vXKkWXNgMGyq3SDW+TbW1N56qP/nts2kehkCTbwFBnqu+GfvUakvTQ5dTqJukjfrqc
pNSV685jKzom06vZ5ddav8WZxrh92Koc6ji9rOS2Ju/c8gYTvKh6yJrydmQcFTrRCc7Q5PZdnK9M
2uQM7ZeRVuPGmsob2dTWg2Ss2VVOUY8sxBqqZwzY9FSzo6RpW4YKrGdHxQ+8sJTB8lmcg1gLgyEn
PUu/yHGEFQOIRxRrHHS7bpkrt4l2lxsCH75Ydei8LPsli/YdWD5nHjkI/CuyFbASozDaOQF6GwqS
JHRDlQx4DUGJYpXfbAPlXU/oQxuDmoOHBe3Ob8OFNMT3FaD0eCAVsSjXmJYRoI8rE7G9qICpopvu
ghfVvwntW5P2fyt9agKnAhtTVYa/tRb+15+sOosyfygc548R4CuCAlBbzZ/mH3+0QYNfNArDYNs1
8Edp7oR6c46hGsqZeUgkPV9WlUbH3r6EhEOLbMR+QyKMjImNsaPfPVqVRoFBPZQwqm1h1DNMXTU4
vOKmPmm02+wETgvPCZNxXabxRjEBl4YWvgrpYkvyjaUG9yIv76tsehMEY4aUVVEzfJaEXbABTA6T
tiJFYSgtQgGhypcA78VeEX1I3XDwE1J8jPe6wLg1zVkoK03LXVReyPeAQ1ecoLtzK1fbYJ4kIYDv
wfwFbOx281lW4J2K5MWIka/DtljYDEEnyVg6ZOE5ORl0BNJxXlhO1E92Lc45B/gMcWIgzTtisVFw
TFsV1HgrOcqNc4y1YqenNZWJsWUTPvbOqw/vqSsrWNR30vx0U0QAbPJ9OIZXTbKPJo8pImWjjvEn
7bRdBl8fkK8+ePYQXGPZpvwAtQMPdlvb+mM4rc2xl8nhMzmalBebDVXzw1NZAc6K1/E07tJauEmE
0qMa7mXlmb3zLGOe6SI6sECNafsDkzXg8uSHLJ2OUftRWGjIU/CmTXOl+32IA+7cUBwC8LKaNj6o
7VNHFVY4DpdGmt6iWHY7Lf82SoCyh1pd5+TOxpUTH2rVzDdWquHiiId07eQks8k9wGXF7lOGq83a
5mwyajayWXslV9JGJKC+x2oDGooDjXiYAhiHbS9WHEiA57UW8/fUm6r2RhSY1YqLD0wi7I1bA/BC
ZNt3elwfxjF+RUEBxRXJU6BJ1Jz9WsbEo/r9OWjTlWJPj2mOm2Pwr3kdbBpbvgMVSuCpEu/VAthg
Enl96Ox1G9zHQKtvnC12TEp6VLua2awVTb+ETrAR0uBa87SwVulHTLCJI7oPiKW08hgTZiUVD90Y
r5Ny3Q4F4EEjup3U6dACmk5LZPcDNkYzuoYhC1OH+WQYBLfCYD4UAzohVqZ2TI5xCUhcVVwgZS8x
c1PH6J+cBAnCwPgqzKfOo4JnORxiDGxSvFLTYZ9KuPXC+yFAXBDWZ23MP9LcAuMZmY/JHE8jMcMe
nqgHGOPKO7sOl6PcsioPHGdixvu9p/Bh+ltXaTpbnEHNpHCWUP9NlUa78ceTBKrTn5///STBkMbi
PMD9MbNxbIqqf4x2OC4QAo7d2/5NQMqLfm9dar8Q5a3olqpDtZ2Bt1+rNGgVHCb4RRzejLv5K63L
uRT8YRP46a3PZ6Sv+3sAXyLQlcomxNqSvYoth1kDyEsjYrzp7PLIuhSV8UFeBqixeF9XO7RATNrN
4k4o8W7gJi/ER5xV7wjxtnE+3raJhiWjfZRIaeoFygaf/XISboCqvC9qzvU9LD+zZMsOrYB9u5hw
JTHUR9YC5NEzIvFgGM2wUjK8R2pwnST5Q9fCh1I1dmMOm0Uto7XRRp7uJxgow4cW6hYovGroT1ZU
nwG9EYhdIBqKzn7qe7mFioRbZx2POoxZenxyfO0TmotIL/vJm4oOlzW9pCZRAmxTGgRQ+ZakyUVb
MUkNGejUhjdp4lpGKioZZ21LpI+CoahsCITs6OVEqtbUY4ksPD2iRrOxPSGYURxwD8yLfWrW6qEP
lXMkm8safJdUfIbQDultGqfQEZ8VW4tKjKYjS2jUq5VScdzp33I6RjY5z6CIPIduHkRvqgSbHdey
7yfR7KGzn9VYJqygJ+kpYU9Cwk5mCj4wB4p48E3vmbjJNPY0JwPmXZPDTg2sl14qKytdZOuWvldN
zTbg09Knz5SBde8zRyECfu5momExslXFZ2PKbuNhWNOk/+0k8l8/HEWaXz+l70Up6iiAov3jH//n
DnVXkf3f+Tn/eMz//PhHnvL7S65e29cf/uDmsOQF7IJa3H4Czmi/3xLzI/9///H32uBOlJ///Z9l
0bSvJCZ8fP54pzMK1WZYqDIPXefV4l/XHJyq/u3zv68UICVo1SgWUnNzttB8GXJAKqV1hGT9j/nw
HysFIkAVqwxTDNToX6kSLD3zbFg2VM2cZyN/CX6tgK/4aan46Xs3WMq+LhWyilSqnDkppDaO+PPD
VV9vFd0dtSXhE07gRsnGkTwTp2Lqcf82yc7G09DstMA1zrjc6Ic305bhrlE/Nd1r/z74nJw/2/Io
4o0tNoMOtYZX3zo1Z5Qr0i5+USxI5CNm6xxT7bU3N3W69IncRoIB1YYuClJ150h+GUCU1fywds1Z
S6rdPJbpkfPZlQ5OvydPsAel/NC49Qpw6sLnWARD293kL9kVVsNyIxZi0R6LM0icdCcv9MfiJC6S
uXlQzlnmQo8Dp4ChbnoaPUAFunB11i5nEaqkpSxizhPJBrwj8rHLLIjzwrsIzFe6MN6heGPSXTjn
4VvHegCbYtF9I+lS3o1PhAu8YikUy85l1ByYexgHXMwW+jZXkr8mFNpBGkXQyiq34XckL1jBd5mx
GmwoWa0rMueC8y+xPYvX6Ul9+DQ/CV8ziQn4UDw6C/ROOB2d9XVqbUTmBq+z4dhttaWhrJ5ie1sL
D18jsmbzAk9oi5zMwVtD/pXRrpF0OvFLZHggvYOjH34Uy/AcXqvlVttUyx5mqH/staUjYo8MF9pl
k+5G5h5AQFqvxideKyBfYrrJYGw0jH3N7lU1nvhgqPnMQg3dFuFxASuBH5mFLgrAtnzEJcnVpVWn
826CYzQS0seI5CUTa0zfW/8ZiIFVrLash/2+fawfk3VyT5dEWmBfCO6D46dx8g/qTbIM1vx3q53y
vbwNYV4cnXtUzMaLckkO5jV+sK/SCxkTr+KJ1phF15vz5zdyKvyAsMo7VOmEIHDYk++tvfPYrQ2O
rAu2EHGENYT5ChzFxtlP2/JZfU2fg2Dhf6OS1L+96N/oNy2sd5PP7jmcEd7utJk2KMcBoHMctWFW
pO2+qe6nxwoU5WNyyS71tXoR1n08bYljoEUKOPYuOEIv7N8aLjtIyt7rgJ+Q8KjsNDDV7+xUxrHd
raVXqXCxu3OWl2ZL6IwF6N/6zaBdU2SAzT7sPdDoI2DK0jXEVtBzjPxNhVogJIF+mz6ad520NSEt
ZPlKUlft5EXr0EDCCyZzWfWuJVa3DhUrhTpjKMlz8oebpDyqZ8Gtfcw3CA0ZedrVRWKsh0K16BZZ
fDNqm55dJYkOSCYM7b4haXWJ4aKANffae/Rrz+Fhho8Hj5dcQg64aHZ75ivK1VKXOqwja5mgRfLE
RawxxaJ3uylXMz4Uv4IOqRT5q/yeSeXOlPwVSOTugkq3jz6HvQTgINmoO93AD8pnC8tL/WGwQYNU
xfywIjMuPaTmg76s0gujFfWkHtVLHmXzHRveoJNtr010ra+gxa1bfdV5Asc6ml7PcAO0sHA5tMeu
Q8oWL7tkHZpr7a05RjtgHPegPAzqQ3kxbYr7qTin5rvtnFgMNAIwGAiXFDdNsR0mAJxbk2OW12+n
Fe/kNFq3ojrJLpeAX5rsWfmCpnP97l+sjfKW3ectRevKcXsORkiOh+V0IEIPavME+2GjPsguH1Zz
UX5oh2ifU0ctuvWYLKdFftYeK6AKR36brTuIXsJFN7j5Fer+tpUYqiHVWORX6q3F3fxIUoUu5Gt4
4Kgfwp20KpfRCjb+Wd6HO5IvZfk2Dpb1Z5vsa5gt464MNpri4TXm0kdXZdgUqtt+VuAIYbsTWYlc
yJMv4/voyY8C3I6141xi4yb/1eiN4NRk7rQdfNkjy63BbthsBnMZS5tIZVOpHpVQOc0l2bw0IGHJ
JmLkVhy7Opf/6sExVEm/uyJaSbdSClTgEmsP/B3k+SpDpLqYqiOPNt6Vp+SVVZrvD5BJdHLOylOA
b9E/ykuWZh6eb5Wn4mH+GNzxWw0yZW3f4P3YO0zAHymXkERG5tK/iSCN3trPnBtbJran5J6/sPyl
PyxAbwduei2lZXXkN7uCV0TLgJtg/pY8EhCO0YUfQHVvlSAduOykFHBno8ncdZ/VsYs/kpfuM9oV
S43m2rQqjsV9sAt22T2gl3uITCgLrXRTRCtYkcwAixsLVATibtYXZ1PddP2y+uAx1U11o/cMDD3t
Nt7AYOPvkmeeQPkLsHACwEHq1PjAubHpF+2DQwjte3RXIcZl/LcsH8oH9Z3BycS0mYVjmaE0P2o+
DWpoHC+ptbJBBIRL6WhfW+ECvRT4Lp1r2ZO8O1w7bYlUFP7JCD5juGJZdcCTuVK80dawvRN2COWZ
/5HFybjMr6RceMkqPpjnmmCcNc9MUn40rskU/sCf5tH/FraGRKhCujwk2zw4GutBQ9a6gnymLSMc
mocpmRMjaOexoI9sTTCOePciPpRgirWMGAB/2Pd4Dx4OFtmxK1pWxEc6iwWoD2YIrtAR+FytSwh6
g90H9Ab4IGU9ABEI3KbCIQs9Y5ts2dgy3ppAvSQWgwcsj3eQL3ix1uUPvjil74OnvsMv2rHBYMbd
hdVSPCVbSaEwWqCIF+oBUCUCBt4lLz5OwI2bhSHgmhCRRF1hLxO0xgsfz3tk3EIg+e2bNdhXwxUW
Zq6ISG5Y0Ax4CLv4DKUmvtDxyfEAluRgXiKkrItgN+3j7k17GflRaWtj3bqDZ54haOOS/4j7jcII
7ZkBE47+Bbf5otvH9+F6U3uETb86LZAwWpOQGKzubGmX+P9xd15LjlvZtv0iKODNKwGQBH0yDTPz
BZEW3nt8/RnQObpVKvVVh14V0d3RKhXT0Oy9zJxjBsdY2oBu5pXEQ2Ed1cAtB7KHnWJat6A683P4
Rv6U6bXf0zNXKNgb4YgIfgJLnBVnVX4K4kcTgKCnsSv3yKPuNv03v6xxZ54n3hle/22ei0Pmqeam
/eZu5t/Nu65gSrdvvxEBwnXhZH9jNTStsOfyH1ZpPKG4QFxS14gUqWxpxVyQF0UFJEbZtpVRvyub
HkF24oU65dKKzi7DHwmxFLDMQOxxXm3UC55BAFbVh4LkILGR0t3wf7hWtdqNr6zAnNaudzPNoycf
Jg89tj15b+KhP81vylPnCd+96ciHeDtuxAeWQzYw05W4ytagqcntamwIL2jIp8rr/CPvujLh7WLW
W35DaZc/Sa1BCMw6eODPawPbRmbn90So7Pz7ECegOV/MgFls7ckfPIIvsTyon155Bq3pPFqnA486
ULnMO+POv+fG51mBksJ/tY34sVheGLGSQ+XyCeIDO+9M6kyAbof0qXF4s8+ZyydN/CgO7Jo+5t3y
ZKNEyQ5h9bHRsuWDu3zYV9NHW5zKu2LNb2ar2/GIXgKRExDrVbyRjvURpTVoEMNJbVQwVyE68R7m
PwZYkwXnY2ODCwxg1+tm+8nfA5vCgx/DL0q98iDvsqfYSz0aieAEPWMkDsf0LOUTRH9+MO/66k5j
FXEXWPcIGTZKSAZqwTPGZ+GpUsIjPQbNCP4QWGzLG/peBCtinNpXIgmT8/TOm3SxjBC+umpu1osV
nwzV8cm77rfA2TRm9McEkN37BJYkAwJynrm2krP+HrtQLpA/MLvwws5u2TmSZjYs1N1bBAGsexuY
7iU5dfw5uEetMrzfhNeA/d7vx9dE6VdKx60J4Aqk9orpsPxed46M02OPEFR0m9HJTqrqZYU3is/J
KfV4Xw7aYzc/Sf5tWJfuHEjrvHlXhz3oK16I3J7dVEZB8mr5FGrLJ8HyL5ynobb2eQr8h/LYDsdp
O5ePFh9j/6WUSaHlPge/nwtP2qY4aBtqvE1Iej2HEmeutOkwrmPdCmEDCXfRg/wMF4gw6wxJyA0g
Sz64/G9lgWt/oAHiH+sET6uNzZV7vbSJl7iXt+KqOZv7wgnsdKvZkis66rrxusPozq610XbZQ3Pg
ztF2OFFJ/VvktxujXilc19/KruIAKA6cld9UGqtHKDA7HTkUb06OV+NutLXfjzLe7JwMnDHGxT8N
/3KBuiqqeIxwpbMX/S+zCQaef5lNGL88/o/ZBAJ1GXM8YwnlDyfiD4H6MqG0YHswOmXCyRf9YzbB
RIP5JBnYhsWEgsywn6eYeN3JgGFXKumWJf+jKSaw8b+OJn7+0c1fTIptWoVGNLXa1sgzJmZKf9+H
yBEyXGAFl8MUwCcz1gVsi0S9y3PVQM8rXXq/dxsYGJaQPSpq62S9ume9xaogxYSioZlLN1pIC6lH
G8RZxCf7B3GKb1NB1dxZc7waKhEDSWpLA47nVn71VfSNBDcPEx+EXOLjPLfbTlCdeRyQDs/bMDM+
Gt9y8CmuR60kHYOWBWHGOVB0pNCBnWTjZpaSvR6gY5z7a66FFFgzcjEllx97reStj8fEHcXEM4Jx
XcfcZuPAVITxwYjnihBB0Uxf+9wUSKJN6vUscn63TboOVfVlMnGESJxS1MbqbEDgIchI0tG7TE61
TA2zZfkRZptAYf6Zp9j5UnEraOLnEpOMFTszL00o3qkF8j9/OKfkThbNcy3Wm4QSJ9HIGUX0F6LV
E7LZxjno4h6+jiowcSRxq0xXIqcRgmM+mp3ta+lDL+fPZHueW/1Vnud10g5Ojd9uyEROOQYp5o2h
GNqZOz+ZNeZORPDhAFDIEECe42ViVq+6Xj0LJGSiaAEfFzOCRjFitwoEtaoMntVJPecS1EOUj4yT
rd8bWSKoUbE0yOslWE9j8hIw8xRwGK0jgndLqXMKCUqKHK2kgZ2bTIXZBts5nAGB9s8Zb4ARTp/c
VDaxgcdGEZ6mHCdYnmcAwozeSQWN4fLk9bl1nYm4GNNPo6TqmkZyFYg8tACk61hzMNP6F3IO30W+
VJHJ9KIpkpegwy9X47Jo1Km2x1GrN35XfuZzyvdiZMx0pNTZ5Mn0OsJkKwDhk+amZZiCcPoR77DH
X7AxoNqQGe8gHnlsFe0uD8hkrGe3Nepj1wj3VkKfUsVnYiaO4rTXFWGfqW+dFF8aBcJTzmgtwuIQ
dFezepnx3sq9TiijsRXK+ZSYJEcMUDanQXfyYFIdUbByR81JtahwMIYV0pcoB36OfqnstFVNUGjj
w1WvlimRHJ2C0IBpEFLxqNpL1DXXrApBwmpsZJPXNJEfWiE8Tp2xIf/8Sa95ObGS3dq4RaeVH+pW
ug6mf5bqpHPLLH8BTPQxh/5+xPPQRapt4YGYI+hX7beyWCNMkeQ4DbdEBwkDW7UzQ6wpDfVYQrBZ
SPujANJGhm0Twrj5N2/DMA+hCzCYc4NMUf7+HiF59C/bsL88/sc9smjxNQOQFNNiRtY/tmHLygsh
AjFZGtpEhPk/7hHivRR2Xqap4/RbIFI/7hHM7ticRIbcCHPR7PwjcrJs/CqJQOPy86+u/iKJkCuM
veIE7DMLMfem9UWOItUB92EbrMhyK/xu6sAj/6E4K2JOvabF5EzLyQQvKdRvapPmKMkbR1oisOMx
eFd8a+2bk2uJ6KSxLB3NlgBdcHtJg89GpKKpJJfF8kpDSlLVwZ7so2cmnoDQzOEqFM1n4dd7gidW
qph8kSF2GaWvSRsY5lpO2msvJZTXllOH3L/mlR8ES0F27It4xP5KcRlyOZlT82LkIR8Ik1mZ0TZ8
bFj1FaXb9wRdyT06cG0nB8NK0K9DzdQC34BIdExX3vuwKlXTk4YbvCa7l5bt3YtRiO5iMuzgpQeY
QvuDgcFaI7xoTGI7MshaYGo6xDSwzN975hWDXq6tgruy9UfbqEGclOVGi0WVXN9grUCEEVFuK8QZ
iczzTUL+WqglJmh+zsSez2TBh/UpNsEZp/q4HqKCmJphdDPROs6Dfx4s0a0GZTsKwrXtScgZZ7IO
yQAzVYtmHEVKbdhNa26bnrl9HN3LBEVF8rFtTh36pR4QJipaMreJ2oj7ozUCs1brvSJT/OtN5Qrk
TFaWtGpV1c1zbSNwpJFiXQjYV4N4OXMxfYZeFZd2oUEqYJI03UkWYcZms9GHwG7pGOauPKpSBzj0
lIps5DUicKKvQDk0xbsGkV8zI4zD377vX/VYpumdTS/HHBWNvCXm8XGsDxIzfJLPyeJiWNSCTii1
i0FGZ4RSBbHFWuvnbc/TuyQ2RbxCCcr43NQfJZrzoBS9rCt2bQa9IEZvDwWgK96qkGHxcDJipPGn
MFzXxncXB7sqjOyekA6xAKPciraEmx3qD1QRRvNJs7ZqYd0GgWrPxVDbMYLR1ZQJZw78/Cii45Bm
/xhIw/0kAIoMlClxilo1uTSt6qMqtOtUxCfEIgkqzvIg0jXOWpZ6TYLlPisGy64LEEKpboh3iT6f
c3k4wCm51mGwr3rmOtLbhDhIG3K+7HyX9drGEqT9yL5Wtu46M+hWwVghzegGiqc3uSItsgkG6ZAm
fNamie2GOXqlNu90hR7cSFczm2fFZ9Q1dSeuXCfNdbwKNRPBz3Hixom7iY+731yCXnhTiui9HzLa
mNT3TM1/skbhlexyd87N8yBfk660qBrFnaSSGJaZDV73NpDXBMsd2mhWnH/v5bJ4SUnOXWJ+2XOS
svH3C1R0FX9tUn55/I/LRdZwiGmsaM3/60R+alJYqvJNLZ0L6PcMkJ+aFGQWpEAav3vEFhXcH6JN
BBqER8JXWSIkAfb/owUq0o3/0KT8/KMvTcxPsk08AnOnK5m+BVfgkr7hzAnQ7pByjEks3AvaWOMK
uWM1gHNeNG9JdeuQOplzj3v0ozYLJ2+7ram+jPFwzajMFCq0dqnU5vSSq2965O9NUm3n4lhmKSx0
oEFT+NBR7SmtyIWAD1Qz7iyqQZmqUEFBX4gIlqgWtbEivF5ep81yiTkqNWVKbdlauhtRa5qTcYrr
HAJ7+Zm2mDTbpSyFNrINl0JVWUrWcilepd+rWOs904O7qVIHuzSDFzkUDrU4jauAXzqdhxXCsgy5
hGCamwhNXkmdnFEvjxZV91JATwkXWtNYT4M0g7/gR5NiV0YrkoAYj5b1y1KLU5NjGwOgEDFTaTAD
d+TWMmYvsgahSet1keQUWr/KUW0KunTDKuQJ/fBlMecwl5+i8e9EQPVxW4i7Jkw+gNEcxRxRS8jM
Wec40ROvmkwnqQixZWpnjZVT+aEz4fjxhfyoY/ZDX4i3lbSUKN4mYG3yqUJVDzFQkm2QCm7MGZoH
PtG5YT2h6E4fJJTnoc/8yQoU/mq+6YOajQ7+sE4Y96pYc3LgM52BcojEzup+5IrpdDHbkox19GyI
xIuKGFGB5RCicEUo9vMQrEupKNmcCLt+1q+puUxEJkdJ2TiFgbALytSDuXI2MqFZ+ansjFpYbwWT
5ZHpV0zwDHXT+/iKwtiLQnEjE07HheXzw0sgooLwJM/9TQSoLYVssrSekPl3k/dr3TT7ueMYDsJP
PAwkp3MXqkb3kiH9QXZrj4ZWI8hXDl2c2VKh2k0Q7awECZ2EXbI1domROTkk5zIFQsf/R6wSOEJL
6HF37eZHmD2eTJDNxHgI2PMx9wk0aAWPvBcWMqN2KhIFkDzzKOjioHYm1oiqb/UudweGQ+j/IT5Q
YDW8ONZUOOB29kSvwsMo7+ZCu2thGRcaeRW4nWA80NKX60GFE6POePQSbNfqxnHMurslqvauVuxz
Jn9dZN8KaOUiODe5aEf5s2AScyHEpEOn+h7Zzt2/+YjnjJVhp0BnRCcjcQ7+jRFYxG706xH/l8f/
OOKxDRsKk6OfdHSLEcqUFNoG+oCld/jROai/ob1T0crpsroI8P50uBMwt9T7yHlwaJn/jJGwKPL+
pKMjVI9fmhkXkh8AEb8SZjG/55B4FH+rFyl20MjtKp1lSG4LPTr5XWqh4GS80wxsDFSUzzW4Z1nA
1oFIRHqUiYiV/fJCq43sK2ahxTK27GhlJd8bW0Djo44ozyr3AQt10yguXSetU6M75D75jIqFskZl
95q3e9J/T4GaXGsMq3pSv1ol5yXXn5NWxnlAvaw0fGtLNd0iJMPNhCoQIndrxOJFJNq0EvVj3TLX
FSNnzPVjn3st0W3mfD8Is1cMuWcUOu5MDukYRPUc8c+aUyigArXHaNFxBFnljhHYxGE6SuSyxgBv
5DnZDKW/EXvfFvMXC534sBhLh7MCTTKxRA/KSAhHBy9DKjolUa0GCQ8jFkmnVuia+MNZ9k+o/my1
zbZmLaBrIHm0mw8EqFGmTePLVDZO3LLLLOvwJvpvpnRTe9GemqMIVXEF1wTnD3s36raIbkvj6c3U
l6KMjoIK1QcfRZJJe1//jKfXfL51QbwJklul60hChJB1WaGgP1+K7pI9qD9t0Xqv2k7YdFDPikTw
aPS+OSDcMAyR2AiuGaYrgbRQrUZpEL30fcLpIHs1aX15ER9kRdvKrMQm5up9am38Hh3uHDkGyR6p
ItbYx2lasFMMGvaKor3p4iFIqf0jk0ZLZuemklywyAg0NLye3DwBJEMgbdzF8luEwKcxJFu2UCOr
aENAAs+NCumvh0iLnKYlUlYsbrlVH2rebUX+QGUegjxWzeT3mMRJ6He4gu0hjWwfAvDAXbs41apR
hlD5EJMko3xWfYG1l8gE5CctegOJXXPfVQRlDE6n1vf5YDih/yVL77kRu9jdV5qgrwPxsc5Up7Wu
HQkBVtxv+mIddWwtBQWQI6SHkgusZ1QkVNPNGgMuNIunNzqOLaWTr7mxKjOHa51+nHbxYB1mcDyp
ogGesy5oKJ9UjFgq24uKkIZGKt04vBcTXlmUYxnCG1imifgmFYz3hABiV3toi8cONlnSl5jlSPCj
+5ii/hzCTIyTS5A+ps3533ykU6qjIJQZ9CuG+N+sVvoyM/qT1Yqq/5fH/zjSJU5LFJVgGv7v9P6p
aocnoYsY2P9QRP6o2vlyS44pyaPL2oER1E9Vu65hqqGoV/+XKv6HGpTZxxQU+f9qT/9/eIX/tFr4
6UdfrpCfq3aROVnb+oK2DXxh0yAOS+rR7mDtBTkyfDk9z0nGmKjaJmDoY4qGtk0+9FC8L8yCkxQG
IJ7KQjNvkNGggWquTGXIZMNrJeM8svuH4VK7BrHRvMcfe9k/dxiGJGZPoc+BjaikjwOGJvDKcBqQ
aSmgYDahxYZx8JJWIEisAfsDGmbUlsYTmEn+QW3xYsl31djB+jJklo4tJ7Ogqd/ZrKOUKpEfAve6
appwQgMWWzcK/KTTdv6AapnKUjRGDiG8BVlQ3PigvZkYTQUuv7WfB3YeV+gbmksVFce8EreFKDt6
Nqwts9wIiuo2Q09YRrEzAtEJ8S1UjfqVy9DihtrcaHl2HQE2unrbbIOJtMF2vKkCSShjD0eLeIRW
0Q+gaSAIpdtcv6vxOwRzsxYpv2eZbKImeSjQIUh4Y0Bp71OkLMq0lnLjJTaTbTnNrlbxnKMxkpLW
mVMSUyS05Qyw5kxwogxlSyV5tdVs/bRxyxbkWHORtOAp66uTLz0r5UjYZwiwMOBFUQDefgJsrGwh
sr6VnpV+IJ0abrK0NJ0etaIxQ+Mx/Ht5bL18bE4RA5omuaCVddQYd6v6IZXhppoWLeoCdwjc3i+8
PFuiWCxMMOZobHzxIjLpjuXkrZIEskAQ85VoIcZMexMM/MlGld5mbNJzKwOuAJgbGBcB45aJoqFM
rA2ApodlsB6G5XujjoeQsdWk+Ucdk149xafRFI4NRJ5Reg0HBGCC3NgalmtDMC9dRlxzjhRmzuJN
RyCpmFCDB3UdrIvA+Jrp0cZU2YmD+JY0KhkgIZ7bSiMkdXAViYgz5nT1LL6JU7KbfX8tT9mTJbVv
49jkTrZ0PxFtEIw3t+BKammPYqnkruYaom0yK9qnRRVMO2XRVkUsD2C8O5pYLgwjR4tVIpWkg1IZ
T8rwiDtop9PrjFK/06zgMWcpsJvp42T6OYO+zqS/8+nz0jHwjG6+zXqPrarn3pRooBlMJi8iO59E
yiHbE9hLTp4mFRspuB+YYtUaYXRsjEo2R82yQmqWZVLNVmlc1ks+e6aWfVNnlYilBoXepH9r2Uil
RvrSmQqBYvFVGFiJV88Z+6s6/BDnI+ToVcVWK2a7he103bDs6ppzx+7Ln+MHLBedXbMVS5f1WLos
yqwi3ZlmehXZoNWBb8tqYeu5ih6QCDugDRUbt0B/Tti/zezhCLI61+zlUpMBMWv4yfPZ2f2rLywM
X5xHTJlwCS/wgb/tQRbLzy8X1q+P/3FhQRlSrQU7pC9bih+3Faw19iUEbGBGxlv5cxuikGyLAViV
F4n+n2dM/HimhNFYXlbk7FL+yW2l8Hv90obQZPz4vX+1Bs+Cr6RG2RrbkVzYXq2vhjDgytGB9sQf
05Sekr7fZqKkvxPR4DumT4wKij0hKNa+4V81GJFJoJzK8lzAPNEkvK6TSOpDJ5UHQo/WCYqZKcoO
eildW8t0GjmwfQUJKzPucfxsA97yFfvm1K/uGomsrH4kmFRmJ6omDjDRzYCdL+yEdSkzybIEjwBP
CD+l+Boxv4VdguqmNnuvKTNvTkXoZiNEFCZU8AOM3YgGM7fYQ6CApjdgUT0BE70q9XcrcCvJjFD6
jDW/IDq1Xrzm/Vdg9CstgdujSuFVyrEi8dl2rZDEV38IXCsovFhRDzPBFLVFnmWUc3YHXXxNfYS0
kaDDbsMRI2foTOf4vpnmr4GjUVGF5yBJd1yru6KkbDfM2Z6b+1x9mkG+G/w0UOUdzWTwWxAIl3ZH
Yw6Zmql3VqSVlMfBHlPih4lRWpLKHYONZ0VpH+Vh3Ea8NpKxkaTKzeLkIGetyxh7GxndSki1nco5
XVkGOwsdm3Jykc340NfWVh/z1y601t0cr5noeEUKYGGslzlXlbj0RZe6E3Jb0TFQWcRalOTHhTLp
UFw2c0zmZY1ESTAj/KaWE8dEKcoTg26BPyRsTofhafZkXhJ70kA69eWWk+9Bi5J3s1JXcqs91nKK
HzLIRNb6Nbl3kIQ0fdQ3qBvuq0i4YeNmpxFqb+FgPMxNSVO4j/v51Aig+WUCo0QIO5EBm71NtlIe
8wUrltzig4UGvsQ1rABbqv3oKxk+tRkLWjwhwA9PLIrZQoGI0tv1SDsRjcMhnBFNtCoMCNiVKq2z
ubx4JGvgse1slusHOIP3ydg99Rrhe/VsfMbD+NCxASA0S9urU4XxIXBb/9vKcEjG4T5FPCKP+S4X
mChN8bbuUCkvSYy4QkejgwY03XdS8TjoPWD1ZT0nFmTK8wwh6NRBUwCGJiwKWtchMWNKouKsEVVI
mjGXvTnfFcm/Of97WQtwqhqagc2QbS/n6t+d18zy/3Je//r4H+e1wlRGh5Ku6zIbYrRBP45sxcL1
yl4AkRJfk3/1R4OxpIYvfx3ABBgd7c/aJZNwX8b1tBn/OPcDp9Zfj+w//ei/ODBLQR3UMKfByA1v
Bqm5MT7McSU51am6Noh1ViGFP4IggmJt/8mIVtq6yDeIIkV1rT/O7RHfZRCuHf04M+YkW2s7nNpP
hc0uZJlykcAqEScSQ9vt7LVk3gE7wQLCtPnmEytOz/7cPRVgoGRHVnajR/ruY35O70kFvfaKF793
5Uq+Dw4iYp8VMqKXwtN2Fp4mW11z1G26dfVhuNYpzlfKtj7HwwoBSMhnFlBD/DmTdOmz+QbOqGwD
7ZLf5HIliusa2rCYrnpjVSJltPUXhci5FyJ0kk2GcutWxG6sbZXSmb4gWAOd0u6D9CQYSHjAmucw
3Gwx3IGAQ3H9GNzF4Sr7Cp3Q4fuq0tr0RMNFypsfBBtzwz6zWT4kp3CdPFqn+tYRZ3ANvlbmxbq2
72rs9NtglR29cYuuR7BhgbcOARiO+CI0yE/h0lB4fvCzqux7Sf8hEJVtNUlEDZ5Y5hcQ0qhgV8xy
yKxUmkXJPzFfC3BIvfUcp8mroCG3pUoG/9sM7hTuyBpBK4vsO/wy4McBzXJSB2DvPsPjyovevUrh
Kv0gVG430UJsDLfeyhf5QoLnDaXYNtq0W93TnfL9qnvREWw2f9Du+X329a3dcuzZ+J+OlJS3fnXl
qfG9DNnnfXYM75dfWhsPLCJWIlOYlrfCNucSU89sg1r4BleTr+xviwN3pQSwP4bVsa7Ua+u7y/H5
kJ/qU/bBtj6ejoXPnexmxmcfPrPp5x0hcUe9IGK2hEMMHR220bnW7QqQaOBpXKiCXThv5TX4rLxs
PrX6Xi9eqKojf0V3rM2oRMvTm78KXvpTvZMP1pe+L+/qu/KVliy+Y39rvRgws7HoEbHI0892/9HH
EfNSqytS4uJkNeyjc3Q/bLv34DwRwWxcPn07WgfrYeuf9Cu7F1LlB1u8Ekh4hpo8n8cLuqx6XT7P
n1Qv2ucSqmdt5SMpJXAxoAbEdkBwY4oVzbrqEWrbXU5MzHu8DTqgS+eR0ls8JsM+4eMHIbRcl5tA
eStGSosH/TQjr40hyR6s/DFUTmP0NKs3eMuRSLYnKZLrkWu6RFJgEz2Nj0acHdo3CYkIgJMAn4OX
f1U00r54FZEdlsP2G/Uy25noGzMmamkShmv8EV+0OazrYq9IdrW/07tHSSILF1Oih2GyK93k/ntG
Hp8fQxANyaLhDbuz0J6RK07vuc2+qTMxIB8xQTKKHtoVS8dgOrCqUYItDPow3PrFtiMtueS8WkfR
zLQVh4tba06enBiL+P5eQLJcKidL3CekrVXd+t/bh0BghrWGdkkzFYRP4t/fa3CF6Bp+7kP+w+P/
uNdUyKcsvFHdygqNw8+MIvU3XaINIVOeb/s7//n/3WvSb9xqbLRFZmNonTR+oD8GZ9JvMGJ09FUI
PjWNNcs/aUUIUvjlXrP4dS1UyMu341uBPPrT4Ix0CF2oGmEmRuI2GwMTIimBoBYoJAiXsgLokpHU
CEmaECd4ngLId3fs1YPq6905G6PykodxdjLqPF/3mnRscy1bR+B8Nn1oUJMNeAob5W5MszXQZGcq
WCBUYDFCZXipKUhXQZocrNR/rSIa/7JGRToBFSb3rcImKjGYaQKstkqSuZFaMwJqnDHSHFBdwIG1
U5+KiF04FKCYShzraoy8IzvUcfSUAw2aNQwezGhYY6yhnzTM4hvhUpTvTPUxgN2xwl6rRN0NwTnJ
hHUU3Cr8x2lxNEJy3XHeJYxfBjAlhuhYteTEGUvXZFgLZBeRh+H2SOpVzFk586eOpGYBs2wQhHdR
a3kK/lw9b2Djwwmp44swf3VsnEK53hmL7S7Hy+XX2wYPbpnFd5k57af4WUXZW4Nh6dmJlMw1LOVL
sl4BDJ2KkoDMGy8WCDkFxAnZQWG+s0glTlqBZCbNZR/nKIm2kRJyVpf8WVQHzESkz2YQ6DHjwoHy
AEkzvBljs26G+G1ElVVmhEZN6qGsMFsyBS05uiClLbpYpxIJfy+mLXBq11gWGNO8nnh6YLkcYcu4
kjjYVT4fwjz7Tov62oomIroWM2dqa3p+kzrZlVBGrYzJOKbm/NRlBfe9Akht2sSSdDOUah2lvdPj
n8u1ap+TXw/RZg0w5jT4yVUHry8poTsrs4sGZEdC13Hod/CuAqdIC4UnIZgvunBH97wSkUpo1WM5
eSyguGCsr3h6awwsC7I7suHxWWgp+U0B3QSjLVQLnmXZTqNi41tnGUFWKB5LfTM3h7iAnaeuQ7y2
Uz+uezkmaCva1AP5wTCi1PZ5mr6H4qE0L3JK8kBZE8ECm7zyxhkFVnJR5G0AoV9vtyFuw2j+7LU9
IOo9CrFjqj3oEjRvwkDSu9m/MdpD8OFmaYAsul8H0k1DHp5hWWvilBkZQ6tbSPeVE9HSdu2W8aci
PFMPgwEmfMXaSeRA1fRXHdmNof8UqB+kxNX+uLXIeCTfoSiolfpvJvu2lW11dZsNyPei9UywgFQi
TkD+1PdvIebwJLpE6hLZAUdk+cy07xBu7dBgTWYyRh0eE+S8vbHV0o+UbZsqPcAs3/RCfwjj0VGK
tTbdiGxAQ5yzjFL6hxixcYWnUWJsWFYf4HdWfv+oN0cAzURK7tP0fhroVrGPzQxyda6uzvwQjAMa
cq50kF85l/oC2NDmFbCe1Uy5ZTFFg0g00ZkjDIEcWx1Mig/91MlPo74jbwhtzF07vqUI6MK9blyb
kE5vyAk/O6vWa2LBlX/t46+ceJEAMkIS0vSOL5TpGX9x7CU3rwpXG7E7GQ1uqPSYYPkbQIdN/tlv
upcke4wXjzn2LgUgPXduToeaZxfB/yaSDfE4M0qUdMWAAbEiyRsOg6q/M263xwRBtiUjdMQ3f9VI
1dTBi03YLjU/Pdcy8GeSxGlpcAbzGI4Do2RQ9CTrz2MUeHP45BvdZiawTNSeFApBJCsrg4yZQv/E
56Pqo9NPR0JwVnrBSLW9H7AzKTM2I4W3rQphgJdkoNUo5vEwNbx7KNNQyfr+nRSSDEL6jpGMXsfx
6Vt3MxSpXj76E/FHbUaI5xQQ5ly4GY21JSqbWIHdiY1eiImcK8GgTdIzalkCj1Mf4xosZDbdCF41
sKBEUGvk1pfma2EOaP/q9l40wpj4QaSL2WB+DdVCT2p2SKRwiepkiM7PgV8dzVmBM0ncB4aQyWnL
8qkGQdwJxHXE2dCemsbUldW/t36hL9dJClYRUdAoo2D4L305Rp4/1S//4fF/1C/KbyoiQBUO7VKH
LJPPn/pyje6baam5SLp/F3v80ZcvmjwmqIhLJHD6yP1+1C8oyJfJLODGZaWlSf8o+ExeJgq/jlJ/
/tWNX/ryya9GsejlBUgSJQ7y63erl97NdDjqvKnaRsNwUqYYuIvyK0XXy3zqnMn1d+QrqLF7NLBp
kEB5FllNR/507NveVvzHNK8IO2+cLC+cYYSng9YogE5i4dfoq2drvq84kZVavpMpo7tS2Uz6lo+O
V+vWR4H4albQ2WkqjZZCeSLFzBrZmHu1BuWozBh/xuYp6t61IGYvh8RXzWWnL0kaBF6JOr1lEeJP
q4q5gB4oQOmLki81iKTgBmbmjBVKaaYpqLtxPfbCKU4zN9E7w5k6UhSD5FmyEAlD4W1Q60mhfMin
71DDuGNomzlUz1Ct+Li+iYR/qjFTzRwBiwlsY4qOCDSp/+SXsgfbkhGlAS0+WeqgJTeHkWUlNU9K
FLynhbwZED7W1gt2GSegS9HC8iJXxslfpBWpdRzLwmHbhbIFSZwh3o/pc8nszkTqF2ITalinQrh7
LmTFTic8jc3XKLf2hIQhQk8+TOPGIhkqijkrKBvnenExobXDDcapX7nqUDE79NQZg3U/o22Qhmmb
NbGTSv1R7Sts4eTsSO++7hnacGjlbCdC8QDYkufY28Vgl1hpikBHgCjhiyEuUWEbJx98fTDqSBei
a22mF0stTwZHDYp0BMlRf5nCrDzLYbZWtf5JyPNPKYfsIT5NjbyNwFoJMdQFKTT3zNZfzTq3k9G4
q7oJsl3BtlfdFKU4nqzEQGGSKQ9hPj01XedzKzhhpOkrvdfXFpy+tDwFPUOV/hYDklAaYTXP/qFt
iyPSq09p5BkMkLSX6RbJJgr4Uw6xVsJcav0Pd2e2I7eRbt13+e9pcA7GAf6bZDLnysrKmuuGKKkk
zvPMpz+LstWW1IYPfGt0txuNdkp0KRnxDXuvDZvcl7UbwohI8bfVBdqRgD+M1khvdPgg+vTFL6i4
smHvi8wLLfPWaQaXSGa3E/LyLz5JDY0dELWMDQAWPfH/oYrDafnLSfrfn/9+kqJyM2jpLE5pA/vK
wnj7PuG0fkONZluaCrT296CL/3SCC35OxzpDzvs35wz92/dOkJPUXkRxuD1J9NBRV/yDpRTm019P
0p8f/dvS6gfhc5vIxhRKEu61avjsFGq0qdMnCRWSwFeMLyHGGuiYmdgnPaGHKoMGdZfqxkrFQ9GK
CjVcsLO14AGy8k4F52hU8N6c4YIqy9XBPQZaeGlzZ59k6OAmgJAWYMgYQCT+unXUW7jPYy+VF7Ut
PWwsx0EUWzThe7S+go0RrkcDCLUKgjJL7FWLG5/4YFykQG+Jr9DsaaX6476Ch5R02X3cZvda2F+M
oQIx8WUi/AAo9FpFsKATEjj0SDzahl3WgMApQ6xnuS3LW6nDLC+BXWZeaelY2oLN7ORe5ct9WuVH
rdBuUAQ8zsQxzNThI5McK7tpyg7vB9ioAFu6MUMoivaxRDI9jS+O6PSbIHNa6sdcf1BQk3f1dJS+
QxZkDCpCuHDOTzKDh6OR4C66r1bDrZSmW6VAO2Fk1iVwxCdFtIQECXrJnBc85TCVGmC5S2VQKFsL
ADWxlNu6DBDrKUShMyYLj8tztPaFjSh5J4kbmdkm77N1yU2mpfqlQK19L53kjnBfMMXmts20uwwq
V5iba7N/KYLhSR1odQPlGsbEq82muFVrbQfWmE1+0Rw7kWyWQMqEURkpvzPi5qHaFjqDQUNubSs6
Oxmzhd5+R/S/DiyMLoTnSuvejkssPso6pa7uuHtR6d3OpE+MU7IrErTkxbjX8QhNsUWMMfD2lLu7
rTEzCjFs7TnrPUWiAa4ytwi/WjnjLm4T/EhrK8eeVa5VZH0+Sy+HIrjOvoo5Ic6EJZqu39k+WQpG
W5wEvqsCAu3QiPtATT/lxrCtFdb3vI8rDfUk3LZtO35EDmCx0h4ad9ZqwxUYHiHeQtRIT86cshll
fwv1xjlmbJVUqa2FxCsfzP6d72uXCqJSxqDAHxq5DqR6tcYFNdDMjJM7buYCcXplG2s7WZQ1yRcT
UhjiBfTR2laBMkVx+w35PqX5rdWZh7BHQm88+YGBa0a4k0j2kfJhjWSETh1hq6xw0/gjh/Y7KT5M
f8OzxxIhi/JWL4/HktRXvlA28X3MPMtIOw8rzsoqYookbtYKTHw6WwFSQvavFrT1wG72MxI+kXDz
zOjQG6oWE+Ur4ZvvljOts4Q7V3TPaeGsc9UmBbRsA0Y4xnvURDcEsgb8sRf5ypxmtKzIjeaYTFEh
KPrDY1no66kp7k37dQjjDVamg1FdYUMTi0loFVBHo4/Arhba0ereqlw9ZDHAgiH4lCsgkNgh6qgw
rLE8oxFhB8m43rKidVKHN7N+cUJ7P4wkli2OXlrJeE6J2FQgw9O9EdLoA4sMcPTNXYhqJKaaIe8k
UTngMFaDwKXwdjP273HR33b+yZBH5jiOItcFGdu5MYN80zZj3q7JEPS6Un00GbZmIyHNxGkx4Tgw
4dtpCbVAkRzzaJGvxOFrpZlfGyb9pEqfSiZqQVWsnVYew3rJVNPdEOVr1vPCtQiPqsDcqvHsRQXC
ETwEmdS2aqpuzIWSNT+mFUt1Mexn0b2NC+8/YbRlSY5qfrFgwDtgIABKwxEO38TLonmoknXS1bXX
uudPRtW6J6UNzpkGC5oB0CbX2tvICohCsbpt3n82aHQjYV+KgkFOaBWHLq13P3Qgfwj6fsxH+nkK
ib3PQQFCc8GWF0+LuojDf5TvxVGL9k6m4V5hYX0/dP9iX+/Siwnyoi28TtJhs/nDT3IBZf7RuJ3f
MwCYBur9/7Ze/fr57xUIEnwG0UJYNg3dtzyt/1Qgxm+LGv6nmMIfejl0McheMP1+27/+VIE40DWR
zCxPbMh/ZL3SEPP/dy/3wz/64jr78VsQKSTcmVz9O41Ip3YYD0p0nMnSDJBPd4zdGL15YcNK1XE2
GXGhvj9FzDebh7q1HiyBPnzQ/fFcLxX2UmnP6r0zyTtCs9yWSlynIveX0jymRp+p1cf8SadyR4z6
ESSUFVm+mZfS3glHvtPsUW2qfofqv3LSS9JdiWVfVP2fEqSjQ7BXVZvniRLgREsbIRKIj/QVMf1F
4zyHeXHIhwlDzaHSPkUlBXjR3FjteNOxeLSceTcsLYu1NC/hvKm5pjSws7QuzaqRJGhIcEVDcqfW
47YzL3NhH2i3UXleUy3cJ512rQS5RVxWtn0eUNqhfF3HctqLtLlKYPTwqcl/Kk2mzOVeJXAlyPAo
kz+Q9dClSYnCMP3J1vrNaITJKiLGEbhj+5gV4AVkdFiCwsO52FUQtpol9bcw610PCk2Kbh848phg
dcJLdTIzInFLyJESc5Q6OG+hOt0KUpnSroBO07j1MN62Y7nRY5Sfw0kxSPGj3dnOiXEzO+adQClq
jPTFolAOhplu0+Krag+Q9wWMRPZ8jrmy+hLvmt4hFerumJEfESpvLcSRhTE+G6Y8pWW/DZljdjjz
nEK/64qXWRWPeT0B8vqktIyoonSGpWb0uacv3fScwf6lb95mxH870WyuM9wjrqKEx465shbyBKh7
SiQpVLKCL5Vaoottxb4t/R2R5G6VpV49Tp7FAKGspwNxULeC4OPcKvbjtLC20KRD1urt4oANAItT
uGOcikn7I+3+zWecFIu7E8EfAR0aYry/1/1B2f3ljPuLz38/47TfCNpD+IfHh+HST3xejQbMhpaA
uJpfkSHUnzoSlmp0UPRRRIbo5H7wQN+7LO23JfuB/wNDLEey+o/2bcYisf9pXgX3R+J8FTwaxiZV
LGfgD11WQDkusyAudnVBxnfIYh+CnBxeRfaehUCiQtPz4y+pmu3iiV106mAIfI2JMjOYiiTNac57
N2HjJJqtatTHCpS3375qM8RI5sqymrzceNez5NmcjVMCdoBJqecnzX6YjHMmRkRYzjs12qZdwjsM
EpNT/xATbRpjjI6zfquA2phkg/nGB0OY2JgwSamvzH06fOq6aUJ5BYin1CzS+OYeOUXT0BtUW6Kf
7jElQCVjzZB1YPSrTEJmW85QYfswFHQsq0H/zjSK7DtGN1UDbbqtnhvVeFTIfUumQseJKvEmOYdm
1AuPGgp9ucOCXc9ZSmVYXhzrmvggAhmynxgS7ZoamGOIUD5o2hdHz1DlDOsiBJFQAoPJY07VyAnv
kmA+Nnl0Y1XiPgnIhs/MnTJfKhEqKFHepmrZRDDi66r7qM1f9WnyOk25+HK4DpJWCr4uwY3GuolU
4gZM+pvOskh66NyiBJ6AIBDnzD3TfotQhqWPIh0RQHseUTuNhsjXhDtuQ5C4ijagh18yLujt+aNj
z6ir54wchYs9BS2ehTLdy1AhT6+4HWL2h/hMB1cfqvupHS4NrnxXECwul6mPk25yNBT1exIptOks
g7rsUXBjNgyn/EpzS+NlgF0++oRUG4cs0++CqvycwCmKm/cxNUmgLU5p/EyPDgegWY2oKK34c7ds
MILhtp+iHWp0wL6112TvxGNsiC9Y11Fzp4IrroJ071BDy1g7NizoZOh4VqMhwR+uU8i+rd2Z/HSm
cKvm8z5jz2Kjk15yWuOJk1N+KSCeV5EJoqDwpEXkh38OO3QLgWeDe2b1MYzxkXgqjwBzwlfkmaxH
tswKJokZ2RR3FybYcUGM+skOPSkdNPIMdiuSPZeD4rMiupZfw4srG+eHXHcU7nnrrxRfIVvXXunm
Z3ZsK81qyZNgttq/RcRZgqTxEsO677kTLEihJYkmC32g6e97/kBkhDeKjVSeQ6U3HxvMGCHXVYF1
OszLy+I00dQHFGsvc7g3ie6q2w/CCG+n+ZwXiRekgNdCgBzhzgErSusOiZfIE74pTgZAV07YzXkm
s8EdQM88NLcVjjEne7RSxplIz0etdPXUuOj2VRTXcGaKQDfjs3PMo/uQxXETPtbs/XIzYjkU7RjW
eFWBFrP8xBlD2hY9LeZz7UbvprMoim0zLUUVI42i8MoEcak11y/GjFu3I4BFHMcaUInypZiXe+1a
SJzvpIeAZbzxDXlvSzpzaTJ25qWfirdqErvOWhbM56LKrtFYEA70kImDXaP7TKSrOq/LgKFP+wMZ
ZDfSfxfQSPBp890TKyOoXB255b94CIlOhIXCMitUART8H3IUlimMEn+Uo9BC/Pr579ejThq5oVGw
4w5jurk4sr4PIb/Fm5sm7cFiCv6R7IPKUqKW/w89jg99vx0JKiTEHBUKYovfeUD/YAZJ/tIvt+Ov
T84V/ePtSGprWTdVae70gfV4q0xf8yL7mOdum07wv1At61O5rkLAm6mnkNstZ8RucbQahv5oA9qM
ouHQWciNBRvDDIcUA6J1ovg3Imm23Bu9W0Sgj+fiFZvbGzATsjz7rZ06mzoB395pN1Sma6XsL3Gv
APbtL4O8KPWlI5hbGg8abv1ScXaTKnaO8akqq0ukD5gq65SgdGfftOLaCXtdj+N9W6q7EaFYGNfn
0MedGeAzSaO91uVnXUA9nZBzF+Galw4SzLyu0EykidhGqnUdYUqP6nwN5m3NICI1oiPmXkiOXzEO
eWYYAE0ptioq+GpB2GG2pzfZlslwjaC6tynLbtteZwr4uKDfm9y+YcZwic9tZJMhjOyeqyg7tI3Y
2H3ywLjg2VfEfUNxmqM8S7mVIH7jbVHmrWVHaCzH8SnV66e2dHiTu0ulp4e6AuDqjMdUHRTwSv4V
vgo2AgZkUaABXKn9jTOPd6HORgQDWGkpx046Lx2oKlxAidc34U4u1Q+2YxM6WTehuosIKqzxMyGK
0ZDAzRbPIC6ZIBCqMvrXMSw7t6x94WkIPXUE4B1YPdFHJzuc7mIbicQwtd44isd2xJ2ahs+DgR6E
GzPWaCMMzNQTvwME1fjoqO1x5hJUIfH7XbaTYfF5LttH0HkgnfPBDbvyMjpIPOuJxKS4H3bjBMtU
070a6KyTZ8cxZeYa+gcdQEjesYTHfvS5BmmU0Ur4E/QMYdNgYFjDpbQqTeWhbLW7hYToQs44F2hY
PLO3LAYsJDNGJlxTpQrvutjf2m2ebLsktpjImbd2PJ1y0R8cq/cGG0ydKslHm16sRnpqpSsYoMgr
GncCM3tcGxDDH1rr2VD0p5CAJKcrX5WpR0zosALrmajFt41CmhLVZCST29Ix36VRkhOG2AYcn/og
ZXqypbkLa2y9cnZ9c7ot8B3LHgtArr0Ra/KkxrCkQSCpmr7rouYBEBMxuFi3QJdWAmobUv4gRgjs
oFOx+gYUSilv7XbeT9qwL52QSXk7QuoNuXJyEMmVr34YGZIv5rciV58SpSa4ZiRuE/sIhkAmn8fR
nO+EmmxJDtuSIOY5hvJQQZ1g7bDBh0Crj+JRoJAwMSRiP73UOsZNAM9Eklk6qJNYe6Dm2Eqnf22L
6SVLnKs+6Ht7aF1m7d6QUZ+QXrlpqFeaUSFztMcWb0AG9plZF0P2UMuxPNS6//jvvaIkaWsc+Bz9
tk7gIKklf+sEAOLw8xX1F5//84pilMTNxzzp92vo+wWl/6ZREyPn/6OzQ+XwfUbFZIsZFQ2VyfOQ
gEjX9ecNhfzfdCToiWVJhgDzH9xQzLZ+uaG+PTg3J8pLWzVoY3++oWwrdAZoOTMQM+o0zb/GlXYz
VS1riS9MXfgPGRVh9mVQu3eTzDuUe+usrJ7Gnv2LSpTYKCoCFJW1UGYOh+xSqxUe+AUqcSsL82A2
/C3WsnvWziDEgOcvQ1yUAPJNG3qXn5AC6jEjT1ap3VkPbsauvBOC37+8TcyGt/sNWs5lGkgHd25L
ZXHODl5bh0CDiPbLnV2uYLc1GtbDKpv8clRv2x5c+CywDiv1F81ZsmzZd9jtjRHWx0mtdmpHrsJA
FkhIGG8Wzfcqrps+fWSBv8ZqtxbCPlgRy7fiuVyyBnJCd0tt14Wj5xvbJH1OEKRTOjMfUm+UvPxK
rsPoyOeyf1HnCpWe+iRa/Z5U9BfdZ/llFd1W5HG4S51y3JSVWu6Sbjw4InYq6kO8ZiWZNAn4C9JA
qOs3gksbDTvES8hfMNcBUYwhCLElWKbamzk6jDpNnhzk/IUI90WLxCE/G6zHu9w/Osn8Cg8QuilC
9VBDRZpulKonNZ2SoMWCZWQNGwwLCCBp458JHp4XByexvXVNNn3BNbikdMSCOX6DdRedNaXtv/dw
+DbCNjXgxsvi+ts0/+9tQn8hRwIp8OPnvx8Oxm8LQYbl/B+v80/1q4F6W19AMt+V1n8eD2ALdGpe
IJTG7y/tn8cDlSsDHgcwpcXy/R/JkSiJfzkefv1H54z6sYCNayfwawMnp3KkiRTPTngQ2Q1Gz71/
uOnJerA2rbOFAsxXS3+LWtwA67JFW+yFwVbQ8YNuamC6etnVP7C1WhnrRdizZjvo2u68xkl5Mg8v
0zvCa0W+23gI4DLtAwCuhAIsDo4YU8O0Tb2OwiFI2Fq6ieKqsO0J8pjXJRopuGCPmDT4rxvWqQ3o
O2VdAA5MUUy6KSfQaf4s7smD9hZl59rolmAWHpJsz6jaNvkuPw3Xub0/vpUP7SIhvU3wQG6njlXV
I/j78rbCl4gdlRBk8SndZO/1ydkOXuZAMvTIg+m++AlFEg4jCj/Anb4bYGYpbio5etCXtYr+ntXj
IPZ1z5EB5XHAKNMXO9NaO1+QYufdcym+1hFF4EuqnYd32ewnYzPez3tUmKNGrutKj89BvFay/TQ8
VMPOho+iRBu/37Xd2Y+PgbWeXrAldYGrf6kOWCuzl/xoP9TPynX+pB17ksAZ91vzB0eFV27CFxUu
0ArOA7/mKlxnruUpT9Vde59v8nVzlxyHs/nePkzv1mZ497+ic+Wn47Nz9KpzcS0vACRXoctCbaOt
skP1Jp6NnbUbtibK2iMBOjNwoENAZtAtjtKnl/Sh3msnJwV+sErgnV2T6AMGJoyJsFwXhGM8FJAK
1XUbb8RzkMKWdzv21Wvpfk5XTPNXwV6/FTdMCrJiVexPCof1xlC34saK8O3eUIyNj3q57t9Gwl1X
0efyAJMXIfa1qtZI1LXUi6q9f0x3mCivCxa+vEb8iZ3o5IHfOPVa3vpbY0Pc17rcNC6Duhny7/vt
dGYvbC5mU7nK36TjtTwJk6hknd+p5LMHaNpdlgNHMBF4WRtkpohQaxf70Fu9NY+zuLTbxnon6uc8
Vfea5QIXwgUEr789k5pXj+sKJpHltcUWyTyom+ZhhlQ/rQFX8C91U+xx27u9162zffykB++w5wMy
R9LNcvyj90KzS4otFMl6NZKtMBhucYrkRhmgELl4eAFZHnN7+R/5Izt/56ZkZLfssLFCFPpDPd4N
x3hLiDHPnh0Lr920G3M7vhAZlhEjdnbOebyeX9vsWZgP6ik8jmdexqY+GMaGhsSZv6LeYy0/vuWH
inv5UE+XXK4q76k7sKYmkBx/N+uKVbdqcxeX03xhrmV8GB/6dX7F9vTq23fVUXzY5+ZIToNlMA49
czsFiwea0eCKZcodOCGCU3aEoVmv9GVAUJ3xhA3L0ja+Oz+RzLuCarSOwXXe9P45Jj2LZrNblXxj
9yEBUh/YB8M1pbx1857CPqwuOq/2zFVqshlT3H/vBSfZLKB5RROLFVZHs/X31S8I5V+q3//+/PcL
DlMQN5iusRsBU/BTpjlx54tITAA7BbfDAuGn+ncpmllQ6LDczEVb9ucFZxhs1lGWGZTHXJz/qP5l
pfvL/uKnR9e0X/YXrGhzs4XltPP97n3Rmeo9ASfPvW+gJnzqSKAcfftTBg4wUaB/9R2zbU6DQJL9
V+KIBc76pQ8sFwbCvrOmXcxBy1DfzX1QUC36jd7E2tOor1o6Hv1o2M1+fVXy7KMvpgxsYf/iszKc
Z+Pa92RoxCxICpu3A5mHk9yz1f3ioPifcmUbadbNoKRQdJ2LFVvPSol2qIDbqDGjbfthlQpnh5Rh
OwCjTdlcuJ2Jj0bVNwrjlUhG6tZUVIDILGkb/Ww0IGY6FQxvE54qxWH7lx1jgyvTgmziaDBW1LZa
qcbothOUNwdKoVKTYVAVTM99X9mVIDLjQdunCuqU1vkyjnlMTkjx0Q6wJrUOhFW5h0q2j0yIcYW5
7SRhLZYWfTQ9jz6wi5zlzSTsz2qeb2d1fIwMqI9ldpMY8rSQCIrstp4+epKLnAQiFkJP0XerNAvv
JiQykSlfG1+5terw5JP3XXT+PqfVUKV/Kiz9qNdEujUqfOp2P4QhxQXrziq6RxW9PECKkqSW9hl7
5YujJAdZyCMLlvdeWMdYS4L7qU7ssxGOuG9neRqIkkTVgeBIk19rjrWYEiKOiYgJ8IVOwtqZ/Bzq
2mfixj082/6hwffVFwpkX4ckPeuklz72fGvmypsfVHV+6wb7Eoz5lvF0ssox7DQk59WZcmeQ6633
zFS6icyXUTyTMiZRsCT5S96om8XLEONolvZjDa1CJWE79qODGmqrvlSW4eG+qSJaGewVPrOsKTi1
VrJpUrZA5MnBhTDNV6e+txivp/lubIjL6fPNv/cARK6DQhxPI0zHb6zHvz8ANe2XA/AvPv/nAfgt
w4QjTvyBWvnPhNpcEJIYNOHIf9vf0jZ8r/DJXnUkEEsHDa3lWAsj4PsBSL4JYlf+rX5PRfkHAwBz
2U3/tMD9+dENdRkQ/LDAlWGd+XOiK7uMw6EegFA7bXpxapvwkRLxB52uaX0yKvlgj4HbxeHnMYAD
5WggEXUPP8GBvdFuCFDKieHTFOCZsiU++36wH5We9C+nv/ha9KLbtlcplEokp3fkM3cnpWb1Z8U0
3sfMjjyTEjZp+HJ2R/JK4LUvOG4LMWlyzmbrpWifes3fNSI+1LNzSv1uy87mpPqJ1/X2Xh3KbZca
p966B9/oFop63zv9M89zUyfWo29Ut3UHlrcgks2YIq8xk1sVU+iss80jA4kVBKZi5hmB3q2dYDo0
ZLALVp66r7l1wLyVvPQHTceVN9T3IzJNratPpVl9dDQRgUVx4mORYmIaWLyzee8lgjRIUPNJwh6s
dIWkjpdCARc+PbfYAmQdfBKTj/a4eFbCwY1sf5uDunXM17a079QxOoYzw08zd8m+3qXAxMjmntap
SVcwT28teqJ2Xuums1Z8roiSuLCUwp1It6B/GRAli4Tg6MJ4iPSRSb6BtucUoMYZ0/pkZZLQE+e4
qFOq+VTICIo4tkYjXosloS9kfG1NkE0uDpGR8cSwdgzum4AMrOATq5g7Y8I8pvfk8MWFteuSBefi
QLeJ3FwbQXoxiWj9j17rDhaKZV+vXSNSnxqb7q/rb+qCBDVioYusY/WdqsSQWQSzBNFN1c2fR2t+
rNT+nB3IjaEZwfO3jnu5zTG5CoNherBNlxD6nA2EPhGe5SfHuSwL4L53fdDABCKNL2skbEXjVhXB
LjIVV0tRnbZnsHZsIjpICWznuEwAknlS5q+JSodmBMO2UXyyoHT7lIHL8TADrWOfYLYY8GbS7TSd
nOBZrkWl7CW9kNI7V6OvLjVg+mBgtDUiFpgi/LwPlhrfpio6HTNRvH7Sn7SIRFy+Zb70jzLsLom8
Tr7jMeTdVKGJyHJ4aCjCFTV+Chan28JiFubiV303o+ZzhFGCMT8VhYWVj+iBdpQeMSz3aj6eBl2/
zVsKCTLlpuGZ0mpYJVyI5MQkMGnYQqJ2MHKxzmpUTyZdVyS+5pbmzbLfh3LYTkNwP44lVpOIuka9
a/Pixsr7Nfc2C+yMVxFSQKSJg6ywUg7DqRjD3RwP7He506PsIW6tTdPWtxb8b8nlXylIneqSjNYF
sEeR96TI00T9lNTsYVXnGjBr6ipyDBWuqYadTKKKj0ijTbB0WHrqzZixg1A96Pfg1LJU8aaKvVCt
gvJBizST1NauW7DW04SX1Gfx4rQtU7l8U2jGWoCBwkrnGZGxjkeHHmvxW68yUA0L6adWumMuuFsd
pE5z7kVNTXpxX5z8/k5v1XUxv1Cs0P8EV4LjkaKnm8SX93GhMShHbTCBhs5NfuwGOOt4F0KCHrB8
NvXzaOTbMCmWcnHfF0Rr6sZWssBCB3cd5xr7JECEPshddQTGHXq6SRazA90/VvamdY/ofcap7sA/
aA9EPrlWmByJ9kEF/4RcxR3rR6jpGyd/zqk49di4jpGyShOIuMN8sabowdGDxyEGTDo7KyiSbl2z
d1Jar2rua+ddAXcaKON1LuUmlm9mlq1TJBBqjpo+/TLYwBqwhNa1wwA34OE+xXg0U+BTQquf/dnf
NsCEWTmRA5I9O+3Xf3HNYNrWwhhgEq9Jrmgm5383FaST+blpYrT26+e/1wzL6pr8sgVD+mvThH+R
SoWeSv1GAVqI1H/WDCZKLDojBLEg/36uGRgKIvmymAou3sZ/tDQw/krY+tOjL1PDH2oGERWya9JK
7OpB+1TrwbGIJdV8TxqhTs0Q9w82MnuT23Txp4D34tUiKTfTtv4c3Yty3kKEv1RtetMqaC8sPef8
tp7iQBLYiToyxiWfZAl2dvECpe2MBu6ubl6Ao0lo6l0I0wUrsoAiWoafirC9Gz+mIIJmIDb473Yd
gYqVjSchJt85nWOXYJaNCILD5DQ71dpVTb5V0DlmeoFfHH+khWSn9rctiIbQaGo3iNH8wITEAPm1
nNl66CYzArMKW+Bv8yHu1edAbAKf/EFlnbUlbo/hRvaVZwHXDDVlPQFr1+uYSaS4SDlv6DHRiBmu
XyhbcuIAloGcFhun8j8UUd825XSo2TMreP06u/NCeVf0LRrMg1pFJwbIK38sCDqXmyYezniYsAzY
XwuisQn6hQG+Kkpzv/BaEXySrG59lp3ppo3jkrqyLyfg8dqdCbxO1tfJkqegYuOg9jMptjiz/Ux9
7zRAQGJGcmB9FA3HX8WMqU6KdZeYx0IUmxTSNEwzLrcSmVFiDoTqCv25qg1YCsmnKWvIjxNuARfC
VLvDUJaeE+QciO1yd3f2XZqSI6FMSIOiQ92Q9EhIaNWr2P4zr2vmuz4dTpOMHuc0IEOm3DXh+Aoo
lJhzEWTroTc+5log4Q/4CyvoIf/IfXY3mDWSwHxojek0ONaLtPJ9z0IkxbgUFiEqgRrVVnqjcEU0
xIfLqSf/SLDmzw4lEKoWBZtBzlKROudETY+hnd8x/dgpZDundnBU+FY0lXFVLJr3RIfaiVOzUTwe
qsbSHl5TMX6JBza7Ez38FWr/G6w6vsjRQ25ke6Mxz9MSex3c+bp8zCBDZT2cKr2rd3KYX5WF9VpS
+eQzKD1CeQcLNzyZT6kOxM14MkOBXdZi7hqO2DVJJ+2yY28RPIbim/iAr2aagWzn3XGruMB4bvO6
zebgxVPreJNDmkJY6m7L8e1gQ/G79gxUeE91sO/w0lp24pn1kvxwNRhSGHX/Nvd0xU7KsBRzupbo
hEC1d1FQUNoF7ISw7vKVT8/oKDw5TPusb96BSfDNUt+Qgq5mmW4DXLzh9BYP5bnT5AnjBcwgRbmb
28Ar1JR5+gxCqU/RZVA3AEtpql06oSJM/fKREQGU0Wk8zGy79XlcBwocr7b12ikCkErmUHceYQSV
sl9nZuIlptwRvQIdMM1vMjzTdylXc9/1T5NdwFAKw5gIIhJxx/pFtcLgpPuWWyrafdFThVbWOTKi
U9RSneb+VmvobGyn3gfmtC8DhJGi/lJpiDLlg4EEMPEPgVpBbEhwR7XxYxk0n02je4w6CI9+j3Jz
svi9hqR+7OW4TH1MFu2YAaGTZYSI1xmvuT29dyN4qoERBAJGAqXKddJ1B9NgB9v4J3NqXjrFhmBM
FKKM/WPeTBCx2o2Ghdivhx3hWp7VggwLgIXp1dHR/V0mxxsI80ejn57UkGyhOGZ5Ae3Qz2BgpekO
6i+26fI66RoGwMIbDOb2OKdm83NSI13lfAIH53E0e4qfezbp9CV6+5YVZ5V/GDEzEFoWJe88UTMC
Q4SThOFDr7VeB4rYIq6pBk2MEvWMyc0dWPb+ewuDZZq6LOBgAZBOai2Igb8rDHTrVy3Bf3/+e2HA
NNUAUIB8DXvRz2oC8zdHMw2Wk8xUv0kN/iwMWDKy2GdjyKj1j4ii78ME4zedFSPKh98tt/9MTbAs
A3+Hm+8//v//gzn184P/qgXv40xXQrTsO6JpePezVRIlZ35Gv0sfP4//89d0dG3B5P76GyFZwKqj
I/viJ/xL/aEV9ElKqjm7OGuXxs4VRe7WUQ9Tn04+LDwf0XRFtk8oCUFN51vSzR4WgtDQQECR3Y1P
3mnXNotLlWM8cXU2FIFOfPPEhIBbHmCnawf7EPKeXkkuLdZ2aXiHdGSrZMRIsojMi3kbCPaNjTik
4+h1wbgzi2lbOs4hbBIcq8Y+KLODZhFpZufofMxz6KjvwuH0YnTLbHgt7HY/5jmmj5eRX4IAOPSk
ALT18LZPDMAkbf7Sd8ilmf9e56h9RFb9mNuS1m/aFaXBJV6syAa6j1V6S6WY+Dun4qSLFAmZBkNI
nJLE9JLRuPiZv1EzyA1q+eoPhMxhwIPRUBNmMx/SCcCq3hovMWXRJwd3IooB7nDXLBlty0DsfC1/
nhx6s7mIYaVWtHUDuCgx6LvYT99MTcPyybk8Mw+qcdoM9gioOh63vqMfms56TGZQ6wokRljUnFau
Q/qBn/wvd+exJLexdtsnggJIIGGmZVC+veUEwe4m4T2QME9/F6ifh0bn6oSmmkkhVbOqWcj8zN5r
4yEJ4KS2ZnFtU6ZA0XePQx/bmzKuxhOFz8IUsnXMrTX2xmlu9nYCY24sbvH4XHJlc1FV5icF4tTV
yExymuz87z14vi3reZqZHLLJ163/cfAQcfCXjoTAhF9e//3g4QhxUBoY8pvcwFjUtN9lTIsLD/Md
UDdURItm9sfBs5j9pYCYwlPKP/3ckaDBdUC+0atYSHFRO/2TNY4w9d9OhG8fnVEpI1GidawFS/dz
R2KlbgrsBWbJVMbmmn/ly6NdNFX7Vob4PFyyLWuRvySIhhwT1BBxmUWDBt4ziX6f8t1cRxtXq/Z6
OZCc0q2jWT9GoXlUTcRXPT9Eclxp7Y2bHVQE8TO+S2GrFWyGbaaVt47XbduUmigcDp7+JYvSq8mo
7mzzaobGJpybpHT3mhMw5dNnd+3ZUc+8D2poXsS3hNEg45XEok3Ixa0KjXoQtyu9FWxrg8eidd5i
PbqepHmCP0CECIjo7omJ67gq05hs6YG85uRz4eW+lxXrdggi2C7Tp6lD+zjFC7lRtayrOSNzAkJB
w2ylBYKOfgSL6gaz4QpDNVCsx87+sHEpOGa8nsZHaea7koYl1bAto24Q6j4ZrbPSP/LiK64g2oB7
p/iUmu5aj6eVcIm05HCTCbkv401mfR4bKneTAYu4k8mD4GyWOXHDw53rIYbWPzCAbDJKJ9w47C26
7cCRW/Td2rEigrHwpWMdGO1o52B/NoyJv6vEjzEVuZLIHeOxKhFgxkjSYjDaI27q3IKbP2avibRR
oMT7yHCeGhdziBHb/MRAPJT1uMMHgEUkuhCBzHbJFWQmSQIU4pOj7BfQzf5svvRjxASKrCTyvCP7
GW3b1o48hMSj7kdmcwmw8ikqvDA0HtzGe0y8AJd2hxqkmijozXuP2WGRGNdlOB4zyUfJj0P5DIvF
HIA14DFBbbWz5v4ur56wdVYFillMP3rP9oa5EGI8IAVGuRqAnJDSc/Eg0JA3edWFzY1m6KsRQk3t
vSpQE5GZ7iOJa194Mzw4HNgGkXM5EeAqDWt/aMMdjMj1nIwZXTEZeAXUshqkP5Wx7V2iMLhrqtNo
fLUjZ5NY3sAWqmhIO83Zioud7MNdN4eHJBJPdeMnWEsEOofOw+KAOVLoN63DtL9M7tJuRqpTQmqx
d7VAwvfvPYk58EijWWo/ZjXLdOh/lYAcmj87Hv7L63+cxJ7gEOaUxhf4bZTzn5OYzRClHBvzb2Qr
EB8/TmIOaXIALARhLiUTpeOPfdJytC/rdMGKQ1BWiX9yEvNGfjuJf3nrgrX+rycx7UCbuZDIof1E
fqUlpzZ1DgucJ3Mzcu9nf3TH44Rip8kaDIPyDADqqOvjgx4G56bKyPp1vXWSI7dyr+pZoLFOtl3q
XrfhuLE7DWLC8BK2OXxKeZsovFCoy0wXA5uGLKZXjCk679za2IQE/v7JaA84/HZIPff2kLxOoeQU
g1gXjDdGaj+2cX4gA+NaVPNm1JtDh+xk2Snh4L/HplF1xWe9MXZdnL7UWv21FWKDbv/z5GSswzFt
Qp7r0Ioin7E9VjronboOsVCErEpv/XQo38AdhDxt0RdtqrZ21p1UcKfr2s4y1PMs5SbiidLK4ln3
8muSOmAiI44/M+e+NMK9auLcj9CgBhqNuRi6s1LDQ96RsNYEj4RL+RKPx0haY6N5W27BnW7HO/Bc
jP/1AHk7UCURvgCLxfdkAc2IfDNqn/pMhmB9DT9OjHOfzzyz66HNzw61JmSFk5D6JsXHx2uaVUgv
6RBpq+x+H035gxGoQ9GROR1l/dmZ6js9YlkYaxed0F3Rdfs88Pa1y7SlwLOlT3vZxr7mVPx+GdhX
5sqwqtPUZZuYhBE9P/NXtNHj0s9reba8SxW9ZiBH+iRDqc4hCQ4kI15NYIWoGHmp2vTnsTiDXfcN
I88Wwgz27+auKVt8KZ3vtOHJLTmWysc0E6AE7X5lg0pcMHtKOg0xPKjm8dxZrvqkD8be4W5zXe2V
XK63AZOkFY37EY287ahTTPySyshmgXERPRIAfVXUuNTcl6hJnpzmaiyw8Wvmuhv0dzOrTxGUjKnB
Bps48yYGH5Lq3rnABA9uzFoNLbxWa75YwyfTa47K+iim+KhpBsWD2oyIy7QIHUHk7VNoknYfnU0s
ewvKzW3N+6pKw7XuIRJpsyuLp6cOy6fUupkCtenmlMsiZ5YWERMqlbZXEEpN1qoefBwr654jFp2t
jY7ZPAcaVlTzIa12Q33XB8Uua1IekGhnhvmVm6HmQxSgq7ehejVq+7pVxsr1vkxhcjNb04YEKD/D
zzbGt+FMjD3rhaIZV8lIsEfXPrvorXrWDaQk75VpvyjNvATzSQ/lossG/NL6kcgYFySgya1rKVBi
xMm6JdbDLer3zBBPVdxtLZ0/wjEzRCPL3CmOnylKMQa65ilvvKc+YDQGK2nvhs25jjEQN3k77Ros
8Zs0s9+tYGFO9uK9Qk8Wd+ROuW/FVO1aIvlIktjbzZCg5Ahw/efGNpjrU6luWqDj4a3ReCtVvMtK
X/dGATAEOWsHHzwJ75vxWJvy7PTRzdwC51ZGuLFNccMNb9EZjRGUFOtBieFFVdNz0rSv2OyrS9SM
/+IUNzRcQhe4GGwM7K79P1LckONzo/xyF/719d/vQhRkLtZzz3BoW/5MUvjelSwZnPj4XGYhKK9J
3PxxF4o/QE2DHbQdFiJ/NizfxyHiD8n9xf++XJ7/QFYhlk/124jil0/tLLKLn1YkjTUk5LpzDfaF
955lxrsVNS/9nPp5j9VO6p86JnKiIr7Aa/q9qtJTmpNIVRj1bT0M+yo3aC+y23xCRtsVfjand5Fb
r608eDPc6cUiTHHo5Z3CMTaJ6s4ayteygQeI6VRNvV9ky+BaO1qddW92lt9blW/IfTmBA470I5Un
4gLnEhCeAiXbL2tMeUwriWhZ9+WEcOGpG4pt1hdYa4szNgvEzGxp+/I1jptdgwmhyJono9Y2Ykox
RlmPjVYck5Qtj4o3nbCYqUf5LlThsWyNvWGrbFv2JMyhdooZKzsNmk/p1zMLToNZt8ewExruwQkR
ZvYfKqRTCrPdjBwlAtA0cYVSr+8XU/+kmcdeZ/wbLHRk4toHiEjZJzsZ13pbNvQywxJk5h61uv+i
JJXsxDoYZdc2TpVvsY+wm+o6rkI6H3Kmw/CWlS2vmI1HLTTPhZl9dSFSadgYgxK9XK8dS3LjgGYw
gQgQBgO1QjiiqxrPitzW6lLEahVgpHbbat1F3d5Td71pPQ2ZPI9kJccJADaCGtwx+hg07TwyPjYz
z6fd2UXTTHV9V2AjIUxinK9BpHz15vaAiGw9t/ZuapcNuSKXGOU6adDSG1ZdHVxresBaOTiVMSox
j/DNwbgWnb0fYMqxemCFpe14al5lI9YNVLukzvCiWwfLKNaOOV03prnj7ETryJSnBv4LV6VLdmXu
bTOt39oFImAv/JSDmio9ktmQ9Qd46ZGBe5N1MImbTfL+2iIOafHlR1yj0sl2TqMdW+nsw8Gig9Q3
OvFKeR0deje5T0CZS7x7Y2Ncu0yA2BedHCFByBQbCGJ4yZ3PeYsupkLz0BDQ1oH1zyXTf4ZcSBlj
+k3rtXBhXVXahTviKOE0EGeRH+weD92ANKYfd8bcorYPdgrbW1ZpuwIfutc3JEFY2yQoEUQEBCHV
WwRxEMMC/W3wiHQtewKJoEmGqD7ztXDwfKZ2s+lHE88RgvOeDnW5GOuXuamvKTtXcxtsZjCAfRtd
WS7rEyflsxoMCblXQ5RI3ui9eHC5E8ST/+ZOiKEzGjfoSIJB7v/YkhtgVH47/Tmlf3v999OfLbmH
Yo8QM2tRFi/tzvfTny25WE5/IE8s5n9thAghcIjSAQ/1bUv+oxHiXmAYxc2AMZyoHSx+/+QGcP9y
A/z2zn9rhHLmyDAQAn1f6VKBQwAI64hmX8baXVl0KO8RsXshfg2T7QmI3TeDdMkq1U9djt4T2W2i
RviB7MVD4V17U3ROAMn3qv8ajZmvsD+4Flkvk3HQnIseVKsZ4gNgfOi99sWQb07V7JOm2WZszmu3
pKibThbRXWEU3lYm5VPP9OCSNykFeWn54JJhLLXWjTB7wkCTbj0XWrTxPA+7XZ/VG3yoF13WT3aI
2yEBEDWQMG3hn864BeJ5TogCIMu3A9FX4qmNMp5i61WKcJc0DITZgRnaeAzx7Riq2NlxfBVU5dbM
xd4y1dWE+li2uArsDtV++WBN+TmI1cGR5IIKg1R0FV1Go9k7obVBS+43Y3mu4ubchvUZ2tWuaV4H
6PdtxFyZtIYk0pt1U/U3nUJ+lnkE9KSI5UjA7DL30ndyGxrhWYlih6Rio+Eh1qZwZ/VPkXS3pFee
BopGAHrZ4qZmqZCU+I16ew+WkJikOt3FpMMVjfGgAy4fnel6tB9su/W9OdrEkfNME09ugbEGUbMi
BxS3MgGhlNBUwF51njRW69BeWBoeOtP+IMdgP5OL1sXdLdqKcxkJP0F5s6ITWpanft14KI8ReZvo
1WICTys4HrGDcrsqbpwYw1IzoABaLI3jNo3ret23dK70g/0odknoXplhdhNnaCFSVv2Jte6r4q7C
B+lZLbs8uPLF/GoS3Q262diQaro39PprZyjchBEzL/sh0LXznFW3Yaldx3326jLx0YuHwhvvOi39
GiZvCRCzAzRjRJ7yXR/lQxEiQ2uB7Ox1cyurs9k1L6NYeKRj2q88fgElaOrp2Rp7siWcdGfWnxP8
imXanMFfHxPtxk6XOAvdZoPtkT1hJHfQavCKZUjVTPHcIMhqg+48ymKnvPmmHqnUO9BiLgTV8bUI
FcFSgU+kIEV8cFWk+UkYWN1j6wSKPiHDIMbWZY4Y61nFl1ZKCpK9zBtSX5qkdjohK8+mRYGRm9a+
pPUBcffVEJAvvba5DMTfxblmr5yZy6w1nkr7oSlwxitRYfrC5BNnN9N0HYnhPYZIDHj1xdGJ6awq
vVr1OSsdxn36l1IbbsZJrky3Q67q7uspfTJmEwKXd4JhYg9sd7z3akBKoBd3erGkcs7PBfD42AZX
OXyJ3EceEu7T0qe9IXHDl/JNwHsUIZxQTAHMG6+TaDh2cCAIi6r+zWsSeFmOwcXg4D2RhEv//XCO
rcavV9LC2/rt9d+vJOsPFhDsH1Bv0cf8no4jLa5BAPIWEq6faV1sdXkXuM7/DMexuEm+NyTWgqu3
2N7SrrDCNf6RndNc5o6/dCXLW//GpqQDWqKvl8XqT11JIlkgGjMCmSUkJofU402CFCiSzJktw/ub
PRh4ZXxxw68VJjGzmFEAxZtId7+AcEAL3X/WghlTQbAtwPcqXBdzWD8gJHB40keyHDgKritJ0HkV
nDVbO2QmOmuioEtr8oM0OHPV3EbmTofuoFFbKjh6oRkdpdZdUqLodG8CaZqjaGYcl0dgGO77GQgH
glICKQ55UF4yhwk0pOQ6RY6tP0VauolJu3eDpyLL75nO3+UtxCrCrLyOwZXZoevOqoc4sldR55HZ
a78ppD+926XbFh80Y+v1pNFI1BYdhTDiZYZCzL12YJdwcPSrGWRv79r7trWNfWHil9CJ7lDOxnbJ
1wy3MZjjmHSVWFoHww0Oqgse+7Z7Kid2GYQ4vgUauPleOOE6DzDZhdylxritCuC2o4shnTyf6UDK
jxQ6eCpWnt5R5J9cHdKe8rYDUN+xWiiA1TZg1pmN/R5+83VlVQfZsDfoh42DmGaZanZghMO0eyia
+RQmcpuRfdoVlj/o8TbvgJ2RnbExpnQ99Xh2KOLr2fyYJtc3RzZSphH5dtb4Wl8wf0HxHgZb1IaE
+UVnVKVnT6t2HmtaSU8SEIkhCLpp3TNmGh/rowAzg9BI9k9W80Yasp9VJnJisqGR8cSFwKw0vJnW
l0CSw+Oke5F1XAvhujZIGtSrB7P3fFnXJ5uFnNt+GfJbvlrrxHTRib1M3qtArVeAEW7KYFvGYXMy
ZBPuvLK50sXk7Oak2EZ5QWDHTWrY6zb29qo0wDyZnLPlyR3EMa6d7azxLQKwExXqQzH4U3F3kRFQ
4iVAaZgJVHHfY48wniq6nUmOGUY2ZbY6lHF/qKuvoZBrm1IAscURhOWpGNNXLSZQz/7SzXKbxyXD
YJvmQZ6NpFhPrnnTKGatSR84UMP188h+beYLA/Bvq4gFZennYLWnrwyTna6eDTZoIh3OufksoIiM
xvVUJeTIknhbYojVzOQYjv2nCT9UOreb1taohMJTEL2kebGJx/QKhPW6IR50Lp76kaRCBGK6izTb
vI9JBZ2abIv06N4Yp1UjJn65Q3QfReKLMEgTjBukWKnfGdZVpUe7xgXpA8xsNUii3GJMSlnFqmiA
jg2Wx1TZjYVT2yCPILGQZwVi46r81Wva+UoJnLxB2x2rYGG5lcYtBJrNGG6TElacXk1X6CVS4CQb
Ddsbnem+ndOz3Y4MtMlA78Gjx8mmEoDQwIzvAHKixQb/0yZbvUGP72TXkYc3ujmlXrVNxnZl8KCT
osoO8tJmYssI/BhGd61Wg6mwji6ZUl4QoHaMUaGFN405Hw2FehoOTNyau3KJVsjQbTjks0Qq2M+a
9KduJEOrpOHOHxwsAUYPpmEoP3KgaoMuzpgWGDLy2CEs60ZB5AxrupJae27I35lci1o3md4wuKRz
7ZulfZ7gnBfhZrLmE8EG+AVK8xjM+Sno1Xo0O6h2ZoEa0Dzb4k01T45Kr+vpXTWTX43NJdRyf3Ie
dGioYcih6lpqE4Q56zflYudImQ7IXdfp/iScrcArzjoFtWqCZV67kvBy0Ej+q32uwFQEtir6RYJf
0V//7c3vgYT59ean3fz99T9ufrTX/GzGjd8GiNys35tRlFkL4MGzHccxSbLgh36XbBt/IFk20Gz/
J/zuPze/TjeKZgu4po6raEHA/JNuVPwukPj9rS/d6k83vxdGsmWBMO+joJXbuTGitaoj0jJd7mBC
q03jqp3BoZOH0E80iJg3Jm28LXt1UMPwkdvcRKHqZzzZ9l3UqmxTDrAmpRYCz5/8LnJIDLN3idfc
SZzyEj9H69UrxIuCJZS6KYugeMi6iVUP66YpgI2dLnEAlZqAIQNO3ESddUP0zfNYLzMz2ZRbyPN4
x5V6FVFfHwOFaLpNqvotJnAPtmLDlkizKx3F1myTKlWfGfdqh85JzqVGd0dUSn22SfI7tWZ2FRac
fpmJtiuw2I2F5a2Vw8DKdCaGfY0egZypZm59IaEauwMISiL6xkH/Kupg9uPURX8AGeuT7YwQC+P2
7OD1Wellfp6xrjSPIss+KXNx0AiSZdvCwayTwZqUnmBAWuWkzRLhRuYO65cq8ZO40k6edu1k7IUa
yf4t1EMoBtkA+JEZnelOOqc997pbDTHNSIzYJCSxhbmoN38dFT64NoSB2JB+UjrXHuMohTuMTgIv
Z5IaDDSTq8AmkdezmhCjnqSZjK40RAU9HtGkfDLUsHVUewpq2w8AnTZdBkUGApmNZRRByCDOc/fU
5V80jLeg6hPgHO2nqYVcFoBADJ+m+r2CsxGZBqdivLbggVgQV3MIqZLu2YThYJFCQyRaMbHeam+M
GaWujuQkbjZajYgAY05LCYN9hTVdBSza9AfVMd2OdwH4a53KK06HrawfZ9Ag7LduWwc2F6Sa2eZ0
S6BU2ljs+pObXRudufK6j05qkK3eDfJ0xvrLIqsJ0Y4ZAZnCbb9C/E00GRQBYoxZrpNvDGUMZ50e
7O2pAnr0bprGzjBSf2n468ohwhFdGvfzMKEaai6ZIKSBJG05VJe6zc6pxiQ6IwMDB5cWx3vLYwgz
a695390Hsr8yqc7kfCw19Tjk1p2uyXMKrQIXghgJ3g3V/b93NriItlgNWVDysdCQTvO3xzG6hd9U
Ev/l9d+PY/MPHRkEB+ufHtmfw2mQvHoGWJ3/m/8t/+n7cUz7xhHOgcuy6tth/XMjBl2SAhzthbEE
cDv/5Dj+Sxu2WH+WmNSFN7aMGn89jGtd08vQZFpPNlbhB1JHMYUdbG2Gzp+imf+vVhYF6u8t32+/
5N+UcSYt3Vi6EHy82ngnRv42bOO1Y883Cj0WA/Rt6ZxydGdaxEBxElfYNbcSZ/8i509Vv01Fvo7y
nrMxOWZtcG+keGgY50QEYc+5eQwhc7VKHrWwvGrd0Dcthu2eGx1kJfcwhi+zaW2LDE9FJXhUQ/At
1dgvxKswQgRbb3pdGy9mOO0K0kZX1TDRGXXPedmdDJX7QyNvXXquUnfvnc67qhj+0zJYN5WGsl1V
V0hermG9X7V6G7MjQshazuGzaWhvYw5BD4mCGzvP2jCsZ/ZqChe/hNeDlt4MAlbF6pi58b3WXKUG
JOVkOMtaf7Lhmdjd8ClTj17CGl33qPOQdcQo9Tadnt0WmX1K2B4lyog2aTB+LOz3VBe7kMDQXI27
acr8nj8z0ssK+RldjT08TnnyKAbjnKBYTnTn2ajUASknk6TYF0O1z9NgL6vyyJjaV3N89GKSivpF
HKfkPXZKmEqDX3ndrW6B6soNsXEU+daqOsrWerOS8EP13aMzmoe2sG5jOjQzsC5tjfZsMPdd7m6t
WLLk7/2GCnPKnBtT4VOy843dskHXiuQ+xP+SabRq5hbTNcigyA/bR1mOm5T8Ark4oCxUFSvNLhH8
YjkZsEiFYXnhm4TjqOSiEGpVRd6OP4LJQr/OESaE4KdrAJ9sIOOxYWcfHk0sWTnWrBSLVmPj1RKs
QQvMWx1SAaAb2LnI+g6b204EnyusXk5NhKlRQSriGV6ZwXPq2LfMFq96TGIZZrEU05hCZU2Ii3fR
AvFkJPkpSio0kIBVyVa8sTGeUUXcl968i0dj0/CN0b1ozVJgveTCxBjXIgxsJUY2KzfrbY21rXCn
tyyxUajQSbDBq3AEe8wKBSAaUY0bz3gRVXuly/Cpb28y02Et1261st+XtXGIoDxO8KjM2FnHhr2Z
MjCScQ/xyTladbctmQpreQ4hy3mFiOqPxscAW1SnMipYB2hN+qBGe+32zabEAwLMdJPzsUXGRROt
x949xwCzrHLGrKLBWO/GZ8YqXL/tfsjYWlpFfqcadwcEEkWh25FByiVVaPmxGdQ+MRjL8vdSR8of
DOKAg2lfxeXFm9qbnN2aCEKC7Dq57kf3ztFbVBvd5ywsn9NsAGyEvEpfpvNoaVLXPI4OBLqXIfpk
SQL8dHWHUBF7cAAJFpoStFWszETAYOjfj7Z4Eqg5SwvoJ9JZUN3s6pY28+FffR1i0tQZzNkuiIel
+fg734hcNAc/CyW4Dn9//Y/r0NBZken8+G/Mf27a793Jch0ymGRNtoj/vgF6flyHoCksekYGmovE
m+v3x1yS4aLgzVKDf5N2/5PrEHDdXy+pn9+6ufz3n7qTXuBFgijr7PEqPQ5YAUVn3BoOgcxOtUqi
/mEozjHECJl8mr1F4VMCM7RvY6/DMJnwTR0xHIb5cByqjIg0F+VYt4PJ+1ZhUFQYFZPFsUggEJgG
Dt+J73WVcpFQpfsdFsea/XZY4i7V5xLm+8i6d0o0X07JnVWOYBA/T8kxRfDrAcvJeBAcclls4+A5
E5I1uQqA1QDCRELsbdKcxVA0kIw1bG0tvu+CN4fE56R+pvb3egUouVq7c31H1vfGc98C86EKvvYR
cdeYOaonfXoUF4+hLP67/pBS55ZGeSWNm9rO111YbzUuVgI6FTutrLkOwo8qfUwZZJa1fs4ahX6Z
TNx6kZvRqVQRAALvJsBmW6gr6Zi7Ynjy5CkV5akU3gH1DsyLvvkSODVrMXGd1fLJYggKLWXlQYpJ
+mSvchPDvXfvJe2+Ef2+TQhbxkTLtPnJq/GBe4gqSNabCrAPnks/s+CSqr2Rn5qgw96YJGANHAU7
etzN1vWotzvpdkc2awzsFq6xBEtTqPE+YdRGVNo5LOwzaA7fnD5Exo0S94qRrn1m8LmpGGgWYXjV
y9tgIHzNqXxLMgRpy85XjdpmKrma2XK17M8SpOyDbRM8+tWQOuE6ObLS27aZ6Ew00sw+LLtkPWYf
XahpFeiPWS7gI3tnWzMzQRgaiBKbAiwFwQvzeOzAtVnm1o3eco/hL+44UoElLiQWo070BcTIep4d
0u7wDBNcluO2rwTzGfdlUHA8anHXNdtR8x5Cppl4YohOSHEMQ53LrgOS5GyuqyL4VGiXHtW9VcxY
F2ZeN2xsUArSronCAVBVMEIbbjM73QzyrWfwGwFgnuTLADjZ6MkuNG8J/AHWJ5kwNdRo+WL4XIfm
uBln7IIsJXMd0B2Ibl0Fu9B+8wRTtOLFrNwVYg4ksy0S73kVF0yecfyvk6VqGC6ZERDb6urMMOe1
XmeHSaX3Gp1yjll2HBmVLrok68HLxakfP1jA+mP+HFW0kR1zWPokw1tbBBRmjtwmZJHVuMXIi22g
rSQ5mqUmu9Nn+JKwF5QX+EZq+nFMdttk7RxIkiznNvZsEOTt3hoUKILvzciniAWmyEFwxWmnuMt2
ERZWK5HesePvtizbB1nL66ZGsq6JdY4aNqm8XU22zlTYOzb17VpPGRbnYYud1lyV0GXMQb4ogzx1
dPOGLG8TD6aCqR27jKD4XFp3Xa9vxKi21RTetAtcse60vR23CEBDONL6Q7yYCyJ0QaXna7NYj+Ac
nK7bsbd9s5ixd5gwsVBugtiAOGV/qgKgLBWPFqVmjaLJCVZNHR5cVAMagpmuTNgclA4z7Vdo3gyY
MdxS5DlVcm1UT6OLYxYTZmtp50TH8tm5FyXg1Fr5eRRyl2NIjjEmI0x7EhXFVDqujYEqSCHRIY8l
m55krL4Ih6TxidGNYs5u4HfOBwOr6Xjq8EE7FHZjoR1DGV56dsQxfukUQEWFfxqh7roClmUMGAfg
x+ujvYUY7jf4rpsAYKdILh09R4gvWy788h6DXZsfht58iaLxnOHjDrxxU+LrLq132961i9l7Wmzf
Cv+3K4hTYeOsjg3e8AiP+IRX/N9bLuCfIlvOxV6FHEnSl/5tuYDgjc7v53Lhv7z+R7mAEEZy4Rsm
YWhgq38uF1xB1JFuLLXCr6NMgeTGXdDU38QzPxGrmHJicmUnSu0hmGr+M2HNogj6ZYn5+xvn3f1c
LJR8edwishWRQ8ETMxfU0clU3k+BE6yrRS5XjM9ZXYH7sbU3i2gULqWoqh90076wHN/MBouvKqvf
SYk/OQM0FhsdsMsG0EXFxL7NAylVzw8Sd2GnYU8Kqm0t3depmR/qwmBO/66VDgwgJP+nnvQTKCur
mBOj0eJDltV3FduLvLP9PEFyUTs3EyQGCbYtSOrYL0pCiuY0HO/6ydhBugs382gdtAiowAjkL/4C
6I8egY3QMhXrJrxqPZE0eH6wRZlGdQ+Rl5bpc2FiymZ45pb05NEqFvuxOwYjnyINz+ydUkn6Dklo
07hZQJ/scVmrxOvK+1rmBDUj+6Gmkcmd1LRVmpSbqQ78IbgJRiCvkjBq917DHVsVCmjn7Sw+rP6u
Ij08AAKre/dhFG96CBeZcxmwY9kNx9jQ0kpFXEIV2UefBrqtEiORhMDjOR8LJygrHiRwLqNtfdMj
ZijDdWvV28wp77vZ3ccoF3RUdgEijryqfIV8pZm/jBFKcGcGcedcAF9Fqz4pn7NhWEo/vGteL6xd
LmnpFoiNbmhkw0yfeWYY97pk0TgTuW/VIa4qtm5u9Cl28xcLMLZRkvMm7CvSd+ubopjIxDQtxfKl
HreRW90kiEyZFcwFARyCn2ObJ0+x5Z6siIJw7L8U8bhwCVBesUg7uJpifM0gerCHJ3No78mMovOM
D1DTGQrHNUnn6tmsKCI7ZQyrHjHt2sk8HQcJrRhVDKxGZonUA6b1LrtsXzbNxdO2GZIVdDr29LUb
9f6qHBjZe62xZc18LTkSsQ3s9cxh435DJqrOElEaO8d05vtKF+k9FpyHwdHebVk8xiEsI8tK7HWX
fTXJ8mCdGK+92N31bbkOqTaaYcGgkJk8m65viahbagZnbfXuVa+7TySW+Kns72o24TxGNyPx5+u2
lHwkk1ihng4v2UxpyGIZpBnD/flZL8JTZnkk47YBnWp8++89sWnQ8Gwh5GAPsdhU6d/+tsFbhCA/
n9j/5fU/TmwTWiDu/v8j/HD6/mjw2CPBEsI0+733+9HgWYgkeSOWsBaiACftjwbv2zIL/SQ6yoXB
+k8aPDLwfjuzf3/rf5lCDhnb/NDdN90EiaIIBZuZaFHOUgvaUqF4Sx8WlQK7agZJfEVX2egCjwu6
lxBxXt0br2jZrw2t61e4HV9EOK3yJohvXVsVF2LMVmnj7pkpcGT3m67rqC9gr4DZspFyARDB2bNa
xkcaxsgeLXc5lZR31ZWGbUjAxC+rbodJ7pmx5WZoar/Ks8+KO8FKIX6kZxP8qdG3x06nlo00gGgS
ixoX6NqwPmNWZSbUf7QhS4pi5Hkzbyo9VRQvPHQQPwkim+4mi+PMep17MsPsCpgfyoUsRksQeke7
aMnrlnda00L2pC0jH24OuvemaxkNF0D/7AMEQTJ8U/2+juVBp6Iyh5wcNsg/DfnSSxQxeXXlfkoe
SmTTCMM+abnaGNr/4+68ltvW1i77Kl19j90AFmJV939BEowSJSpLNyhJlpFzXHj6HrCPjiXt0/tv
37pO2MGmLdHECvObc8xi7VAILKeBMXB1ZRYUrbknpLwFCdebsmrOtKF8thjHB5Xl6SC+hvGlz19K
8H1sEgpGtTz2jyrLIjkZzx4LREuMHxjeK/q3ndXuPmOKkiYkhKGl94Z2owFLl86VHELc+E8QK2BB
XU3jfRLvdfOJCeIypWd7IpQMNHBtghNYGF370IuBiZPNwJChSc4lfaVKoEj09kVUhI594KWcw2uI
quicmL1PymjOPiDWM63F2jGQPKA6yG9efKsDPZUeNArDQ1vFFOAL0C7YlRIGXDWWK6ZbNKeOuV9i
eDRO1hRuBrc/bwsHiwstqU2/Ejp3Kjl6cX0nm+uyo0XH6Ia1prj7Qc32uqE89Bheajm9NVN8PeNU
tBDIdogyjWeZhtEhvQrzudTIZYMew4g3cNr+2eufM89dNNYcVp5/PrFisvsP69+X1/9a/xjpOHR3
6T+zOx9WP5KyoEkMDp/zmfVDDgjbnWOrqoohj3HMj+qTX6ufcE1exbL5A8H2W5lY8wf45CMYZV79
Pn7hX2x3lp1XXdXCdQrRq6tyeHA7sv/lDEPKTDDvQ3dlzJikFl5SBDepDZ6DnjR9CqeMTgWtE092
lu67sH92sIo1kQZeMT0quuL5xB0XlVM7xDf6UwgjQLYg07n+SrSPhWoWz60FqxVbNIZXLyOYahf6
rgMDpYCDAnq87/gQR2CixpkXFc3kKGGNHtIfh8WZKhXDVlgWFl9IDnKqAD1V29AUQVER9b/rBVYB
LR0u0CuJwUT2LlIHevOS6agYtF4ZzE5cmmhJ+TkWwaLm0vZ9ZrFsBVREjBYCsqIbHoeHU1RiCK6C
TceQVK+OvdBZN3h7zP7QKPlRyeXdUEFMqUl8OONKaTOv7tMbO3Oeaqv9Tqj1KSlBKxWZWHdqeYis
9Ay5fpsaLUMZOtAbbRUW0Q2TcYQhfNpUhknXubci+4x5MnQYyYjduI2zZp/3CD4WGE6lSzfzFD1P
L/R65LQ1rB1cPoNoTiCxboTebYCBbx0fYH9vs1oElEtYziJoH+s8wT9foJ/Iu3AGhEJ+qy1tbdnD
bYTwIXVawsgbreueaoIhcD2SCdfJGKxCWzuqnOjrXqygeG5F1d4obvfUwJnTSmhcgoN/W92Gvtz4
XbB1iQejlzDHDtzVQLX0rMZ1k7MxIv0G2/CpH/PzfOKjJCHSRNnJ4XdOndqrUO5i56lomC8wYKok
CX8Nsqszgtt35tFArpDQht8tXa+s5cIJ9YcaKb/oJUSK6qF2iivDpG2ipMBySiF+lrcOBoC2aM7U
rr9vBnfXzm4SV+8e7QQQ9uScSwGzNqyQadX8ySCPQ/+xIKm6B+Gj98YyjuDSNEwVCEJR9sYF69AB
YS2tFKtgflM45EOhBReBFgH95F/aoXrmxHQ3O71cYENfNG6yNYJm7ZNhOPomsYk5aVaGB4wudIhU
J8RcGDlimes4H8ah2Wg1hIkkUr1yVoMI9m8k2d6c7TBHLhqRjZQQ/RWrhdF1Nw2ykpj1pYAnLURw
asfwDD/ZyqIvWSJICYQpHYHKR6iyEax0hCsHAWtEyMLYj3BFjDkJNhKhC0fuNinjK8V2Ng1CmCqo
+UmRfh2mpJZnckTqkc1Yx5DQ2kWq37nTvej6dT9+K21xQK6+sRsCIMiaWXkI0sybkOWmWZ5DprNm
vY5qJ68ZzvsUAF6FXzVi2WgQ+BDVFgGCHwZ2xL6HSoYr5ptJbR7wZy7i2FwKfVxptdhw16Sdg4LY
KN0FZrP3VSj3iIx6feoj5sV87q36IUCI9ON6MRSvCfLkNJwyxPaKosKeERg1Q4LK0t4tlz6aZoi2
iceYCJlKnd253T9JvJIuOmjb3lUUhTvZsxpm9L4Ui6zyD12eLcvOuBowwNcVge0MlRVlyUgRAWmL
bSaI6ebSCd9ccWegypaos3nBEDU/qsNLNfheSaFiiZhbgYsj8CJI1De9Q+GqvRE8vRUScFPz/vDn
a8h846IQ6+FVkk7LweG8AZx24gOkfC8G3i/E5RqRmRbUVamFxw7xuUaEzmsY+2TFVzpTwCya82Tg
VzEkORELSsCgK1LSq4jAnzWAZMJWC4umv09646DaRGOC/mhEr2TWV6pLkr4tHgmZ8dksLpvK8Kwe
TKXVqkvfpBHHNT0dN79lJGu23UuNWHiJfBhp+6A3DxZ+2Sq3brKW1GLgRzd+ktB3ml1SuVgvijnW
2ZorQ9kMdrHJRg5aqgrBauR4GD3YCv5XbcSOOaS0haAfrnTX30QKlLwkZJHodGj0BQWygkUu1gFY
acleivwuGvkOOMOpGj9Vir5YNjpEAhEkFyM+2ELFFxVY84+NieklqeAEHgB1MDhFTkQe01eF85dC
WR1epW5n6lm5MpNkbzXtkx6baztOzoYJiJYVu8FrobUqVlW4Uhy+ZjoowakjJwLGzvlOBboAumub
dt8wBC6M4bKohgvsbJ5hM3u8aZ1WWdIIrYbMnRiZDHcO1JnInkj63AYN0Vyy7eVQeB3m1OiWKrPl
YHwH2LcS7I9pZx/xdq06+ZZXE3BCgzitxI6drOEXXDPeDJgEWLRlDkQ0jQ6zOahrwbjcse8tC+tZ
9lLZ48o0AIarBFz8/tqp0rsWq9Is+gdO8NRE5YFP+WVHJtZEG02L4tL38TTFsd6u7CQXIAE7y0T4
hV3IjqnFa11t051ZTgozYgSRwEq3Y1xc1lN4zZ3+oCA0g2iLA3GV+/6x08OVrd70fF0463DV17tY
v/HFBa4dOnRplAhJbdFkvQr98cWYuBhNYqnzjLr6yGo8rPXSuh8VE+3hFTTmLtNEsDbaaqtk3UGo
V2jvVRpZuy6hLffPPf8yZ8WGaeM+Inph29o/n39d52818X9//fv5lyoBfD5zCbs61wV89DtxzHVx
nRIuoQxXZ4z7y++kUc5ChTz98ib/p37kc2l/GZSPUTOoC+SDuZzlN+yn4Aa/3P+/fuvoEx812y6e
At3yhbq1M51n7U5ClfabBxneNXa5DRroo81KuHCbHLoCubVZfnphVRhBtTnW27AoXKnabqQLe+BC
TucebLpXQoReAY+WE86i79zFBIlIEqsMlO918iiTJ825set+afGxS8gBZyBXp+5OlpdEVRYNfUli
yM+HOXw2+suiKrxUQuQMqZttz6vxUcXbPbAbFADjh/it056a/Gi6T3Z7oRIPb/mJVn7thPQXrMLg
ZaivcrtdDdZej+8byoy0k1qdRdOVilAq5GsTViACL9X0dUBYcJEFIuL6KqeqontkRr8Kw2iXl/cJ
a2rUPxqk0qP04GugQPRzvEM2SeTWfNVLjlnSWCpmsTL6GxtEH0fHur5q03sDVC9Oj0Hpz9JCRdS4
yZTwwkpfxx4ij3YFq8p1nFVkK96QAmB1XhynX5vzgI/FPo4uNUS62H82WvAu7Oh9yn4crbu2XtnG
1qFTVteWdo/lJ1+mVHKP7bbJMcrLU5F/i/w7n8hZk+i0NuAeyQ5WxZIX63TYXhGkCQHIFIweI5PK
MPs+Mw9tnLJ9octS/jVED04xrNnqNq3jeIF7mTcPZkrDe7Ow+DLM9Naqp/NEmgc7OounbxpSstS2
AaK2rm/95DKFSRNNu4jdSCtxmwAOrJxLEF2T/D7YD5TTL/JAebTUeBMn6a7S5DrFu8KYMZ/ugC3n
+tk4nHATr/zikijHxgaxmAbVJppj3NUp1u71uF+l81VhFF5t34ngJbtL6Ek3l5i/hm5lVbcqNzfh
MH2or2ihuMxClfCJf18EKggvCwZbXOzCsXyLCkv1TCnXua4cU7j1HARuQjw1dZlc1G3C+QIKcE2m
kkh8Xa45QwVLR4F8TWyCO5qEw87NErx9nQP8xbmcsPN0BqV8abUZ/cobwuGFyABObqJDmV/m2Bbk
syYmdS3MYFNJ9xgLnz8PHs5Fqui8awhZkrFjj/1uJ8f6pXarC4d76sposY33asApQ73ofBOoj3vd
Ax8gbOPFsXLDtYEKtqD3RnqNqpBsZMkVznJe05ij2ZDwwNv6hO233pt2dcpd+ZRyOdHHW5ExAoHl
NGBVxhqh1vlDbdjX8+muVffliKYUZAhT57LMl3oZXdlTvZOyRsu5qSQ6GRcAX2TxGcAML42MndMk
u3Cgz5R8BmnqZB0k9NRFCHDUoUUcnkAEFOOrXgdH10pvqmTyz2Ty3AwQqgjqVEvysFSuJdF4+Qdv
VjarvkpKAmmYv870+n8Qq38GGj+K1e7fX/++WTEPhJmPzdaxWWx0h1/6XazW/oKda2kak0RtNkC9
K9U6I0S2r3/vRx/4Zdpf8F9+qj6/sUXxvX3doj5/weKLKVfok5HFxA7ASwBi6aBSG4F+xXD0oHSc
5+sp2onaeOhse0m50lpO8caEmNezatQOfY2NejLKZtva9Xcse9mmGzhOOoiYmEHulQYwZPI8WtqN
Td3tonMCbxjor5PjGqLI7TiaR5T6rRHDZRLiOjfidZ05O4bvGzyMi0Cn8ckyj1YcXRfDsNGKeVIV
cAtyxNKad4KM3AQrCJhX3LvrZuyqVeC7kNSIFu3IgnKB0PVT6JOETM401J0liKpjnccwBvL2qobs
JJEh4pBbOdI3BpulwW8geuvkKN1TAD++0rP9hFcyocEaixLHV709s5tim4iCs/43wwWN9FY2bIEK
i99MeLLBZ5F0eB4y3k98zxY0BEQERZwikREPASa+issJRtlBZay7jvTvDj25c5ohs4OLzO89Pbe8
MUXEB0SY5AHZaG0Bwoxr1HJuY49ug8rfSVNfmRpssaxzdgPFmKHdbnw752JHEKFKzi31pmWdcZz1
SENRmc5jYq6+0teXVujfAcV0FmX51gUqskd0rgtKNBRj1ZrXpXnKOt0TGj2RrkHJT2ZtHWsnC2Wn
V2yTcioVFLMkI2cHqJFAXIhklGv+XSq6U6IWR5uiI99t1G1exM1Pg/f/+uTwbn58sF+LUnKdRH74
/I//hZ7Pf//3/Jp//5z/+vyPvORfv+TquX3+9A9eDlVAnrq3Wl69NV3avj9F88/8//3Bf82pbmT5
9n/+Z1k02ECXxbe3z/MrKEz8B7wGz7HlCoPn+5+WFHJP/+3r35cU/P4uVA/bnJeJn4vR+5KCwRGT
xHzw/bygoO4yMvs3SvvX6Ev/S/D5h6CLw2H2RP6W+MvK9XVd+fJdI2p/PPrCCzDKSQJsHqD1DU25
ix2AP3lyjsdtI9L4e9NlGy26FW2wTZzG06Ke6cc0Po9O/dy5SI9mmtYAYpNgV5XNUzK4h6b4Pigo
OILm9vlmbqwGCcCw72fnAQ/ZpBvNoXTUy1qFnVoN0b2gCzvkKAdqhGPrYlKKS6ek6bvlsJZTfMMw
X9X3icz4xI6UKkQaDrL5ht2BKglsBBqlSfZm7h6TEHTS4Cf5KQtagBMyya5x55+1aR+ufbvNViWz
djRf+7uSKbVnISiTPtoEOtlyIR90WmxqjO2wGO7rLnkmSaOuulJH0kmqi2yoL8MGPrQB48AtV5aa
XTWaT7uCfTBnTFWgcaGGKe5G0Up1HATeiJpZOjuw8SdddGDxQjVoQTqoSDRdWTxC5zkwyyHwnCU7
X58OuKPhy1q3ehie2bnc+8M3N0kgDaU2xzO4pjoMxsxxL4dYP1GqhzmBtpJmKN782L4ywv7VVMaX
yh+vK+DUq4aheBkqd74/sEyS77XaAlsix+Dr0cL5Ker0wRfDoXCTb5POFcWx0tuitl6TluJXW32M
scoTZsYHLQ19Rer4ugdebObGWz5m3Z98YcYIbbPtMTPS2WhnXME/LBiw779anP7++vcFQ/9LpwuP
m62r85z/uPq+Lxj6X4aqM7Bxobp9PoX8iA7xBZkMCEFWz+vJ+8SIH2KQRKCHmJLxg8z/voxe/pwE
/Vy0/x+E+x+U1I8TI84zH79z98thBLJPPJkSdqafv2GoWsWTcaYSRXdDbkuisvZRRyYhjRo6ZkZj
hXS5Uid/jdQGV0aUJMrDR9kFntBbdtlUHOwSuy7moCkJPUOX2xCMva/Ent8Vl5aWXpid4o2Ojqt/
8qp0XPpO+ZDpBjOn4UQp4IEZxrlqRHtbauuErHQ4IXfRISXM8mVsoyfViE8BIXUTnHulUEJmyaU9
6Isand7WO08Y9TIbO/gjkForBihubeyaTELAFLDE1Nwmh2q++JmjkmiRu7TM99oQIgC0xc1U07ls
K9d6W5zlTkazhuYGa9eBRBRyFmPyMdyO2QhDAcnaZWimI8K6WKeGIIGkNpybCTqrRT49JfqhqnKl
JwB31PLJhtKvU07XVs+ps3exREIBve405Zg3BlWrExEb6eVd8ezE/Yyq3UKZnrY/GGWjcmUADGqI
ABU9sy9BrwY5D31RZoUXu1zs3Bguj7LOIDVoClV+mXR2UZtzItGhZf65dws6J3VBF4X249n775CQ
nAO+DoL//vr35xq1C9qYDeXEsefU9Ie7xdw3zBKBDkba+jMSUkCjR11yzJ/q2exr/PVgM1RGeMMK
KYBdcFn5jQdbn4W4T+bFL9+69eU0YKX94Ef+pGy1Atqt1WyF+Q0K++zgnsZFM9YrS+NTPSjgntRu
59C+OGVPae7A4EtWcryaj/nTGK870TxGSmhc5TTKaN24j5Rky5Vg4RfIt7l6aHLcLxVtfYYR0dRA
zpXkkpx8TIGwVZgDJHQ8ji9+nu2MihuJchnQWJ4/mclp7DZOpC3qEAhg4Jyw8i8L5yxPqk2R+ld+
WNwqLR4HpKJAg8kqbU+aJzV9bMSl3jOHshMvr5KnVESbLInX0s92zMdWPeby2GXdmJvDigzZJpOw
XX2S5YmyzqvMK1sQw0ayC9KYPFrn30yO3Ke+ulS09HwMNcwXwaaO4I2FCD/UP6omOpNTnCrOMx2F
guZIsLE4ZWE6AjyZCQmXfThCUpYPjU6bvMbqYzerEWYknKpd2nfb1Exwqw0r2oWekkrn/T/vGQik
k7przVs7dihcNLxRi/Z1XX0bpv4q1zDKw+Iq9XHbuHM5cbGULXgbmsKEGe7tKjvXs/Yht7KF4dev
QWGuLYPCYhdcTQRnIomeYCRTW9IMh2SMPTdBhuoV/wk05qNBxNgravtWa7qzzKcV2SX/oOenIHpJ
4Mel39p84n7heCnSO6Ot4XUmuziKsu2mAjWJ4jCiJ1k86lRAckVM9RW32YVftms3lD3Jl/YWTswM
11WUt4lSD4NGMZL0C9O+9pXzvkT8UCpPo+VDCYvHsO/rBZ1Mxx6FPwEnFmn5Zd8Nj01WLDM3Zpg/
i4aE0Lxcb6h1bYHAUJwCYCwlkgIYLU2tdaJhUmIFztiQlOYOlBBLe7/Ok2OVSc92aU8Y/AmQirmt
x+YYGfiQ2vGotw47mk9TImqXMac8GsU8bwXTfC1fiNhdZCXU/+wx9Yt1BdaaSshi2c9hQzTDvn0d
RsYqWGlt5sLTmtjBqYaiA75R7JM5uE81fVgfAioY8BqEVMb5tUf9MshjBTBPJ3qbM1p86KTp/DyJ
fbq5/Y+8yy6LKG8bCnL+w1KAgRveF/ZolbvL54vB5KqRMPJG2drkBUJ8n+PILK1rdn/wxoBRZp5e
zPc4lxzcf3PgMzXORR9Fp9lo8+X17xsDSEjiasJ6B/yyML8f+MRf+CZni/rPRvnPaC6TNDg8r38j
Jt/3BbLiROYc7EPvnqPf2ReMr7fEL1+5zb718ZZo5m1u5UkOtMh4aZArzP5cwXI45RdJAOnUvhXN
JnWeRXCXKrgtHFgM1fCG8MPyJCDQtGDq8mIdFdSvh+qG0sLzwQ5uhqqMgQoPeE14HJocWSqxcTKm
+SkNTVIpJI39kOn1tTEqlG289Ubvdfm2cYoV2uhZKZqzwSYba8tNj1VpMh/N7LurXAuoFtnkrgvo
RJZ6FRoZS77cVAPdjr1TbPs2f3HMdtV3xl7Hp5hwg7RGa1eX+nUvKSYxC/9A98qqwuGoTMOraQDU
T5WdDYSrwwlpTYlXNO6D3zfYB960goJ3222wIui4cOrsPC5L5vcmw1Aa9yx38BmGEDPjYGhT1Bsr
JdFh58qBSZ8rKWmWcEUz83rsxvOhmV4Q5Gh7kvAcYNk7mJNvsnFPSJsiaUmAx1xNKFNhp3mZW+xD
SnDV5qZizESGmPCAVS8bmV0PJQMiEU7YwGMB6dCSEd4VALu0dhC8fzFDxvUmnoWE/Jy4sNVzw482
JgF6TtNVjvlBQt/XL6DSgy2xNm2yby245qm56CbDM0M0bvnQt2ddYDwL2/aQNFaxOszseqqpCjte
Y3hc+oSOw+KV7j62IoYcanLrO49DdpZbVMoPqA7jpTOOmxzD1FTCJh+Wftkx2QpXnQKjv1UDYIXB
42yVV2R2GfrQXQo94WpBlBmKdgxCifi17feAzqaFyYxhiml+trHuMGLIHvGR7wTByqSlagA/vI0a
F2ono7lxAoJc2N0z1WdgkngDPiGmxuQ3U8BXAodUZDChUPvQSzBWJnjE5ORelhMvS0YSahyGCGU5
hIV1i2lAg4myptgSsm+kPLeKsppK3KhxrTwRVvJKoX0PbGb1CLAltQ+adC6YcGLxoX147pRq2m5j
qabcBOVgrzptHsr0+FQJdWHRNMVZZD4Y1oy8C89FCr+j16aFk5sPI/UwW7iQi2HMDloVvfR9c+Y3
Fulmy3NodHGZ4xlZ8/Tnrt4Ec0B5ILrMiWIENM62/3RdN2YD6MfV+z+8/n31RpMzoQf/bCj5GTx6
X731vyxNuJrxIXj0YWrgziNx7hmY45k0/DrWMzUQMFihLqJ9/7jK/8byLcScOfp0X//0rbObf16+
/Rx3cimwlg/mDNVu0MCn3FyZvXo/8tcI7pEW0vbsuIyyalndyFHc+HZ5FVjTt9bQju3kP7bdtEtc
3F0hqZSxvMBBsVCqYssI8JKG8NUIbIdw0nWg5OJQa3a2ifKkJVlv7GpHvTFliWdUgtkecOtRiFC9
yto4UaRwP/LU6Ym7DXBgWzLeGY2DoWbgmU1XeX4h6dfNs+kCLugKU5NcjNWLb+jHqJt3lXnhpr++
yvdhy5PSKLjcaBylnH6dIaHHFQcwt03WdUEwJrQuOergDXKIXbkgD8EWHDU3Wat1shuznGN+gn2o
UjP8ieNrXwz1rvbH877DR6lMJSM/k8ITMMbjYObwlZJtMDHOi5t1LuzzoGwOGpjdMOjIkhDOrOXW
KMuzGGhtkjWXuoq9e4KUQZSIkM9qslk/QFNwxzvPZfBcF/0hMYuzKqR3ahCq52Q5lD1R35Fuu8gh
HWK3T5/yIQq91tAxv5mkhGjhHJRq54bZRaqxwPqTRbWKY3pjTzapN6BbEEJau7HcS5BFamiTkgEX
pMQslKDwhUYW1wc6P9ATUc2Aojo4s5PM3KH38yc5LhMYgoVIHjWC2+s4Mb91Y7Irq/HKquS5ZmOl
yuuzPjBgE8aEuimdmbf93DO72sVXyDYkNUz/iqGQ7BUNFcjUaRQbYvBrMWhvBeUxNhe7ORBs+hZ+
I8bXuX3jEttpmPdGcGCIeNJPuBZTtUF8ZV/WNxqVrXamPCcy9EJbhRvLHxYgPSOMb0STLcy43PfT
zaRo2JXA+Clz2p7acCuX/A+p2QDVGQeHAfLL2KVgSfg66T3IYM4IDvw1TL3O+F6W+Ojq5JLC9z2a
F9IxpQdBeejVt1LV7/0qxndJTU/9LRXDURRYxnrtTUmOef2mu8F2yvWlFk1HLcExp9rnWUuCyydB
UbVsdZRzcAnqDfx8CaY495D6OC0mywscSUCNGdD06ltE++v2fqj511N+JNS+sJnIZyQEZYepxB2O
inDPyiKRSyXILhy8gTK3152e3XEy6MzyQDZhH8uaz/Z4ijJ+WVvcqX10LNMeTlrd3FWTtnNi3iZX
psmirE5DrTxEGjDUSHty6ScCmYguhjOlpp6NMhTgVuEOiuBT1FS72awHzYNdG8ykWjxKBXuD3mC1
EM19kBpLy7zI6/iS9JZn59YdQ3ZGNBJLJAMq3mU3XeaqfxkmMVEVnmcCyQbfIxhIOm0xTITdLqKK
UuO97Az6uAfsmfKhqq2Vgxm0EvrSqYrLEIyYT9GiBWqbYMYiU5pDHnQU6MgQ37RcN01+YcAkRugG
3SW3o1Ndtf6rrembdKo9TXktSOmZTXsTtEBlcr9aFPV9x0kmUbqTpaSPEiNMTK+ZBmTFDYPLOCHT
0dPAplfRZTsBNonCP/iKxKXIhoTF7QiC1Bz3+sdNViOo+2WT/fvrf22yuKsQry2N5O/najFY+0Qh
QFZBAyG7Nk/mfm2yJMvolv0XGGu+s73fkZjaA+EievEO2/od7Uz7GyXk67f+5cI8llqU6nE2bimc
khuznjD4ltmLCiX3grbiZ+4ic9ddfDs4AYd95S0PS0qNBtznvZ1WZ6PQ7pTSKS5iFfCAyWINnipP
pkUjS38Zt7S5BmnYUIbhXhuhv4PvRq+rO0Jxj9CUovrcIUTbzS0T2Tje8YY4qyHEpSWH9ET0+U1B
HBkTtVv3AY4vrDqPfhLGmGqt784EDTdOBDqcSJvgzoWvtbfgiB/dtD2r5nYVt1KAH6OcWHQhRrFj
GYvQjolrDN8TC0+vbOgDEIX/HObwTQ11fE0FP8fAy6WBKFRE/9iYwW7uctftiBO2th0AgReOtsgH
JLw4jadlOqQVggYXQgjLMR2zxdg+BREV03Z2iqvmkFRMwqasWwct1YN5s9c0ddMH6qlX+32R0oVm
l9DUU9egGKp5UjpM/21BRVaaBprHQI9FoWIGPwfUfCIhuP0iEyCtWJu4KxZmVQBRDoqtqUrO9aJp
GGmr9G78wcdmCo50Fewcz/OP0+g/P9Eklb480X9//fsTjeRtznw9xlg/Evs8m+/HZuMvV1dtCC0u
D+/XJ9oCS2f+OMwbCB887L+eaCZmmEU5b5uccn9PDf+h438+Ns9fOmhzfgQTjzoTAD+qHrqTaVoh
Rtja9VnRQN/FdrJquvZ+qse3wDIQHTKKD4Q7yYM0KSbqs2zkE59sbdIjJYXsUxDt1cpaaEgKFb1i
MdSL0kAGdOkrH4fhKmzySwW8GdzsfGvUyiER+SsnrJ0wCYJzLd5Z3W3bqF4cUsmjczbCou1o5WJg
8C3okM9lvdcDl26XwFjE/lMyb401UoAclFWo9EdR09YZUhmP5R+RXX5HJF9amfndSrBJg/I/U2y+
mDqk2K8wlxlVTi2VTr4PNSCPobjI+xo03aQWpwR+Jk3r0aEMWgDZeEn66kqlprbri2hRWdMuyyk6
GK3zsZev3Wi9qrInvA7lkpHl2VhDACLc73JaXdJxfVY2Cb9Jl7yIQPFwwm7bJh2IdOun2oDFbBkv
U+14hXWPscazFVrQmHgNhX2OSHShpOa6riAO5+VaKPXJFyMVrTS+SwvUe7xz+v5UZuRthI/HSWDV
nXE/GGuItdnDpnH1RU7t7iAHrvX1JuKLbKvvwklXU5Zmc+kIHh/rVjOHbF0V8GgHZ/PnrgI/BEC0
RrbZ2Yk9343/6fL8w8f98fL8H17/vgpQ/oktdy48gBP+edYt/sLiwqLzcwj+iU3MTAwft03VPK0F
hCG50r6vArwKnBjjbkLnwuA48jv7OpSQL5fnz186M7jPq0Ba0DRDDTghqMp9NWQN18JRzqrG3TFJ
FmsB90It4AwMzCMY9VjheVsxec4L7GbnLqeClds5xbo2rL1fNzbRsciCBkXZZ+xaCz8U8ximvXJ6
q7sZ5XzlKcFASJ5aq3AqcJOY6WrKe4GjrTUUHZtrT881L7Qnnj/whfGB53w/6uNFByBEdaZLOahb
MD4MgiHWWgUsP+x2WULXx7AqzGIHxptsnXNR1XJvcWhoRun1EXIpY4wmEMesizm4yw3nPKwo13SI
4Gffl8X3sdNXDSJhosX7eByPvohXtV9u6HaH/pH0t7liw1Xo5yiOZ6fqy+hw+6Z3nhv4guTSbeTX
e7tvj71vvhjpiz2/H6m/iAMNdwBQRVX1ZCY2IcUnQOSvbQl0ScNfxLx7WQZokX2OxIUAKZ6ViuYt
pn2HsaSItLGf8ANv/ABpDtd7P8XbakigqlvqpV5xuaVBEdDZXDlNWsmyHN7ARNukvTXQjXjPH8Mp
rtEilWTT0E2SPsm0OFLVvI3w6oAB2OqlucjMe8OkqCF47OsUgIq29H0Hs6+/TFzuc2pw0Mm0YDmC
iBJ4lTNdpFjoAwTGQLn7kbXMXhp9ujBzzXPkOixgrRjRsovkZjInLxztFYiqlYXrqY6p15TWhc8I
SA2pesnJ2UmKjqh8Odc6jkqk1CZ3QDpN2Cy4OBeRujLgLeP99odix/qvUJyaAH4yg5feEtvKbHdO
6j7FFSxpMT1nI4cgAz6S7M0tgwQUHuXo4xT3NTpfdbl0A4Jk1GeTnXf52Afk2wKGbbpFYm+MVS/M
G0oNsj0juQNAPlhMxbWeKEQ2+7OOdA8+z/gQ18VzHNEX52cQl8LuXGTlMWfyWTrNvreRNOkkCtSH
PHvqnc5eJKbuNW12V0+0ylROv8Tf/VwYghLRXQge4RD0VPNRXevzBnfOcorEdarnx9ianixBjdWf
vUjjhhbzSc1EM+K88o+L9Nej2rzSfXn9r0WamM7scVIdkPD83a+jGsstB/n/4EYiuKMbTA9ZiOcj
3KcF2uUSx9pu/gQg/84CrRn6V3nz69fN5vTxnGZyfXLy2LG3bXzGYrqhJV17tS+sjb1wF8XiSfVQ
KhcvsHXP/Ltx1yxIpyz0Z+2s5++TQ7i0/y93Z7acuJat6xc6qlDf3KoF0ZvG2DcKjNNIqO8RT38+
VtU6tVbuEzuibivSmbZJg0FoTo3xj7+ZxVdgl9YpmlB4F0k/093yjYyRATJM66XprJr8nHONVAws
H27uK33mejdm8ACsWbQSujCmxbkOS+Olq4Wa7FTf1YcxE/GGW438E1TfjyXD9Qnt7IvBv7p3nkTp
ddUFD/yfRZfMcqJbcH0NxhXpJKOvVMjeStfMlEMdfzwL3Mvn2oMci9WUL/iPLMzQu95fMV2u/pn4
6vjrVs0j/Jvu4yaR31p0ziWJERb+HC9GlG3dcTxe3mJGZbhKbDBvH7u5NcLiWNZ3EsIkW4hm0i28
391yoRae9Xpimi/FEVtYsJD2gj4n0qFyb+gou4w5vt1YjINQrdvKpnHhXS7uIeZ/ECA2DIowvZAr
B5dC9XP4kD5Imjgqx3LTv5tra6ZtUkI9l42frTA4vnvSh7gmYl663t7M4HkdrrcfnPXXjEVO449x
Lt8kv1reLnKgBtW8OGAyJZ2HM1Kd8pRfmmUz14MGcz9u3nTX/NSnM5LWQu0Lb+jygSSWqKl3M+yL
yAYSC9qZtjW20Vv9paB9quzoF+9kuiai2ckDIjLXbYDZ3czy61W7ajZEMJL1Nms2dUhrSznPJB6j
F+fldGl3m/qXhZGihKOXrSzLHfXxAWoYVydpr2w1MC/CrBlLYf3hlD3XbJuUTH3E8Eq+vHhXYemL
73fV1r/Mr+cqqexpKQT3zDV+YXJJKdrvsaEknBQpsnEPMEpBjSkxJa1sYSFdSTm51G/Zt3C9H5J1
sRx37cz4wIn0133XvhuHgVcm7TVe41tfwoxl/GcTEHlrnQZijEHzjfO+3ZwBms3ddHrOFQodOw3z
t+kH4kY9ISC2H73dfQwf4me+GEOOcxa7k7mvuRasMBq+7dN9wdRPnSnVEhXL9CWMh15ykn18FA7Y
Xp7NcFoTaeDBDLyIYTkTDpgc9GQgnA2KFme6ZB/4QJ3at/GtfasO2hUqrXHFHOL7/jGe0tl9qwbS
Vr87kWGX8D84BpJvetE6PubvHQKb43AufwhLmEJpo6/SU/sD7G+0noLTSnh7F9fRKtoJewGn7B35
OvnCWhJDeF5lB+2cXmgT4JmkP2i3F+17HDzPD4qiC7qsyW56SiA7m2dL7td6aiDu5N3ojJp9n8th
x5mHNK0/GRsxHM78iAABmOSUpyPJy1X33OKHjE75iqthyJsTaht9lwNZ25y6cQKiw/89zvpnd017
EsFt/fP2hf8PPCVjWTWcU8Fjm7wXZ9ZYczUO6ls5e+754QYjNRuKkdC6ubnPzsO1Ob9WVMKCMINm
zualkQyKMJzBrDheknW2fPit4H1yXiYnPYhCAA7VdFrsSO8Hk2y8DuhTV9jcdBnXZMiCdo+B9GDg
QkHGnYO1NwEc7IuFa+rOKCH8I10qqIiBTQ7WD3DzBHArxbXfMx8piVeQFtpXG9Rf8JbxnTQnVyL9
9e5qdFzvaB7rdb5O1/klO5Rrlk6kfJro9p5a7XQKO/dJ8R5eOb9hg1kx/RTjN4F+TWu/Js5HbDQO
j1PxXCr5KkndTguGL3hOedl6D3IvVKhVNhmz8ikbHFKEZc6koVzlTEtbrIVkOQB6e1TYrOHI3sZn
0XTzxlFvm2kNQtS+seAB3pp5fzH7N8YcS+bJ4j4d7bGeTTTHol/Ci2qcNKhVV6W2+VaHHU90JGbs
LVuIm/EKkl43LhVd2QeGZssShq1Omfm0rXTRpGflfUj9h12d5jWX+1uMQNLG8ju73A7m5hHiZz7T
ZtORgtd4n361Qb+qNv3RLzZC66Rh/6s/4lA0T0MS85BqehJ/a7wMHMOXGUAz5gnnOYaeNje+/FdA
L/blJz+HYLq2tS8Bx7f5qKEXpMI+95qLOxI/isjeEyGMpcFYfPHQd5Q+z6U5zqCrvSJ8cBv3W/yJ
969jjO50JXxNx3o37Mvwus3sZ/ikEdglc21lHG/L5zrBvk9zDK+YEW9rj0zQsItgTxvt6Fvq+7kS
O30zH0JMVPJynX6Oxz7IZ822XheHqlkld5qZ1093hH/F2waqr3HKBVt54jhgy/sYI4aZcZ+RDGnl
AYMJ0l6McjuVrVv3ATFjXvOFp0nzRfVM8MljcXs4+S+p3zaSI1XYRV2j4aB2bo9lTOVn3SJNt3h5
UJCb3YZUZIznKsyTIxeUX6IAZ+MkwwUWQLMprzwtg8D23qtZrRcFiTzuEh3iYBtbfVgduGVVLeSB
18UXvR8fop8lDqujcH5ij3iUB8fUbnbjhtEJ5l2e8asKk/l41iVXZRvEJyv97G6r3iWQOFQBe+x+
ma3LuRFqYTmv7CNvWLUB46Tu7U4aezUJbGsyPUJukByQIOT1PJ05vpJOOY+wpg9v22ijhIPHgQrq
pYpU/vx0oD22s/sF9JW8F7bCrsGc/iC9PKW8gks5eXjwWVps9DocdHN/mKVIgCuqI7YZTxd9xExJ
sqDWsPA3EcoFOcWZYdqi3szyPhh+Xq6GVigW+E85SVivDMnpXwjrsJYEFGt28sl0SVn2SpAulIXy
xYqnCyFdADeSl/jXeK982bvNHm7tkawVyfPn/j6nN/LI3ewP1eRW+TfLWyBny8D8/zj2XpsQ7row
pf1DOGfpKo2vZedOwpWBtLoyvLjEpAcgXLeTKySlZwp+Rzu6eqykY1m7Ufxlqk6Dj0LnIMtk1KQ9
bA0nomgY4PEJXm5Iy3cOjG34bLXZ9gsCEZ6LcEKeiT2K8zgKFGn7fPr9A0nJMXl48F1uYWfYbDoM
eHll+lz/vn1qM8R4gwhkRyCXg0yYVftAu2LahWlHBhAApBmbDJsEFRfLcNFA/IZLTk1Q+4K66jrb
WNNQLbrwPT6xM930rYSl7g58/amhpA2GYTvlM1LhCisAkrwLZAWs+5x90xMTqiSNEwqhO5ZjIhru
VVwx43LxnGwktGNhOX5IyrExwu720QL5j9/UpoIRPr6yBdEDpnffE0dwj1Cyum1Jac26MGyJ/WSE
6cSl2gObxPs3nRjWX3qsLAVy3Hn/vZjx9bS1HmTo4IwWHzXml0QRmEfB3LNjNoZLRgN76IOpQOyu
0whOqPe4lEdFOfZT5hKhw16Gbfoh0iFmmVz9uHIWXIIQGccE9A3RMm/nMJY67Hup/brVtDcbRH0F
3H+eo2rL4nVMnaiVnLs34MKXSezoaeSYSrMkFwix47hQ9pSMKVImGc+INy3ZMnElPqJyavkoYF5c
PUIChnvxK2dCn6aHpA6t4aOULlGyKaMPc0g/ShdbZrcK5fdihyO2+J7y7mKxiWtG6csvgaKn80tL
1xBwvIkZWuQ2Y3twyKU18qaUThyaWpCUc4Elq4pflekJbt06FkNTu/ikgqEihQlNDtM56ZzJ8uVp
KTZ7RfILYzlxqRMw1LTHr+l9YnWuKt3BS1Be5DhKsQdhsJk6qgkKMy8I08Ls9aHs1YKownf1Do+2
sFXtc/dKlZA8CXou7pycwYVNJO0dgISqZArr2ovUOYLy5zV72ANFQjlvjt0qcYeHM8t2yehT/LbW
rlnxezeK7JuSM1R+ogfiTKR3YISVr3TO5nGWCx+wMmZPrjKSI85SX3BpK3w8b0jzs9ny7f7d2t72
1nya3fxpkbjTQpzFobhIX79E/SIopgnuXupSDthHPGltLNRtgHPXtPFj8Fioc5Lmn6FuUyTh9mob
7v14J3zFLjBn8acvEccQ1KPdomR1tKT5iee0cuthW6uz9PHrGf9Kp2/+Lav/4vHQSzFgMY1l5gKZ
iVHO/445iOJvIqj/z/3/xBxeriFMehgOocV4Sa7/jTmgowBx+H8joL/65gEM4yRDYJOokWr3t/EQ
SIX2suFDYQG56kW4+g9YVdr/wIV55RCkwcR5Ii9e2d9Rh0lLElOtMVWnEI8yj4vBs9qRazrnz+Q3
zRwfAWQ2+RseWk3iblLDH/OZEVE+eNSXuGgQMlPdFooFbd3Nb+em6/3i9KxO2EzUOz5PZ5XOTENi
WSzKLoRYON4+75iD+jhYOEoy4+skXnbP8KYHmBBhYPSXd+dfyq+/csAlLFp5FX+ljv39/SFi6u+v
MsHfR9GbSphlczO4H+Jt+kZz4X1hEyWNIWE8GLRXuDt9lvYBubE0E8oZxtCALViGfo8XWEARoWYn
+RJnznOefTzPYigG92IZXZ6bh5HYzx2+GPM6e9PdJKgd9j0cALHBB6VRBnyD3zGFQ1ft6LE/YBJK
wmfiPl01iJe3dxrZHEd6FdkoSKZfR4427xdFAF3TJeYoUGzTkUVHpmsqPRpRX9iMnuR3AJkz2aM0
9YTOxr5l1Wdei5YVNzdxXb7rb8bW+mBLseVF5vWbYWdcBtJ2cWhagovUdijbIk4XLu5TuWuhDXUy
jwiIwdVcqXMEHz6KsczOdeX0zslYCovS4y8RsKTTQXmh6aMJe+tP8Eot15rLDPwvnwWJuAetD15c
HMe6WpnPZ4AO8jR1FBQvRywPrJQABe4GkMS3YhFgGR73YX0hLlClHf38447Jw9VDQGJED42ObSpI
VrMqDlaDfRrtPjawnk9/N15usygU2dARLticaKKHz8b9gxyc+uYLdjfgff+l5ETU26QOc4CmZPVi
EX+oJxH665biSNQRuxJ9vqnwPowDvMQwwy4IIWwPPhINHgqrMe4vew8g/O9VFHI3Tz7Va5MbHb3m
RLbNMEVccI6CFK84pDgD5dQNi3JspuVAIW3owMt7vMSqbrfEW0xfWFewuVU0eYQwCqoHeBE7OOpl
sadbewN32pVhMZJckO1EEOO9D8rhoj7nJTQwMICcmFa7WuaXZ+8g24GBIdv5eljmb/jeuTynJrJh
Cdfret0+3GfnPZaPpflDdffyEvvuL9YZJCn+jr8Z6gTthXeJQ94tSeoIPvGHW8bbbtmhtSNtagBY
qvH6a2zGR6GwyS83iNpBtbQ28SE/PcEUGp/nhR5wdLGqszaC5FZLsAUO69Mp5qNndWF/ur3FTDcF
r1tWJM2GU7loxbk82Stac9lm5MIuwDAFybMfH7L5+ANr0UkvIBEQEDmg+Ny8DGYDXN2ozTyOkTET
9umT+HcX52GOxCSu5NDEmFf1WjnM0mXB/8jE4hKIoXk3OdDO1lWutuVF4HdsMxN1kpc8vYHkCwpg
CIdCCJle2ERP7DPdGis05ghLHl8FKcJ8+IffwzPkeRJ02OCkyyWZRQeWEeTomlgMuE2qAEqcW/Ps
IOYuAbuc+PdDe7ofop0c9j/mjh/Q7FNvf/evPuqHv5NdBSzFet8F5NSpC8wVLL/55FKe5teKDUFy
89zrLGzg7J4qQTo1Ln0/Lk00YBIxvSHds/1G/64vmvKD57mMVsVS2aAQ8G8nfaV/YgTaV068xHUf
T5oCm8IX4ofW3VbcdEHb4+tO7DTkAVGZrLsiNKCRQc224/dIPwkniDbT912e6Uu+EkW/gfLoPNfi
XJyP294IoM2db/NnaAUEfSj2FINQJVST8n2002wF6EWRiGKLKk5tPZo1idN8Z4VNGopk8Wivjy6s
vEfIKNJJLE88EiD+GfUvsCYFa3ae1YzHE+G9vrfPcMQWqLfrXcPExm0/ZUrSXw0oKRwewWn29Y5x
v5d6zSYPrXfJ3sCm9aZVu3th5J64enxT3QUEknvRyQQ0xGvpkM4k92tDy7RtttX3cEA//lxWW/oB
R/O7+csIyQFStrzUweMpaCYsNJ1oOrwev8Xs2NZmMPADXD1BMTKXjJOZsVChEKWuxMVA9EaPwL+T
yEnQetTwzt3Bx02ZWW4/E5YyDiGBNWvOWDymP2hdbRz2g8IRthVwBjXg3T5eJrdfwou3L8f9C1T1
jQ/w32revBbUa2MhWXCE92kLlo2o309xPrINe/qBQyuzfjOckz20JB1sXnfigKBYuKpBekJTRuq7
ba4yFygYqpKbhK8ulxYW/6VsL73TjG2GfbctMWTkqvSr20L+uOqDK4KZEYNCK23DU4XdbJbXZgum
RWeTxTauqLhPSZKTVe4cZgXmIZG8iK/kfALEPd0NiajZOrrNoUnUD8K5vfKBqeKXRvcVjJQeZbVs
tbUo+1TWc5isVfAUPaITemAnG3tr56L79ZbBgy2dSLA9gNLkW3qot/qgGYv7045nERuvk5ON8mH9
KCeADeVyF530o0Fs4YBR81kfbBNUYM0fLiSO4vRziUbNe3rVGursqV8mW9kH+UDEgew7/EAACVH2
IP0MnhXEbwBqMlxvj9Ept3dcFNJZtsaw8iTs7uuC9m9TrZ+OBgx3Hn6kxu4JikWY0XoIrOX7Em4a
4+zE5gfMDW4OGFkeKkp6DcYqWBQaOISYR1x/HyAhk3e/NAAM5ob5uXN78cI9pf1SVU9JQ77AMmzg
v2sVh99rA7VFbhHKXNX7koef/N6tND8iT+rxPvyIZwA7Mvd2VHpz8ZwA9qxjrN19uvic69VrtUoh
XWy9pGsiza/ll99y3CPsyY821o5seB4zn8drACvo3OqV39C4dQwL2Ik26lXG/QwLmjO2wqpn7YrL
pL2RcjkyeuKX9owRNtUJArrBTnDmAbp0xoEAxFnKV7iFPQ00AUS2FNJQj0TVg+I4+DY02jlKfbVa
6dWKW6ZrvkzngJYFiCWLNPKm803E0nPFAeyGyy26TBVoExNkJ5Jco/HFM6+KdDHx/LTWzStnyitO
Jdy6HjTpXjt9jXwpzKMLLwA/yyv0Oh3+hJ9YgRKWrLEdz10bXW7C3TR8/hSX6vIghIEnTJECiqWf
QbJM5+El3zAdlxXw2f0NMq89zSMbcNfH8/3csagf3vOUvVXraj1BNwgx5rtYeHJ4tw/8lkkEFrgo
MXhrd+VzP1yGSzsv3qR0nra72+0rrtfltOguEQY+Nz4XD3dibTSnx4nwvx4c641MjexN9pNvHf/Z
FG+iF9YwG2haEzuB23xWX3HKtuzftsMp2YJ93dN5piMetsHkcFUdXQu7zC3fcJPIYeA1FkF3SoXV
xK8l/OXULutmBylAA+3wRN8CRYuhZ+15XD7iNyuo5/q5IsFDdoeT7PfL2+DEuq/9GCHH5+k4Rigy
7D+IvLq1ZRKZZI/WVyPcHUvEZiCssTqGeELWwPKO+/Q3r5OXzPeqFQzKTkaFdBqMBZR/vizWk6v9
kBqFuBXTlsj2WLgxpRCHUXaTyG55O3gV5bygMrbVc7S5ZyFnYbz+SHkPdlhMH4Qdy0FUWLLWjls2
k6/bJMD/mJt8qQUIBV/L400QAhjZIyDj6NTo+g4ErCkAjdNZX+M51ZZhBMjpYfBtHYxvplWDR30O
kPgr/pUFltuChB3HGQSM7CjMx/dkXxxjTnnqc5xrIaZ+wevnM4BJRxevmk+74rvUeyVNWYfpPYZw
f3MSwYmRsGPKh3FgEaQcVZPuyuaWl2v+w/kRgBiE+QSAEld+wc+IT7yhQWHuFABcY94ZTnFR2WTH
P7qw/04TJSiTimK9NE0Y1uJ58peG8+XY9C9F1fqS48SkSCAH/5Mt+tv9/w0H0G2DMiiGrL1cRDHp
/AtbFE4oJNWXkaisqPzXv/nf2KQgkQVB0GS8SP5CQ5D/oUEAVwz8lOB3Qm77T+AAS+KR/tYpk0X4
l5cuqbyyv7IQpNToIGJa+kwNBDgBWuQ/LDtu3GypNGdd9R++2Ph180W2d+ZGR0aBM5LkUO1lDmN0
ZqnaniFkcnpcjf3jqm1UtN/YIDetN5wlrjYo/x6fQ4tBys5U2Sbm6alEhyC5Yk9v7aeGm7GTVtSt
kbkv0WoqzvPa/rQ/yaX9Yczqlacz80yolnCX1DSkmqE3SPHGFjx4YXz881tuKU/966Yo8mghGPfS
nYClTkw3Pu9zppsDL4xJFWN/iTriXx+ULrru8lLyH8agk2Zr/Wscqdk8M6zr25/HmZJ1wxB2bzKK
rcx5fKAvYTpKkcVQsmaQT2dAHwKbTgAs+OMLvuaDr7klaf38j2+5m3IltopD6vzz0fITY1WGsNbe
2neAA8M5Wqm71x9517nmZw5DQeZrhr58ljbYoW/UlboSdwIG5czkXRBOzJEozY7yJ54P6mepARGj
2qWslPbU/Ixcn9Lr3wGIdXr9y9cy3AtCrHZ8bjO3Q7Kv+il9gJ+oPjdwMzdEWVBnr0fi1/AFd+PX
76W9ITs8EB/SH4eRg8lUOf3hLOhjh38ZvDPSJQiKw8jBfx0/nYCR19vR9Q6RIVBNSARc6gGHL72Y
u/jQLM9yKDrxYUUTp0x+KXiJbqet34hbq97RKCr1Sn0ys6DV4ri3rysjFlXRenAT5gi0fQNbpIJD
5wWMd1JE/LImT9PeNGqEdEbOvdV6Ey58hWeUG+vaNDuD8pXGx3oWnho2yH5KX5O8roR+6N0+k89K
JvWGO7vtM6Btwsi/QiYbn5mNbI0lPmHi53MjwAiJVtm8mVNbIX1gkkM9mbgFAdVLZflEoUjAL1Yh
g4Pvtny5fyAaiz9QRolPcrsDcA3GSVCtx9N4KtfdHEa/f5sls2F+W/TwOmTPgGFDexGOAe3/zZHs
V9OXeoxNg+eMxWFtHqAyDKQp9UJebqecHjbNqH04HF7oHa/xi5lBusCA3yncnPaIpFJPWaB999ug
2FPzeyX9y3P2WDxmw/vwrtP8qEwbOk8eVnpS+sRd+yrjlbJcyrcEZYSrcX2+4UqSFU6ftl7F4EVe
PFZVyPINKQRHXwZEeB6rnHKgOps1FzP9PWnecxMd2lc7fqId9BLtS0QmYcrOi6dYTls+BnncTmvL
T8bluI5I/UL9LCEIf9FX1F93CR6rjSBRezcI61kkoYK0P+h1p5G9e76T0V8i45O9ZwNkMNswbFaw
hiUpSw+YEz9gJ3VYt+J94pTanklxGhr5qthgUZ9VSJGdlkxIhlWmPf5KnAD5+obakw8EH2pvN+Av
dAMpuA3LzJ6A5vHAqN4fHHBlnQq6cwuiZUIjlb/p38xdma53i2SVHLuvfDXMyAPy8hV8TgJTH/fN
a6oo+zAAbrpDloFqLDmZhwUj3yZyu/d01S1e3v1rY43If3FbVQvzMH1Ib/0HYfHMc4tZMc30yBfn
kU/ibIAjszPYvx52GVQN5x1PfN17ZrF4tETSu+zkjyhk64KKcNY6SEnlcIQXZmJTULNcbt6KaTZo
4nB9+uOPtfkDzTEmH2TjrjoQMAkYLbMHqnyLgbGEvFLTfVCDzHxA4FxpnqRhgVAs5ebli9f515v1
FuuuvnCw4B1JZRPcTvEjwuVlwoxEdwiaeJ7KbyJth7IQiGLYm4txk561yz235SUd3rJZO8IPqcVl
u7rJ2/yb6AI+IBgNb0047rVf/T760hcAKXD/e2xneGceTpat1XclXdyW4v7BgRo/FTFU3fTmEZkn
1eFXJ8AC6D/FY+WztjIP37mw+chnypIFg0HQvfw0WZZraUkYgXiRTyhoK7vE+5NIpgtTNf0yfHOh
e+yhv9XjBu1et2GfsASaQKBORr9sjMA6jMAQcr7DvOp32bX56LaP+XDAwKA7NId63bxoJB53Hmzw
zvZChApeBnxnnfsLIYpvBYYHSPVoNTualL382FrW0ozrefOY5bQVUZgclE+ZcvQbT7MnRwe3zcru
t21EtzKy1IJJ9+ox0LLcJSIZC4AOKt82iwzWdBSUHOJ4HtF7alxJ71mg/Gr3j2P0RYrzjrk8O2xu
Mdef1Zt2r0tXfj53yciyeMyn+1RG77lSuqeH/kolWEE8PeN5vSlCvUYDAZvEAmwdqKDroyD86Frj
NPlXkX+pcea9yttADIRt2XTOT4JG1yW4hMEUUk7YAjTYWphuy0N9KN7EZaJ7z8RhWEqvj3rspIfN
HLpLqYbFd7MstiQ9K/59Hm/juWJ66F4UlbpdebFCHNm0yS7QfpEhI9qcNEcmEQwtMUMFzHBeUPmz
9mv/MZAg5hb5IqI8ztzk5vayc+QQ4FDdMsqjbE69CZYKrLfheKfx9m6CO/x6VMs4xDWk5ILx383k
1VQyqCgoRc3EHuB/LaNFaLR/L6NhxP5+/z/LaAUrwJeM40/DMMZaf5bRyj+I/VMMHb3XHypKlA5/
ltHM4giOUkTmcdwRcee/2bwqXvy4IL7sa2D8YuP/n5TR8sv14G9l9G9PXXmN3a6Xt6S4YVIk/Z+6
ZgkQGGTMlL6ZFcMLL1OLZX67nZp778r4l9z7cvmkDpDzaJWI2cwc4pUEvcB4GDu5KXwREoV8Zwsj
hbgSPnoyiavuReggpbhNupmisK4mAWX1p4hwMc1egyPLR8v1aZF13JN53JJ9rA4I9clCHup+ViRw
t0S8lobI78hMjslOflTiCW0GSmoYj/ptLmoS7Tdpywqpy/0rfdnU35pHIYUagwlxus9wGbTH/gkY
qVVLkuiWos64fowYgGgYEd6i3jO6Q/3KERogIY3TYswrJyNm6GlRmjKyUIgfSm5X3Aet55cW4bZS
II+sKcdUwyUmYaWTYWSSZYT2HXTsZs4lUo560o4s2MDDozkO8NsiaHZ1JX8YgsBMADXEvd2g4NgI
ItwaEpQ6mEoliUoSyUoNCUsmYerWK3LJqCl8omKTaIKvciW5UdCOXLFFPApFcZ8M07JtQQ/vZZgD
XD41gOtR33VEXxHS59aYDTxQrpC74o7EQRWGhWYVcvVALHohBn19bJB9Pzq4EZ0+rjggn0xYDxUZ
UwOwh0Tm1MCMgRgQP6U7yOqj9cqlQkg7NyYi+2Ryo2KiqzRjPNbQvm7Epd+wOCT0/mQyuVHYioT2
oxvhQVURRbTC5IgQoZiIrHvfBbJeHFS53pH9CHZCmB7Xvzzb1CAaZJPy37zdJcMpvBzCmCiukfnB
05Q2PebyyUN/N6VpTvvqxtXlRpJXTqJXNojOA/zQGqVZjGXRQPLX7Sb7WQU09Towyq350ckIG6Ti
YBC7nZDQ0mkFIUb9vJnEU0O2mJoRVELW2DNhfnFbdySQFSSRxSSSdVa7u79qGIlZQ0EFU2CwWwz6
XIvuu/QVama+4s1uLx6T2ilvE9ZHcCmtZS+OgNOFMEtK46DEBtDxe4qlP1GEsxvQSJLHQXMTZgQa
o3JB7Y7Z38d/MbBh4BqjoFGjzUcLq7M3/i/aCpbabzsyAdO/3//PHVn6h67hHoOj8z8DArnnnzsy
PjAvE2hJR8pmKn9gHn/uyNI/JFFU8bJRcH986eb+vSOL/zBNnMRMYlz+oE4o/8mOjPX9bzvyb0/d
/I0CUDddxRmbFcgz0SdJT4j1lGu59Vy1qRVoFELiPUfAGu8wcYapvrXM3G0f+IhIDalyk1vgdBSR
wKyBBqZwCBOr8avicc4iqHfQk4We1LTXBMHKE697bG/CLxlHhRb3xiIbmBKpxU6yJO8+Upal+K6k
SXN+JkMgDoi7kgpLG2aaJhGgbQpSokFexaMiNMdbKNwfiwL9KlsXcESsM66FedyZsBKEBA4pxMYx
jcNYKkcKQOJbbtMPIXx3zMakj4Z1qooiDvS8xuiRQMFWtLkhZHsj16CGScMux4ypaMSBrVBtSWaF
r6Q/BSOnYxssBrp18V30aUTuXoekztIDqeiOk3rfYRH13Vj9Ne7yRQ0saTak+tHPFwZZnYxSxHTc
3mLGCEYsU4UW30Yvf04WT2pgtn+XFq/M5rhXg1sGpCwIwPMAAo/HmDspg000W04Vq+xGzId4uzwh
wp4nJZcLijS6EmKVsC9UMMC3NOSFGfKG4XYSFcAIo4SV1xnd+z0hcKUkFVqCP2ZYbAMJYrWoHOHR
CcMbvvs7GaNwI0uYKdxKL5oMp6g4whrVZW9oS0FNZl2FHg0p2mN9uwv5UTZ7cGThS6nVufXyscSe
qpZ1WMfE/RmJshqsDhi+ZML53NyfZnhDz/IwrHku6j4JdBcZJLZUpLUs1y+PTA95L/ky0lLK0/dc
uWglKWnoFyrsda3ug7Ps7ak0i856rrO7Zitw2WLrQ5xUHwVp8JRxNYN3OsWqV7xKYnGc6Xrl4028
KJF9MDFRKiSAxEbrWu3fpyiMB+purshpeqenJ/8wSkmqfTGDGf+hBkmtyW0JlzbH7UBOuQKhskbW
EQOL3Y9xzi0dLgbMESqDwR/WdTe8ECIDgXmD51C0aW7pLn4cSQ5ju/aE6lLgPjBMla/Jm4pLbUeH
J5vTpmbQXiEsxCwFWUK1exAioqQsssxAbbIpirkaXyx1QNAdzaX43GT4TWywP8mYG5aiW1oz7E0C
UftWpdYmW2R2YzrxADIXQeWtavgsFfNQa5ojVFloqV+RtinNBoET0oxqupSkLN6kb3RfvzAh/WqI
LUix5HO0YdDA16dZeh8B06IXb/oOXmCYfeeoDQosrPbQmAF63INOv3uJACMnHk95ru4TVpOOSayB
BTRms8u4/rEYMz2mq6BAekSm3QHEle2NsEdxFqGnUa121sgcYNJtmtwCTVJJkhz8jmF/UX2Q6k21
9TT9CJrCU7XQMD5neZbO7/epRG+PwELGHO1R/0qHBzzanMwfCOn3j7prhv/u/kMVucxhXUYcOGj7
/3q1w8IMMPx3ufdv9//zaqf8w4CBJ+PL989G4i8wPvw8RN2aIanSPzNW/tp/iJZI46Hr4j/dzf99
tYPwpykyFg3/8l/7jwIRcNf77Wr3EhP+5albv4kJ01GqY00qzVklP/ZdZ3wrYxo2QDMRXuO3ET1z
BHhYdfF8yOug5+JpT7eqt6fpIoj/l7sza27cTLLoL0IH9uWVBMB9FSVKekFoxb7v+PVzUD01dlVP
uMOvbjvctlSUSAlMfJl577ky04qekCGvFHANAW/wEDkZFXv8holNXc7BITp7XW3yKCN9c5Tj3Kks
teDiZOQeeVdu6NOyyRqO/gEoQkQ73KIqSXVb75iTUy/kLNGLtDrJI8d+jeAUTx6dSpvcibtznqur
NkqPSqTiM2zWIFOY2mFH9InD63JvY2ZnTcIhKRprafLXhlSi9KYlT+tbVRpPk2iZizT398iP32PT
w+xtuiXDZmMS9pmHuwNwUodno+gnN9UMp4+fCHddGmIEPaG14/a7MzeyxOQ6aqb12PeFa0jee1pI
hLXM/LK8zTb1mDm8+IWnKwewS+R0GmzqK7dNf7QTaOoIUpNrzabj/LKS0B21hDmUB/JZcI2pvAdo
grWxARYWXpqKcNmiDjaakjCwRrQeE8USWZUTKsIO+/SjT8aYmacy6AoVi2V+YCIF2hmAr2iTErad
TCZLucAMkS15X24KvXIKMo6xr9EbRF7iSpNhG5HSrtqR7iJTZdOdQmFbMPtsyUMULDRlJDkdWz14
HAgizAv5yYsjQkqng5c0NqhHS99MvbQoPdHh9L20yoPehje9CvklYy9Yo5dsvU2BBCSIDcZm4WNc
EC7Gyyk1bAziKVLycz9JZ1DLJuEuTdzQQOWh2/bA2oJDLUZuh7dmatvFICWXnpQXSWFMib/NYscT
1ZzMEMIN88NMZROl/gzAeFcLrD01p4ROBTapC/GDNFTwyuoXwj2cJrHWQ473TEuNpZGz1r9Mkrye
8uw6QqCWo3YvK5uO7ncUVUbj6OwyVfiOM+0u+IQzE1lxUCXfxS3mDujUpch/Tg3wpJ60KgmwIddT
Hj5KCrtHHGvYf2bIYRoYhYqYfXQ+HgUU6ITojFr/3PadzSEb/Ft5HY1qBRyM615wTPwlnpYv/8m9
ybxrJRSCukkwuPxflq7MIX6t1pAtf3/8z2otg9kAXkmysziLg2eh9c/eBOiWNJPqRbIiZ6Arbcsf
vQm66JmtxZf9DdFDcqOMfxzBNBk7Pzqav6HBBsfzW7X+/an/Vq27Php9PSMINR3ldB8ZfbKUSilD
EsumZvCje+injTsZMuy9pHoOxXYpy+E+1tN9OVmbwWCQbIbQxmf0I0WLoagcZWsv/KroueOOxh0H
ceM/1jUUHbFECkI4YqNSvGBkJBTuYJb/6ggrivFDUVGOZsXKyAqnR5vUVuW+ELsISkJg69a4Gk08
PiWg2grXU9JnZzMZzcXUBY/iMBXYP8SdYVBGR2J5TdG4dJOHAyP3L5oyoSYkyVeT413RQyGsxFvI
IT0Zz+D1b+KUbL0I+y4+8aQ/prq2zGPzVSNXpglSIMsRdjlhUF2BA5HHCqLXO8xA6HP1ulrJPotK
rRncKJNuBd8p75UNH9z6AaieGOmonIbk7ExzrFd20k1y2VNPTpc4oVg/aEgGI8tCiqzeMx3vCe2F
Cg5skYsDeb7GUTFfe9K6Gox/MZMGwWLAo+T8oPo8XbcZKhrZUhm5TLMrEsMZU+4x22lQVMKI+EeR
lamy9oYcTYyHhVCzpDMthbds0hFTXMo4pNejo9JSucKe8Ngh2aYjeT5F+C0RWUbq3oeaQchUBtw2
CTrz1NKWTa8fOzCMo6FvmW6tJ6SuKZGXTiJ5EUJr7VmLBtH1WFN4QWB7DchMLVt2g3HMDYBJZruL
CKlM1eGgNXiBMbGZvmwL5ngTzc+wqpcTwnRJr/cjtllDnDGL6nJMSRMX8id9ADKGMIcRkisVwjbp
p4ORJ8+tEh2mSv2Ux+TTFExxOZZiD2BSxZ3flx767DmBnj2MzrS+QRvbGyPCMH6MID3Y046bBu0W
3cF6TJJ93nOYoCUkDBx+QfwuRjkpubKTcwUlmXFJE9w3BBh4XbCKCX3TQTKPrYLl71sd0pVsdOSH
J9pVErnaNWao8dCziuujD8rRfaySd4vYl5E20G7w0FYmHMugW8n5dOma5MJTAdPs5c4/uDbrlEgF
JwrMJE2TlP8yyQdt+Ftt/s/H/6zNMOMpyhbMUKZN/x4O/VGbObTLxPn+mP/8sM78rM0cso3ZBGPx
aQiNfz5Hs24gqhnCkwyMSf9bchi65d8r869PXJvlMn+a41eiH8Ib9YnUE9QMDavw2GhPZBtYtM+T
5ibChKxfIW/VHAK60ro9QPNaz4zELFBICr/WMgvIMOhQqZRfMqQlme55bEGMT1+KUK2tGT8QvjZh
uYnzB6viuwSEy85IojmQvNLLvVWw1qu/ImRoxqDYfvis9KajQWySARYn+uNoSFsPX28kBR9Zl9Cc
BveeqB2xSR590fIXQzGi4DGtx6BEXgBFWacD79+isvlOsrhaEsoAv1DCPRp5R5mZd2C+NTWokLJT
PkxcCH7ssTxO1JWhVqdJmZ7C+hSFkCSU4S5YtStpyr1tIgYtTxUppEvuTPeB5OwA9GnHxEkgp7rQ
4nUbGBdV3BedWi6ksTlESXixMmTbCsi5sXuIBOom4+EJWV/aDdugQkLXAhzxh50avoHLWiiK507x
i6m/x+VjAFFHTp4wAzh14sMgYeebK/7F1BCoCnByMSMGqG0nZSN5iBm1IDpKLVKiSVo1YO2ljPk1
INp9CN98MlHD9JhCRYWCmsXBZuik50yuviPhCCeYWX2ffpEAn2/rGn+/xhwK1PlBM8Z3TYzf/cmK
SIjqtzoMdq8Slgi54O5n2rVEmUf8CtuYml9azDa2wiRifMW+ccy8we2mnkwZfK7tmD3ryYRBotnX
7Al04uW9mhFFu2kamHlDnsxpKGg+VRZJ05vcYb7uFRROwjwM1JpqQQnuF4wv3nITpUaPmios1HM2
U/+t9thbQr/kdrf2WWYa2vQgoCsX1OYRJr2bML0spIqeL/rIghgQGC5rtgYhap2CNacniEfROgtx
sItHrlNpGCDIBqewSpH7N/qblxIsEsOuKNLDGLVnina41CKJ1oZVKlTdXea1h9HyMLfivZBQQFmt
vNX7YPXPra206go2PhCSugbvcR6B/8VMXmRI8Gtt/X8e/7O2qqQsGpopScwpfuSs/XHu5VOKRh4T
gkLmGFDX/jj3UltFVURVCH5SI2mNmlfnbRMgdWTsAXme2wCEynlsb/ytmfyPLegvtrxfX7rOFOXP
1RWM+2CYOTKBoYXuojw8cUZw43HRLyGKiJd+2y9FZG7Rfja9pd/Gg51+05TLF3U16wv5V/OASg/P
giK4JZwAVP9Pw7Phz8YoyYJ3IjwgiCJ5YXPd+IvV4mq50XOwvJ2umy9jCYRVukXPrAH6K6nFgHMI
i3XQp9jDFe2JsSKGNkkdfwPfcaklK9VJ2o2OMYFd4VF3BDdCIicep0/vrcUNyBOP9nW6giTgCHsP
T9wnDf9Xv3jA1mwvg0vDMhOAwmnAWrieXXGNndAJRgvNW3o21vnpno2nBLAC9Ue69SsDpddsIclc
mvZVuNjU8YJiietlfLylxI3eSkKIZmsG29sYLMas9z+Uh/ASuQSmAYpAXOSawiJ4CE7RQ/DAxhEx
mCOJC38bEkrNf7z6ju/g4w/c622Trrp3uduoAqdrZsm2uY/GfQi+4Et/aXbyC6aaXbX2V/q+P4sP
zYLnqhHufdT34xmsxpH0EgFbjHaUz8mdDnmy7GJX7ZDvrbr11f8yz56NmswoHK+D6zEEL3xn7yUE
qxc7zJeoG+FreJHu5WNfO+LuofqiScHYwOwUR331LPOE7PSDqjd9yXeEzclX8YjSAoGH6upaMgfO
LSRzXCY0GOriIS4dEq6wZkPpcIxxK679jorZuxXDIOxkB1FckNvipA/F47gLeofyaL30797VOpeA
8Zwfv0a0OvwlHr8vKL2WWAcccjGX47J04sXTGgWq/R3brADWyuYyOyYBDxwANS1xQK3Gf3BpswiB
435Iw4vBmC76r0sbcdG/Hxv/8/E/S9scIItPewba4q/+kWL089jIp/gE/4OIzSRB4Yv+PDZK/2K+
AABOFxWN7ab8p4Mjm0g+TIemqDKnR/FvDWAZA/9+cPz1qc8jhz+XtqArjbwWOfYYOcibvrZl4GsS
/JYmfBtOQwHe0Q6jJQx80FX8DYcEE55ia+k+EXctWize6od40S7NYfGsPyYJofZbFCXHsJq1o+Ea
ur4skgG0CACJvOTzn+NvLGP2SJP9pGxYF774di4CAVriwmT89YH2ODxKz1i15G14ND7QKnv8X4tF
MXW4E8f6In0r3/COoNRiePk5KvfQcU/k12zQ+gHv6LoVpwAwv5plZ+8qLwR92Sg/KPHz2Njc6fmU
pB5ijh7s3dRDEF8U9dB2N+NoptfqTk+56iMHP3S0MD/jJyou/Etv7R/KyO4md0iXKp4TjLTDfnxS
ePYsOI0aYWWLdNfJzrkOkJHFrB1HW0An8WI4TeYhzJBhIh2IXQVXBoazB47ForODARyY36jYk+6B
n6hh0ddHhwItWQKMMnIgkgDeJ4noXUBBuBOueN0FfF9v3nbYFLy0TNho0gP/HK/iVbR2Wut40+x5
b+PY6fqEqQw70ZZZ+od4BFe3M85E3izllbFovyXUmpiUi8ktg5t2H4n0Y1O2JUWzw5Xxhdz9YmEp
t/khEZXUs/pE77pI7hb1cqAEA3HjFHn8MqinKJ/f6pfyg5TO03iertG7f2jW4Rdb2zBfliGRAsKm
2Fmg36wlsrqv7N52JF1tpHsCLKk9CNZSZgvIj3pVrcfwKJ4TfcvlE48reILGezmd6rdeOWTgVnb6
V3BSiMldQ+UkZ++aM8GRy1c/WEfIG7d5Z1fIfyH61KSWMkk6GM2x7Dd588h8k6hT+HsfGsAP0j3e
iwCN4a029lLrsQU/DkCL2h1Rco0EkHWRI5RukTQtCv1Zbw5Z56LeDeQjUg8FXMUDdwgSTKUXpkpy
uGqkG7l0KnA/rJ/BURnOY3KWQNJFDBQ2MFtaRIPMMFDjwnPh8cW2JbKL0bhNchWhjshnDpKyxgUO
j6fBMYwYRXHB1bDxyMFbJUxuF+Ze/gQqAyVGWsY7DRszQ6aghbP+Wpv6pVv2rokd6ljeMCGVsNeD
ZF2yUzn5twhkmXjxuDMliwi0LO6mhTNt4/14ytYV/iDQW0vpVTnge73MTiudgZ2PSfIy2iFQo+Qb
XY9mLGt9zRC8QUqPVJ4LytviRsviOxsGkTvOJt4rF2JTq++Qr0xE7fiiXDMI+7xhvrhjY5Y8gbZa
wDUr22FRE7tnjNgdac7m5MhLbBeDtjT59bsiPdBQIn94EWS3mjEsQ3HleoqRPiZnsbBVjJaEGmzQ
ZCul60v7aJa7K8544mAUD8ASFyX6XFE6JqAhWCMP2ku7GXDKQnOJfBfi9iKWHsvpYRROdArdk8Zy
f6BzAmAjsV9lb+6KyilR7iJC2mpZJo8dL6mZFEfLHGlywvLE+L+fHlCbK8tQ/+LDpY8qVz4EwPs0
uD8o8rfpfXZgmY6EvK5b85UNhFLICNSDpi9RfpqTDTCmfWcfzDciQwBylwNuitCVUxY+ycU94Z/x
c0iyl/pad598zcvUHqIWnS+wrr5/VsAAMP8yv9CxqnvxhhDZpqgUEFtmIyrscWO4TDkLhsVw1mzY
O8NB3xVLLFU249mO13oTXVyEGXGQl7hxoFbJL6Ww1TEfwn8F2cag6xtvWtLtqwG22VtLWokkP0N5
BLiIqzEY7xwks+9qGTihq0Rn7nWshBfpSV3X/aOurTQomLBr1PdqVbNQWXWvmXyq9FuGkLuEP8HF
bt4r+vLYskODSSRRoa+1dhl0hymp8DDbkhMQ7wra5XsHyyIa71JkLNYdkB3Resmjkxw9DiiykoOc
HLLHiHQdog4ex3txGKHd8TIMGmBsNHq4meotHHQScSrkjF6LmD3CNK54W5ztuWcA2+MEPD1L0VNc
3a3NP7gTVEDQsFcGfcuJBvrtX3eCP7Kxf9lX/+fjfx6XNHRW88Li3yKrHwzyn8clbd5lsOTgm87/
Mg/Tfh6X1H+RIayq6Gxp+mRsa3/uBBnZidBvoZr/7TkbkWC/HZdIZvjlpf92XBL7KkolsQw3YvSk
e8Otrj3X8qJDNFKIjLL6Yp6yS6YOG3shXXwcPcsyU/aW8cR8EKW84UZ+aBOgWqKzIVbKCF8K4n0H
CYlgJUDxfzctRkuFuBIhBIJgJO8QTHQnPivELYYzcpbFStdqG7PxbSvQlrpvLVtNA34Y6nvRCLZk
tuRobKJD0kn0TTNMEO6plvXnJq12og/4UE/8dEtQ1JLfw7I2kp0cmztE9etYkrYlc/2UN0LPgSdN
/HsjNk6StPjFcbUraKZizzYEy/bobKxdg20k706JB2lSN5dGZ4EVB2nHmDszOtKdYluQwlVQ+bt0
VDYT+g/CyBZofjYh6Ym6R286O9IGYCioTdB9MYgjSKwKDqoW2nPGkjcHFkclCtmhWXqasiHme5kS
KYYq6N0TGgSy0lZvXwdZPxWJ0i7SSnNri95xZneVV4n9yRCw2tBfpjp/KPG+e2G06+ialbHY1oJo
ayM6mLwls8FMZb5ZHR7MXnlLCkzYuahTs3LTDrLh3gJdS4xpdgFqGTqEhhFVbMX9siianTjQuPGT
RT217sXisY9Q51hSdAwizr59IGxz0sVNnypZtc7Aql0ioK0YfSIVrSW89Dc9yjd6IzujarlpJq8D
M/nMDOgEXre2wEcGwmeaNOuurm3Bh41cPIVda+vkauJoOk09mC0gs75R2ho737bj/lrndhx/heao
gCYH3ZOLJYZ0eZ/VqOcIfqCOmuI1jcGOpsXgVLiSBE86B5N3MS2wubUJKgApAYPaXWUI3GENWAk5
+z/Dzw4dpxQUf+RODogf9F5yYq6vBpNvXLOK4QYnC5yPAhCylegWrGLGKrxHfgHmiz7az7Rjid/H
tCxaAlZpGooHJH8L2YenmJTmQguNfZzR73oyhwRJ3Kj4VuQKH0iujfuYLfuCGedH377GzWwCTHaG
zpAm6tFtKMWbPj1Uabfr6ukw64CjtN+hNbxM3ZfI4l+dblrprSriiHNRYd0VPxAzygWZP+tWeiLX
8sNQ3wwO34Gv2Fkc3lTM6abvuVL6zA7CThRC4ONuP+kMrr3ShITHm09WS1uVhQNZyNqiFMAwekV3
0cesW+pJ8pU08n4CIBX7gJizm0Bwc6jP4aISOdq8ufTGWPY4vuR82JlxQKabn35Ocr3rg8cMIJzO
udHXoe/CKBkhPnVe8STkJMl3rQ4soUAXqE93lYy1vurfG0vbDQjx0iayZS4htRbXFTZxsn5WQwqd
rbiSWM+pCmxsF2wFXF0yx60MQKeVsivMRw/BvrH0RY90VBR0deLIdYpvzWDMdOxxYQ7ElaYoFgUB
wgjCT8HqHID0eNeHlQb2ublauXpGAZ0RngTREpVO0Umb0kocLUhXZcFZMK6ZWCufk+F/4hsHqBth
k2w2k8DGVuNnSv6BU1YoELX+oJsY1XxUlDXRC/jr5KfMl3COQbeCaVxAOg56vEDtuGql6iuBqrWU
NfHkp3RWogxMQ44BwHTehzwhmfTjZ36zpi2PeBP7mqIduiZ5b/W4S6roZA4oOGkzUwnbHeOnDiTI
dE4bXJleVqhuqKxGYVqyTgm9pdQEBF8Pc/a3N2GPLAUhccewsoBpcsGep1hINiVtS3ASTcg0uSJs
myafhH+wnmKeC3P3ZhdnIsr+b3oKkT/5n3Pl3x7/8zTB8BilmqzrfwyPf54m+BQ+HkbKf8xlfp4m
5rATycCVo/wvaf+X04Sk8DRh3olMrI2/xbRT1d+3dr+9dP03rTf74CY068Zbh08mqZrtHPFszPYH
E4SpExQ3FWhSsSTtg+lx7MGG5E/yD7N95AO43tvZ9j1ItmYd+HMWJtuqBJdPMxftxy1r8pVgvlVF
4M5Bxaoz+Q6PK8wVBgiaNx9SF3ofLOTcMODa2xVkYrYoLmI4QV4OHDDYJY7LqVxnz5DW4p1Hq8cY
OikMW1MfGfGatvjiM4dJNoMblHbIk40X79I6sX0nx/ep9w5+UX+bMULy1jlrKiDSzY4xMB23RrgL
dnaPheB6Ot57aiGZuii8znG8jO01pPY1AqrhC0Kndyc1yI6c0vV2xhd1ZanNqBCQKjTB0jW4z/Nb
7Zi9z/Bj8STgiOPI9RS1mzh6FlyarwMwJTv/kK7ZTt402/LZSogqWijaghuGdlBYgXH+WPfn/rV9
zezxEHxgfhTe/cExY9wzJyoQEJ2NM1OkPvTQaZEquPLN3ENY2nP/dpTjhtPQap6MJHf509wP18FY
cmej8X1RDs2WW7Krrah+lBN5Ed5AsgRovE/hLd8T87YpnMKp3fkv6fUOmIih2/qDBYB0HM8eH537
+QZcCaCW77Jb9fhjvAUhMdaKv84WJqtmUXyNk8102J/R/5iIXpDDPxqb4BFSvYWa4yxyQNAOGlAX
47KshRMcl+Gp5D+JV4QBhGv2FrxVTxnEnBqOkLACYHNuN7KdrLvjcJQ7+snw2fjyGaQtPX5R0SJ/
Md1kvY1bp79pb+hXbNTHq2G6DCvEwIDllj671cfiSbs0zt4ATgJ5AGX6cWYiT9/qc3Al1ZSXJSGy
3DL0Ovo3ADwnfSZzM0PgWy4w89v+/gNhHD/pYm0six2tt3mTrsqRfwn5uLzR9/VLtVuxDtklu26J
fWwhbpJdf5Zv00wK/1Rtzz0ztHiZhye8HsiCdnzOcMzC59tBsMIXTp/NNng1rPJ2bX3RFK/Ch35t
nK2NZZfvwUoChkykgR2tMFat/YcCJIB/nPHIpYN51KncCULZYCPWgfDqSE7AsECmo9yW6lL9h0em
AAnVNSrnDxMOw+i/WiFq86Ltl8ZR1X9//M9SPy8DTcbiEnIL9HXznvBnqaeeE49JuRZVloLE3/25
cSTMio/pmCqt+ZN/lHpuEGigSdb82W3+HeWc/vuYnUr/xzNXfii4/zxmlxMcekM5eGvREMnfEXjj
DuCyhb1Qgy2ngWrEe2Pl9C9MRaaYO0Fi8naou0f8GvaYZg+tGNx8If5uWn2nT+EuZFreI8gsRAFH
XH0opahCfM94nDxfuQRoSesSVEzBsfqrDcDGLO4d1ewORV4gVmXJVwrM6xjBDiJYvpZTzMKSg01d
QFKJEh2WNizIXFKfh7I6BTFMZVk4CWH2ZmpAuQocCaJxrDrvSa4BZ7SmCD6yc7uoczMJdHFedQ/p
qD0n5eD6nrZTKt6Qs5m+i6SNKGCmmyh/CmlXnqdfoTIQIRW56rwT8zCbDyZvdFPBCmRVn5IywxoZ
AoKBZmb6ruWoiNuAwYzfR8/yJJ/NIHYC84pFi74PHJc2BC5hYFo6IlLw5yjsBUmfaAwiexCN6xDs
M7WM6V8IGexJxNYA5jX1txqEmxzwd42gzBDyg4Wbauha16J0GsWq6sJt571UwXiSvBDZWbYqp3f0
6ty5o4Xq07bLybKehiXnVWALyNF9zuWTZ6PNdibk2V37HGVEe5fltmyRQQg9Mr1UlgF762sUXU9G
LrGsRDATSbSjqrftSW0I/Y3GdE0ob7EIUhmWfta3bu6rV0QyCNYBgLbQp1J5aalkfahy4kzxuVcJ
K4gqu6AXlpPy4iOkq/kl2hquEK8A32xuyy5de9LISsfkOXv72FK4FN57/zY0ZTZvM8jkoN9r1WXe
FE4qe9hBimoVSO9orrky850c0WaC2TNQgARWb8tpe2CGi+goPeF/wsB/LzE1TRDEA43Zctjj6wF3
aH0gd7VbAyIPQImCMInEEmII8eJ5DvVKFPrrBORm1Ujr0OpOkqZ9BSOZN72y7+mqk6R8yqw62ib6
Lm218FbG7zFcLH2oAX+RtmMozVeIznTQuAdXSeI2nngZffrIwPxscJ0a8lFWMAfPMBk1v5YKSGDz
SVCNVV/Fj1mAsKnRyeBWrBKmTPTZVcJaIs9Hkbu9NwJYCAJyLPTYEcEKZzL2V2XY+9E1FK1lJvnX
MFZsS1UXYpFBILvHcXcmhW6DMAnUF5QtJSzWapR/RJ1+E9IPOSAsJkD//aNs/iOJVtRJbg+sKTVd
xHsyL1r/+g7BgO63O8Tvj//jDoEwcA48/t+Aw1+sMGj0EF6rhohcmhnjn+8Q+GMgWnH9myiy5/vK
T5GJ+i+KicUKVsSlOj/s74hM6HZ+Hy3++tLl+RbyJwlfHymB3Ks+VpGObN/wB2qk1JmR9NJrPYb4
5YDWGEHO7D56i9T+6pXW1lQYloj6J++TZWH2q7DVdoEYnJjdvne196h4TBdLLJ2LbGQwntfg20Qi
DrMsvAQ6czVTD+gBMG0tRWmmf8TtIWvCrUSuQifQ6Ze6U4mMmJT2qfQYOmCQYSYuknVi6guTLUPW
GFtFgmxMjJ7YR9sCF0dqMB/wtf00yOwyBd2NELNmo7HRjPZFhf6R5BF5WHL0KbaZLQjNzsoNZK/v
qta5Mo4dqQAXP3V3E1NCLgEhCkIqVkK4UlniZQig23q4A/VgC7MA+bKcX3O5fR3x9seT8SBPJR5H
X/704vpa1aBRG3yGVp+i5B3VTSaRBDMA+5GT1ZClwSKzIlauBMxMhFmMKjdo0ZZkmRGUj0R96Kyd
OoFfEZqblaavqlJdO9W88zNEg0wPo6RblUktDtiPONPXptBvDKm4SqWyL+LCkc3pYngrXwpefZMU
qImRSFlceNhqKmgKOs3pNKQl2KCg5KUrqXvvSkLhVeTNBEMzo10UQbYV9H6R54Y7tcK2qmhwBk9Z
Z5XxFKvBbqqabd3TFoXSFoDKtmQ8Gkra2QsH18Or3is99DPyHgb6TK9eUXmWGrslP28c/E8L36/2
vcL8yuN2rKV2O0HKrMh1FRsiR/SNUCWETcR7phzrun5ggOgy/n6w0BKZfeBoY7HUGdf2erBSCngG
EBwEBI0pNkRdkNex4btSCTaFBJCh6e1a/OTnjRn4qsIYSwMgYtEtBxyOi6WvUjBeb0V9bhi7tOwG
vY7zEMCzEGxDKiVuq3y14mc4qHvPeIhRjIvcz7JcWKn8SPX4UVe4eFXIwNZ70j5qvGQBpopJjFYl
ykuV3BphRG+TECqSZ//kyQsHUd0wTG02lkizSu4vi60h8gd+Kbb/+fifxVb7l0wwJQX131sX7U8J
huxxqO/6/6lefjmOU05NSdT/jQicH/VHscXcgsd+pqHMa6G/cRqnfv9ean954gh0fi21qg/JI0zS
lIA9g/SmYTf1CsRoASd2kruqlW9aNcP9LmEV94cZhk7VkzC5pqzrlY4BAjGwdSet1bK9GeRVJxgG
GoqPIfZUF95WDOcTP9hUhKLJZHR16YRXrFsbY7lqkoeY/BOx8Fazqw2Q6yiyFpZVZHlFyfYEVjaL
GxmTX5Q2J07uditGDyJIDu6ajlbiILZEhBma1734ggnNLGgWig4gUOy1Z7EJyR4VbXHsnzWMWkKn
bTIB0Jpm3IN4eJ4Uziwj5+khNXaakiL28WDxIfQZtE/F++6naZV67aOZrsQ+vU1j/4Tq+oLvx25V
1WZcwzR8HNNFSNGNK+LcTb49E/m7zn6n65rnqvR2icBe15ficydFr00brlRyBPKoXMeCdjDlehsK
k4SjpD0kXktc30C5KuOLoXzXBmMfqSA8LXIG5kCWZiCt0fcxgo0+Z+KNXZ/7lbboa23phwevb0Gq
JDt/YlyFLofGvkCl3FkbDYghBsiGpNRXHS1y9NGGMvpx/cS9nJqvuzn9C+6+SPNgTeW7UQYSrAWr
Yva6ZfnJLDBzaNhw4nBo1qbk3/VE/9LjanKt2W1i5p3EXfFYRlGMcAOhTZN5jki+t+ExZPe0R1kV
qYVk5FaohOjdSuVLG8V8JRo5h31lHVYSR2TuJOI2mzf9pnZox8YViVnsYLWnaPInyUBbYxgcwzU6
DFxUwasX+nuLM6QmtVcNT6ddVLiJAAn0WnpCb+CmfgePEP3GwJhJDHaSweU9M2owXaapeFb44jFL
mIHPR805q5GnT7EL/Gbe1bwHXrGTMyJgx1I5RB1u8I4rc263kn5fjdXNLPRupcuEmE/1zQzkS9vp
Fy0mkBkxYsxA05D5HViisLZqdZso4kqq+fJysNYJFyoy+TEv6lWuGd1qTKyjp48XszZ7p++lfTr0
6DeQ7VhSfNdi8Hxy6yRpy2UQPphhd+QFfTSVv8/H6CiExhUv+1ZqQHCaHvcSwgnF5JSKHxWusxQ5
SR/6pdNMhOj2xbssPIjRuZKilQhjnq5lNTb3sStd0cSv73PImrqnginQZFmfof6Wo1btpIUGE1Lw
iN8gKSMkoQB1uwbusLYIHpscwUDP4ntnJWCHogOYnEKHc8VCzOH0V9NCEpHVqYlrWgbXJkyEpobY
iMKljGUnFI8YT5e1khJ8n++lUF2ZtbhKs+6gErcsVenJQIoqSx40C6ZczfTuTcMubLxv4q7hJrbx
WY4Gt8qwTOGqAHMT4aqrl0nzmMKlGOpjMFsC5GskKftGEX22vPq2LhG3xeKcWJqehAiySJtzIefX
Ip0cVtZLH4yAJzKJaHiftUhClBmy1AkXLTEQmVSvSlKSXYd6uR72idZdpYImacrXs8c4Krkwx/JU
hEi6hn4TCaSzxZK4LZX/4e48miM31iz6hwYKIBN2W76KZWibZoNoOpiE98CvnwPN6xG7pXgKbbWR
CxWbRRYyP3PvucZbKaxdnI37rOjPfe9Y7J0YP/TEFBTNUoqaOFF/ORDP0Nv9fe/gLuAjYgBKdWJi
DHNUvvP/HET+wQntU0bHWVuPrvVqq+zG7hneZfZBWMNdQFs/IaytDIQkeZS8CoUmR00vadkR/IJ7
IbeXKc++kzKyq4tNo7RlX95o4UdcQmeYvmcqXTtma7FpxrAx+cTABGpTt9UCCMZOn7INJxiPqGl/
M3o+F2ZwEwYMxS17VTbuSiMHSs7EP0ak3oRGMiCgtdH5TAxITsRa0dJ32afWu//ijg8Byax0ZeOC
qUrq7t9ob3WLeuFrEfIXr/9RhOACsLDRUmy4tHC6zSu/zARtKEBA1hhEyp/stOK3eVpozJA1Oacv
fxGTiN9sdLpMYlz+Kuih/kkZQgf5Sxnyy7c+y1a+dnytjCN0K7PZsr8UXktoiaB2za+cyt25gvGX
5V9zaO0Km/WhSq7xqe5rvwE6RX7OOF51Wb1L2nhtOxGuJUmcKCf81OBBrZdGRbWdD9ui1Ha963O+
5Pd9yTDd6xalZMzSakR5uf7HVCJoLbXsOR4bUJYpeeL+voIQ2Ln9vqwn7r1wmxg4qRrUgwQG+sGy
m+58lISBPl4Nc4PEkqZwIdwCQR7D9tErX0Ks9ew+Gcm9hvIt6yEP2JxB3tKUKLFgr/B4NJ3a+fFT
1xNtOAI3hZwC2qR5qYNL0H7m5MPYkAqYhtX295H8GVddLExiIdj8Ub9vJmjo6PgijjxbPIgGtRvw
sToleyMTe8sELO7Y41NsVoR2ErA2JBAqwSwj85JesBFBtpvq4KqUjwnzMzervtVkl0oLMoyvrKdI
srL2CRwFwLCw6MP1Cepu+Nqg0NSxfUzSXVHIbEPPJXNKXPKMXhg45QrRA9lQ6tmbONGVf+tU9dZO
Lq6TnIVGAHudbsMoeM1rbety/udZ85G5r5Z4zUPhI43G9cpnAp3hc8tCSkEm1UvIkBOHmdtu0TqR
XuUiIQq2lHSgSWniO905DXG7tpU64aRmHUicHSeVg0UtRboNRZ/r6zVjVtjQWRpWtB45Y4OUxJ6g
2vQtLAsdxqq9YxBlFB9+eOckn3kegus7N0O1bRH92TW5G+iZDZBQdZzddPYBcdFSIRYwFNJi2Wy9
6S3AdmE8BdTAoO35FY3kc9b50dKuBx/mc3+np9exQXk6EDobjMu0vBmts+8dwF4t4mhvZy+iuzG6
ByGClVGuDZgNLdSqwDcYN5yJ/FsZJFx78aWBM2XrBoO2naW95da7qiBRUA577nPqsh1LAQQBOL/N
An4MRikwflABDCHJEXoEVZe6kc44cUmjao2kvoTBMCFmRhoTfKgBwJCk962MbUpNE84/0jEj+wXh
rUnqasA0O3NNiJvdLTPGddz567onJ5yUnQZsiUt9YKMIyFP1kmlgsGOT/Av/I+tYrzKBYVWH3wRk
HW4EYs5RG+t4brAYHqLq5LUYWyKUAtGL3jHPLrqtkdyPiW+Sp4TLUEAOdkCR5/0+wdqSxNREiGFY
U9rx+FSNn1mav1d5SAoNcpGhJHOJWUOD+1jpB57vhzFQpxw5qFUoEjtJSor9oxkS6tjxtATAURr/
wajzvRXBoUoykqtvZPIuxZ2RonfT1Xry0Js7SILReBz7srtt+oSRP6y8UzUwcspQaY4BH/xU3+Y0
6o1NOnRjXsm5GY8MVtUlxLGB7CkLitV8ZD1WZnWdggFXQ/fsJP02JUvxXzwIlZAepGUycpwNx39D
wKOP5/L4ei0iVPz19T+uRes3HdfcfMX9yW1Hby5d3bIxzrk4nV2+6A9VBOBR/M8oMxF8MvOce+o/
enMDqr+lg8Vz0XLwqn/Qnf9Fb/71G5+/ha+XYpPWUzZqXYxMxg7XwhM3Hbpft6lhp5mrLxOMv0jc
Y4DwyxX8y49prj6+/mlxQ/vp50O8l4HYB03/MhIjbQ5k/tBhJpX8YMnBY2OOiMvLnda3VxFyfIr4
nUbDckrlPHECaRHYxU0eQvwZvCXNFQbY8FsxQeAMoXOKUoULN2PkGYz2ZbIr5EvTtHSDcQ+i6Zse
sSJIYuOQl8lTY7GByxs01ATPFS5dn36KGcK1RseO7NhYB347SzVk90kPL0+2bE4asspVBA7Z2k+h
WGZE2fa2ibmC1AD9WUXjKiCIuQ+IA0PDyfhOj+ApdQ6bGsZxPi7ZhqR7+klXnurRZpEDYGMyD6Lt
V1qrEethYnFw31EnLkOzoD3FZpiWHwWxLGFBnIjAmUzre+XCQeNUNvMbD1EbQO2xuctAnuaFDjCc
XZk9rKHorJwo3vYjlG7cLQ3z4qrNCWCaLnkBUMQ7+txPQ7PP5DlfDVq280h6ch0me+FhHJKNMP01
qu2A0Qaz7waxx4RVjyDeWshvdu28DFFGy+aFqyT4tLJ8O5Km55rVpeifdQ8ctFusQljllu5s+ty7
6mSFY6EEYy20ZufPCbupdzJGk9Fuk1xLks2lfTbR1qfZTRIhLqDDsWOGqhgSCtdZKeO2T1KQd/Zq
wsyThMatw7k2eNWzH8Zrn9xAQxv4SGUfeTGt2kbbBM79LNNJY23TjPKqc7J9aJDIxiI29chL1Cq8
FkOTJShgnRfNp/PzagneYQrJGlB7TSddj7M0tesdutXlTLM1QanAT9npZX1U9CpZDI2QOb7sPyuc
9Jy2ubfXQkAm7OQqZ0O/pC1iC/ATkXilC3+XeE0jh5yVOMZ3q6fIGatmr2R177XxR2G1t6FIb6dR
fdgjvXrZnRqHHL7f2/Xu1gWmPXNlJfN+e3igXHiUnXVnZLRhMsAClfELJNos8Wc2FQ0xiC08PGCq
iOQkltfRyNQU9W6YgX6+Hp6bynquiuG7ZBBvACcPggagFJaJsdznfXdqZQSgK34QqBMr4y4izS8n
QdwLpox9L+tfEW8KJDDSgq4+GBcvsI+Zpa5i4tfHaDqEalNAMxIS/S2DFpkYK628MSv/Fst6uB3p
ztEME0YO1tsiyzgBSpjp3R2MkKsh4b2ISR9XjsOOw8dvoGlMC9XcgBfZMREBO2N1x6V2QHbtbCMj
Rclsi30ZF6Ri2+fBnMzbPkAP6eBtKxP9VEXIiRBRGTrL3zKftjKNSLh0prueX4rJkn8Nh3ZtRtZD
MQWPnpE9m3b3GHZ9uGK4e3RyEigC5i65S11XOpfCpqBVBouNzGMg38X6dZsFV/Omue3dZyyRl5JM
x8CyDlE77pPZMxcPz1Iw4usEpojEz3a57j2ItPqmpuixmiKG7aP3LeaMXmqB+2wkzbU+1RfftQ/K
QM4T2jvNaHZO5KEtIjtbJtf+4N+1grrQhIGFjrpT2iHUCEBOOvnMBrhA/hUx3sSqY24Kg8gAojSQ
O+yC3DuFY/GOAHeTpcl1JxFN6KH16XURf5SGPTD0lb2JBqw3LgdtbQFO6U3056KFLJYTgumfwB0u
FIJXwdMau2JpiJLMrLAkly3Sv9mMYeoRBV3pLEfTXRr6s9X5C1FnaysOHquyvrIFCcq5eAxHsryN
m6y8VBb0mI/AfBxYXBsc+WU30n1cGkjD3Xcju83YXEQCPJJOxlMTxq+uL0d2V9VpCsDZT5ndb41q
XJfuOFPf0BTcSKtIdvDtQhYr0wMbLPR3RbqyBvhFejXtNeALC4vwhNb1d27PBi4ww+fAHraJq2PZ
nrPCPJaDaElDndJSxBDwULW7MzJJzCh7O6/xvFXerZ47LxWBUEEPtiInIarNDnUE1WlCweeVZyb7
a2EQS8ZcREThWhsghOLZErXgIcoPY1Pe+noRLm2nvcByYIIz4okjwlJU3asVDOhxD42BvH4ydgO6
WVmuGkfdFtVn30UPWhwcbU79vCHaUbfPUYirzav9szSKXRJ9Fqm7zdHVS7dEjs2plTv7tvssDLU2
/ZtgOP73ImC+4n8y9/9cKXm/iDA712uUZVFwUPrgV4VukaAJn6L24AjtLJPkFETRXib93b+3GgX8
BVFOQluwcB8T4/TlR/wXQVOOR1X3tRr9i9f/qEYZ0mC/NgzLwMODcotfz5chDVUof5wnmAv9tJY3
GNJ4YHXYWmHumYENP4pR+M6CgQ8SK/xANE//aEZDptQvn45fv3NWYF8LRDfPqrLPxpGtrv0tA5sb
1K+6T9hKqq+RvWsT1APUs2KUpI3oLK6fDPMductCUzfjGLGUfy4Gqis6TYTF8JObbSQmGuj8wcHP
P1IJoQJHxmuieCkQnFaGzqFtFTjbEu++yk2x11MEkaFbw+IfXCJgNB447KOJmvOK4nZXlfHJGiJG
uGoZp+baRaPJPHkhs24R4zIacSlbxINMhc03UN53ZBlbMl8VbbvqCY2Q8UGH9D/hBpDpUy5OsGDw
FOXf+hFFAW2jUMa6GKD2zmiYij152e8mchuN8blyyRJR/Dyc7mJ2/s7gkhw7wAm1B+vQbgvn3gny
VR2F5NVlx1B2L65FlxcZeXj2Q7Y1UdGumWbA4oGsXAa7wIHgFpCCG7vuJmB0jn8Hi4/5oNhDTLFA
u4aMeHBYhNS4TEwUNP5L2GvLTmeKIq6cot7YqXGh9F9XubztjPrFYg+TmuWpIyrJz5i8Fuo2sz0c
meGVjnrf9xiaWx2j96J9GggQyhpzWyv9W+MUe4wEG2eo75weY6mblScukLXvESQpstOoV0eXqVld
u2TNTjunw5dk2OfWUC8iFptiwo0S4jPp8/cicB4CLz5bA/ObRn437HafqvimKoPHUuKKqrnaa58K
EXhEkTCTbyaCWIo1e54roSPtG7xL2TJQDsd3dll49Ku3LO3Ovkh2VRI/sC35tMnCis3gPErnWLtO
tFJDcZUNLRILYE/wm/MBoSukzp305X2rhrcknHYmeu/Q6q5aS2P5TlYwG4qRK6u3jVUr4nMdEimE
tlymaOsgqhFHJc/oB6HoOe5G9Po71PRyGec9KbVu8Y7bjZASm8E3PNBm27nI4uD44dUvGmudSfHA
+h2hcMVXaJ30VguVuU6Vv+9UsmSDRVwPCVZAPevWuaU/1lcjBPbz2Or3bN2sTS4b5189NPfQserC
NKDv6Z7xN+ex7vxpaP6n1/9xHpuctTTy/5mZ0zH/cR7buChtzlwQGKhjOeR/TAfEb7rFaJz6xPT+
Y87840B2CQT8Xc6F+gozxj+ZDnAv/Hog80X4Mib2KoYecIp/PpBHMwxsd4jGHdaptMFarfWbQLCA
CWOADu5qDCXub2PputatbGuknLF2kL0BfJoy+hzJQ1ma26qo9gFkMdzRfJwo7eUiQ46O9MQEijqT
U6/0XF0rIuR7RtVmFJ0GjqMc+amtdddjC2efnCLLYhEbizXF0I3HkdV6+XlKj1oe7mVPsAlo+9os
vEXnpNtUpBlh59FmsMJMcQDCzoLQdtYH/FCyzJp9jbUqN9Jnmo759KMz9YbPIGL9W921UM9CURx6
tzVR7cSrZGpuCxhjfdLf1FBwTD8FjWnSnYoYGaz5KXp2bnoTtoTi4mAEG3nrTDF2uZw+04S9MLUb
tvPVaiqd8d4h6LNHnWCmbO+MdsMek/LOQgjMK5rhluLSZxfdveA5XYdtve4oZi083CR/0KnGfbTG
hUq8aYp5OqlA/7ScBUtLY/w89uNZVTXhxll5W1dFvE3HLLlvE0z8tBj1TUVN2y+YV2WnlF2GSgW5
3sYQzsgvzX74F9ddNgMgHEqURsRR8Lj/17qLSE6ehp/qrj+//sdzbvzm4JX2dAKPpANwlof5x3Mu
fhMOBZ8+RyL9Xwn1/885eUaAcmaJJIURYmq+oR/POfBatDvoK+Xv4Rlsu/7BFFDo83P8tSznhvjp
rXOCfS28IlNXmCpb3MuTnrfssVRrAwsI5P0wemwmvL7A+j+xgvcsaLHWvPAyB8gjQWRsYlu0G7DF
MfbonM0DeXWuuk6oKVdh5J97mV5Q0HVbp3eagzvGLnzO/KkzSCbMm/iqsaQ4jYmL4UiLw5WZ1N+q
PCJ6s0SD4ibroMgPXsfOIkXh3VnwaWpyRd1GIBIHJXgcbaODFzg4mzxymOFVUPeh2pFhoAPqkLFt
b8JQX05V/WwnabO2eiJkGqQES7OfrF0qmOCV5dDdKKNlpqC3n+2UuXu/BSTV+HBvctwoWkgIhOo/
FJK8youHxSBCkiOCl8yyYTjwAzC9EH6DpTXbJCuJ0DWKm1YL9+AqxDK2IYu0iigzoIMkTRfNHRyF
Bxl1DFo4KI+GAYvHqIt+Cc6X3bsBEkIM5LT5/OMChWeGEgR9TBnZj5ZZY65KiDKwGq58Y0QCk8kU
qEwLI4Wl4tFkyI9fIEXKWcFrtMycdAVBX4DGyT96WkHivDJem2J6JBgzOaeoZtYyg9JL7gCq6Vr/
3uKdJa9gwr6Z2PoxL/XrgcUmSqMb0I47O/RfCicFRFZp703ZJ6dwcpJNOtolpOzcWnmitvepLOYo
8iB1r+MiDS+hW/X3fmSjKTJL6xLZaGzNsMpcLMlAcUYBcrupn4di4lRLyS53wguzgHNDx4uanTcR
xeo2pKQyNecmc6YaHED42ipreA0E8m63tMmF68R7Hsc1W0lgFs1UBB8yL5yLrQCPtEWFXKW9Tdv8
rVDlLsiSeFn0EOzTkgpsCrt4g32VpWItwfqQ5a2Et3ETZ1g0sfegMuN7r5jv6dDtd6YxwhMffSxH
MXlCuPSakTeZ3U2lSUR8V4w7H/j0PBszXro4mZt788ZPybawRkA+Q0MJsPBTGZOFO6JOD/VnsxzY
Gwaa/4lm7chEBHmOZ6WHKuruZJsOq7bH7Otq0e2/96D+3d9Dl0qFQUHG3//7QW3NHfTXg/ovXv/j
oMbZNDfdHMe2nCXoXxpk8zfsq7hUPbxNHLyzXvJHQWb+hqyCY93CEzWzZ3/SrSOyZFnD02XbHqkG
/+Sgtmb9xU8H9c/fOl/254O6zNphCGyyqwYUbHySNjobEpc1vDLuXe0u4bNRuLR2kVihEFvwLukl
H+uRTW3kQkbEpGEqC7cGtg38S4dCvTKqi++H+JjO7g6FzaPvknOcWccmSg4DUJvIHi4kUO8U9hA1
+0RKF8W5LTjqI4hgWEk0l4YQa0kHhr+u3w3QynIaDokqdjpGlApDSjI9ih4TPMm6LnYVUnZOPFSr
LmCRjp3FZyszYG9JCSoPjFczr/duYCCDjp19gR1Gc3gqsL54jOlhb9914yvLX7KVgxNLNtp0Bn42
kDH3oGG1aWj6kWRqaMsJE8aM4w0GpvuKxXtAyv01V9Lan707NSaeJA7eSkQJCIYWZmzfpph9lCzX
Meafyb9j/0zWc8BQ7KPyZuUmbiF3tg3JQXxzO2vXSmMVDBiLbAkHIcFrlJkD7I3kMSwP5oAkatKg
CjDhY8bPzYhqjvdD0lCAun5WTte8pWp67Sx6TBbnizYJ71v/OdOCg11six62I6YoH3OURsKxIpnT
5GbIGaLV9Se9NM6zbFnphOm0XqwtiXDQbysUfz7032kMv6E9xTJV0mhGafLiaQ0rIe7D8C2YXOIr
4IR4zbmJyT/ozLMOOnhy9aNetHu/SY5x6R9+HxIoa9Vm1VZVhEps7ayHxwR3t/1mWupWr76FXXVM
m+FCItOisLKN0m8Gj9hsXD1dn18mUCM5XgMvnrah/lZW8aIQ4bb1kLy01RmR2UojPoqrZNmSceFW
0ZEp+UpIueYPWHggGwq80Eb6VunafQAIpiAOJ5bjwWEFsSRJDL1EqF5CEn7zBmpt595pdXntT2he
4cYTUh6A3/KGndUT+JOHmyK5Hc32PkfDqdTGSyxUEozLrRKgBj6KuAGVMJcZwzoc9asueAdtsVRI
2B0GrLNaQ9REJTn5tRkDVIJVJTJgFXyrbb+Y0J6pWoC9w0wb3mu1vjbo+RtcdlD9eQgYAVf8UpCN
vJrwNn1ABp0tgWtkKwe2Ze9hGHCbZaMPJyPojkVvbDL0eDEWJ7R6V1EMsK01DkaOD90GuNC+AMrZ
2WO5rONXhQ2v8oNVQxppFTPEh8KEIgkOnsdyUG0q9970GM/Hw02fOI8i7XamBJNmasj0ux1MnJu8
Td6YTqA9qa19UM0ciRyensZ/GYfp0ppcxVZ2lWfuzoPgMGnXZjlLXFzuRHlolXOdUnvlhbVPCPJL
WrWhCliEFjtAPXnTCV3kS231JNzVRrZVtgZL2DZnZe3Fs58mI3mJFe2j6uh2gg4Li2GfUnO6qdQN
ReKH5linrg2fQju4lm34YrUpGEL0KwSTTUG1TRK5Hyd3H2ckr7T8Dsxp20/sIJh6TVWEMrzf+vAz
Ro5EO3z3TGK+5bCfZY8ZGzX+/2t7Kp/TIDqXjMkVZ1iSqIsRAYjOzX3MhK4i2btDoxk574q32XXD
cYgJn8diTr11JeZhjdXfViFxXKNDfsC4xlNCbON4Tjr2kDorrSrO0MDbt+1YHYWPrtepdm4ezotj
IhVIamERu7BnXbw2Tss2zW/SCDBawL978TLTyN9i8RAVLFK6gwZQ5hsT3pZ9TKxdt1FRP/ZoxPSc
JwIm3Dg8DgGu7jDZq9EgUpyPQMVBzsB+iWJl7XPOkPK17Fv3XPIzq5BwyQSaiFMudM73CXKPnaCn
hFiEPXLp1hKurXugm7+OUjJN0d9UmuA8Ve7KF0xZHZPUGruUt5UvbzAW7czcZbVU8lz0/WtnaBcJ
1DzS3GUx5dTQ12FqbfQgeM5H/TXQpi2yQRJNnW2akrdjNYsK6a4nN4gq1jiSFnU2kk1kieVk+AQG
kD6PzEkQJtboa34Q+6K52G32iJDvwSj6Nx5IPFn9S+vfJexi1VTsU/A5cUX2QkmMnF2WuG0+4V+v
ahwGoWpvGC2wQDbPnaA2jHsOTVTujVGx3mnItDZc1McxKmYoijVpz3VSb5p5F22HVwkiNtdEmhRB
QcySDbLICasoemWeW5csY5b92PR9bzmkchd2+XHe02Y4f0wfNyeZXw6/964utyHCIzG+VZpcUPYe
0UYReRTuCoMkCoVGCWQVt+RWEFDToYoXhXGf186pC+uD29ubthR3NlNXkTtMJIvHNMfGLK/IBC+M
iDedkcQGgTCN/W3pn6QbPjGTOvxP04iUeJtOIz1UME03V6N/JJZ03ZIiZkckptMRiQQ8aRCe+MlZ
yuR8e8yM/b+3LqVLJ/uFxY2hu8CwZ/3Lf/FTGrb16wDhz6//UZfOOtkZnEtt+kNC+2OAQFiNNf+B
YJtYz8ivfkoSaXBtk0gjDclYcC5ZfwwQDMi2EFcYRUjD0Cnf/lFdOlfUP9Wlv7z131FuX/yUpheb
dJ1Vs5usGGNPM4mlXYl7S7AQ8ZnRmfHGjpJN7vXHxhgeXC8k1cM7pXVwXTNXA9fzECEcT1V6GGX+
jXLpJewky4/EZtpOIIcQutwUkiBuNQnwZZX/kIzyUohqgxP7yhls3P4obPI2ylayd1DbQdOMxCFJ
Uk7EaFAsrd0nfoR7PW9OhSieNM29mM09ZwSxiCokSM/UH7pYW8h6uh0kkJFgurAoYW4fNAsvasaN
Z9cvqdkRswI+K2tRUUoFFcmOEXji5vMxxwX3rRNdjfDdajO6hHn5rlVRtB1j/ck0qpeyb18724f5
4iGtrQPXXA6AOBqR+awuLMQF7N5dXFCIBuC/voZhsnWxv8SN4m5HFFI6+9pKLkVZXfowem26fKeU
/anCETmzA3kqOTMQdJet7q8TOX6w61jKYSSSbd+mH2qE7DRvFAI4UIVW3kYkJJAXcERKtI5GhqOZ
akMyl5PbEEhmGuBXgSU2Rvk8Uj2WuBPTMV/WHvOfoF+GEnht4vWPtTS301A9CW7yXIuQ/ujLpEZH
3KXGcQhBk6RW+z3u9IsTlMnF7iASJHM4TsWRFZrGdT3BNs/IbJOCFK9YW+ER2CX0FK7rrby4P8em
dQhw1YYyPKJGePHb+sZPRmLe22uN4ODev/bErT2OXGNZekJAd9CJvRgK5+RY/cppgJ/EiC5zc7wW
fQTexz0F7ORol0ilKRjRosxZuH4DRNhizhUFF6u2l4lRXdPXLfyy2nslUwB8m5oJQxd56OiTXa1E
T5Ayu/zZ72/mT9Ic4Nk0GlcBHqZkwrkLDpDP5CxmZV6bEjaXr9s5PoaL4caHXNiX/TYvmBgrdKbD
bKQgfUbF3uOUpG/JHEtj4NBpW/nie/ZjPlTnQJoZaoV0W5GwTMkbRVhQCLlB37NFdgp6ON9MVXnp
qltPSx6brHwoU+PQMkIyAX0N/UjadHmZimJjF+UGfQiUM7xHcH+dpzl+tcDEbMpmNeHI4x6D8ytB
ebYK5XhJPutnN3DvifbWJSvUr0FP57h6Be7QWgM20EyYV+wrVVowXiiIWiZyPhOtiWspMTYKNfAo
30IJG5AIcuzBzt5RwaEcrb3ygju8H9usn449ErligM7e13cZLCO3R9IeoW2JUTIxUZp/GfSd2rrq
XAh+cgUPkoZz+OyQ4mCnWcpu2Gu0xJlb4rir7/JMHQklqRkkZkGw9oqzF7uroB2Ouvoex2c9ZQYP
ETgYWA2TdZGweyzbhylslw1kbb9xdl15lIO96saTAcYMiQ4TffCMBAsJGHco0XYKHZHSabb8fBGM
7/4MTTK/x9VedTC57SeZq42POSa0ov2YokwklIpc9eXUVsu8ulO4gLxMX8Vxt6hwJddoQ7ThSavv
q+zSO0QM52+5GjCmkxiCjsf2eYBgItoZtUr32IAk9CWBCVaMMQ3Zns1eoAAIjTwx+nBlvBuQOmvT
wSvprnETc2ouQqdcR+l9TCK94GkS717W8RS8zR4rvxP0I+AWOZ1jVibTvoDMhjjFMB/zcEYue0se
bvbSZIiwK+5eC0PfurJFhGhvHJYlfqytEWVnJKPMVrryPQsSeLkPDizMYu7xg1crqfYhxUXPZnxE
G+kzfpZVjVHZgFrncMLdd/awIoBwoYVPHdHynTjpsQUiFlFNSDcHArfTnwo8Y6LZtxlWKwKmCvWm
U+ZmNMKG8ay1H/HwQB7kqnfgT3VqY7HncVgP9Qlacpf+QfvoYbdM4lEDlYmKqumu80lsXXTgSZbS
qJBJYA2UZZRptOshg8KEorMXnx6bIxrtpeqHTeGII/J1Su6JuvAiG/BcVbbq8VMkXBlz7NY0yyKR
uqUpOOlk5xLH0FvkVoIm8V99oqwmQs2s4aVo+A2HwTZ3k5U7gfr07OVAqWVmJ9WNm1jlZ4O4Sewj
q4rceE0osKGvESosQ279qF3VTgXvr1zpBuhQjQv2GFf6Ku3LFf4FhJW0iODDiSVknND4Z+AMi2EU
AAe/DTm+hvBhVGDMmURg6q6LuxLWTEXZrUGVL63vZnmwSzgo3fOALFRriGFo9XWLbyBSxirMi82Q
3s2JnQ2RZhHhkCO9dOuzkdcfHTTsaUzTGwHkrqt/cd2IH0sIzBGz1wmu0t/Kz2cFzk/zzD+//kfd
OE8mDZTY7IvnBZL4smA2ITUJJEb0YT+2S3/MM3UMWch5wDXN+N8v80z4Tjo7KcpKT4JzQkH0TxZP
5q8L5l/e+ixl+rp4UhPDMIUkY89E+6ilKtiQWQSgv0IPJrYELTPrwNs8xA+230C8Zti6aOOIdh9g
bu2MJCc5xaeS85Au6JHClexbR/ZC1GR+eRUYen+doTAfcFMXQcJ8xNtNfjpt/e7aM27QUWyCqVqL
MSxWw7SblH9nNxatpXaFoGKRCtivWgtRt72ZmvwQmtNGxlxbVcNhZ64bJS9Omqz6qdzOpH6h3sby
diAN1UMvE3k1egsmiAbXW7TycMw6KQSMwEO3jC5d8R8D/t3JxlXJ/A0p+jEKzC0V697GaZkg7y5V
2S2Jfd+Q8X3jmenB9ZmzejaTxeYtdElcqh33UI1MDyoYvouC8nk9EUyuV+V7kHF/Ef54xSNoEpHe
PMY2I44a95gjtkUWNd8oyw7U7VvL6de6ed3iHBsDsabX2OEqp3HmqNW7raTrVIWxdDizkqA4Vvmn
peNcqUC6lzXQCHz0dfqoGDfRrbBFu66T6jgkj7Z7w5IfKSrXkl6ikKpWFRkwYZDtEw2XuklfDQQO
wrj0uaR74OzQaBXx5F6EPiB26NBtxRXVyE3qlatWweVDm+Si7rXSYqv7HcoctXdZ+EV1sqcTYtTz
iASUT4BgOOKToFobt1avwh3yne/5yGXK/CIW0X7uyTUGJuHUrivESGZ6SjjcMiM/S8jQla8erG46
hTK5Ip1trxOnpZS29jpjy2x0nWOXlSzZzXypgEPXuJYaLs7ULq/62lwbcbTWPa4T2IcDq0XPR+ug
cWdFzbVq0rsxYZwXlshuo+GCwb+AZtQn2NckLFPBNDsqvfgIVRXx6cQA3SO8sy8/x8RYu9r0SsQl
SY9BSCbRU4y4NtTIAa/6IzGWV4BcjzreA+KHmQ7rS9t7a+vh5A7wl8CxWq23UfzYu8hdAo9mlZtd
dEyJUfugT80+BE3sZuFVg5zNBKo9mfEZeea61AGpDAw/Egze0bQtXfOxnPaRzbOoUp7TLnbW/1OV
uMkABQT7wRCoKrxtWYMfHFF65Nb63zsdYCQw23lmbYHO8urvTvnfdz8/nfJ/fv2PU16Se8MCn6Pc
s/6j3fxjOsDBL7De/sdE+xNtCfrHnH6LthM10SxK+DEd4NpA7OS6s+IJfSkXwD855SG1/jwd+OWt
/2oz8suxzu1sJF+aYnME+g6OqCPj6X+5O6/mxq01a/8iuDYy8F0ygJkiReUbVCs0ct6Iv34e9Hw9
7ranzpRvfeE6rjqSRYnE3m9Y61l5ex+ZziWfkpeKE6B22WfZZoDpAAU5KwKrQwIfVeEpheRBw6qT
IDMKgacR0o1VeI3eHY0096wx3pTGZxF+Do2xMzRl4TjhCZnHGrL+1sq6N8ZbsFFbNs2T2FZpswqx
OZb5hXHjSyqLd3ZfOxbgOzdqH2IbZ2r5hbiGFh51YlRjBUjPhIvuzRjtT1d6BEBu5h8jzdLrOe8Q
1sK4aLGuE2QAQbYZG8zzNybCe6OUD61wrqJzNiY6u1CP1g1enmTqHougPrhjfetK0GxzzE14qYxq
UWc2ax7/eyqulfsuWvM+Hj29fx2wJhMoOdkPWscuq54rb/HAiXXSaTdHlSdONLueE2MhHQyzUlmP
Do8z0Tm4g1OG41UcfOLD3LhsenKh7vTxfQ5inYJwnc7ieLj6Zg2VE8as8yaUduuwdcqEeZJcnUn0
FqixB/yPB52cb7M4pc0j6sYnNWhX2mCu7Bb4qHOvjeUaSdteWF+lPm/VqUNz5gEkuggbV+3Qrc0y
gKFRrUbyuBKtGB/agHcICkk8YRYKqf1PuVXt0V4u+0Zcc40NIjCpUmsRh9Sgp4eFsHdtI9ekH+06
dJ85NJCkFI9uUryKoP6wQH0oagdvxPGa2lmUQ0vAOmLi0r7EFsi+LKFFzpYliy58gctiLFm5VS8I
MDFdqo/MIja4tBek0u4GViRZlq4TjfSyVnpO3q4MCBC+D650mCDGk1En3KMTt5dqRrBDMWjDErb7
9Bj5fERG7dRFo1eX2Y5u86UECztv/uoyX0k6Q9336Q6H71nzPPnNnWFFuFKfLVIxIhNWSXWwpPFZ
U/XAZcdhFB1zPdqFDCnAZbPV2RZutwntYm8UI1mNNlw9EHwxpKv2QYH4KwAsOI3KTMlMvJ5myGd6
ECTAVaP32SOluZlXJskl6Nx3ORpebYxvqiwXQ1tdpNDnX/W9AyQVpGChAM4sauE/1UTP25WyaCNx
B3J/MRTd1m9fUgVdStqdFajb1ZB4EVWWaNSdmZZHmdgVQcPOLaVN7urx2GbtkWCCta7zwU5qD7U1
pjr/AIJzp1c2DRZP+aLpk1ctSG6NytaGHcu/9wphyuqYiDpxjaIKZXr7nwfM5vwFv14h/8v3/7xC
tD8gdJOwzln/Y1JMi/HzCmH2DCeQC0KohvU7sA8lquEiiZj1sVhcZ7nEzysE04Bu8eUzs88QPO7/
5Aox58vorwPmX3/1eZT9a6Ngx7VPsignUtm5nl2JTRW721Lrb60w9kpArzrDHEpFWRX9uQTcp+vG
vSw0r9VY7GVzNx8u4jbYzgtzjH0bdTAWltFu21I51mj7neRL9M7Kdt+sctzL9pYB6ich/qATOt2T
D9i2D6W6RTK5YuD1Uvmwjk31nJvz1qZeN1Z0kJhU2xTyT9YlT1rqs21N7ydttmU+xRR/E0kVNtIJ
fqrmXoa427YqU0SjuxUxjjLEc70LPGLovebHxJJ/H03E7y99MlyFFjwnrMB7OW6z2vEccPqGeIBw
tFHK6K6EuypQqwuJVzKrs01r2TjtIbHN/+lGvxsJfeJxWuvAXH3uJBipW4dRQO6geIqxa7Vh8IwV
eItYqlnMkQgOBSecRJb8Jy2nXGeOzpxmXzDV6KBlW4XYpD6GRgwPho1ruC42zRChDVM3PfOITLMf
uoz7PnXQe11UhAEAFTetUe9i692uhq3ww23FUVTHREdO6rq3CAbQmCxPzirT0XCocfgej2Ifhkj0
atJ/i2QntYbEIV5dA1k6yw4xowxDJ5yIATaiMw6z22gILwiRSrFJ0GoLwd3IzNopwDpGKu42TsfO
dD4b9aEihswHVOjUIyQD8howVVjcvqjuvChr+JuQe4anNu9fIpPQsNS9OFaxCUJUA3NaSmC4x8nt
zxFTJlxkeHIZ8SHChd56HmomhrV8Vixki+WOw3XhGtcAPFc/SkQgBIzAOqS12zedsc9i6OK2GU/L
yJ+DhtEdoP45aUnOjnk6ixwYUsHm2voKUjbI6pdBMd1o41NQlV7KyNdg8cjO4E5tvhKZH/wMnU4V
cD3YHgXBkWHT0pnF1Ky3QwTYMwgLU1mnNrfKIUpGZ1KeEL9FTnXwpOm3ThtXytAdnOYk9Bb6efNI
bMSHEiLyZlJH4hfe8c1Ie1PQ/uDeOPUzZyG5BqiRjSFcKSZqHlmkJKrlp0lFnziq9na26MqIQeik
KQzMlHDrayRJxEjiwloUKCWHSyemA2HZX4F0scmh6NjUDY6RmNU8Vpyg3jNjY37LWgPLT4+qruyy
tWK+JgMCzOq7jlfDB4Feke1cBaEHUXhZTdM6Hh8TyklD7EvJuOFlqs+O7NaCZj2Kesw4zyKh3/Z3
FvEjGXxmbTB22nBJMUwGaAGYyN/igY1uEj/n05Vd3KpOiV3EEOxI1+tGY6kGPSMtNODpNxUUVac7
i4T8Go3X2PYk5837aXhJtQMHgoZ5YuVT9GhPni1jq6f3GTsBN32PjGTvWNNCjgkEl3RNYAZqEgdx
ImwIRV0CQAGX7K+q+iVm7Al1aWm62qnWIEqCDqmH9yx9bNynhPhqjZljKf1VnB1cWCAxktrojTH8
TEjueDD5ynJItyXFX8IrTMlUcklDrAovJsm85rRKXZDY6AJQtS6rXl1Vvb1381Pbo8yteM6cEikK
wrBEPYQxOajZrsK/rbhnh2XS2DKMDfDtGrfEpcDPyeFLil2vA/modJYC46otHmx2X4qiXmveR6mj
nLSQv/BRwvrIcBjCMpmYoZ14lGObslM2TW949KgLg9WbnurHIhZXUdRMNpNvKOTA0aUbCSrKRTRW
G83ZmdDrIjswOU07E86/SpPeJGcNqWUIEBQFLUGL4NiiItnCkB6ID8qUeQW0IPEYeVtRnqOhEnu/
xrze8ukDNrbKzWFVmeVj39Z3HUGRRqxBTiBLMJwAraGEY94EaPkc0/hOs3O8kst40h7AqHg1ggj4
W5Z7BYxnd0969NLHryHCKitEAMXMwD5k6qPN8aQEX22g3lSQNHX1lRnp1s7La5K9xNqTyF4yTu5w
uuv4WYOYLww+hWq9riicjUAe5xNXny6pHwEzMp79PthqvMTCCZYhYRSjCaDIf3W6xyhgi9E9CkIo
XDTDqXErymjbV/gh3OoaQs1yUUShXyB+rx2rbYyhvuWphGC4UMvBM4s3mclNYEfLqdA/CdPaoYjf
/ItrNVNT0ZEShQaoA5rmfxapzsv4v9Rqf//+n7XaDzoIoBJQ+gS5zK7L/6nVDKBZujAN+Pf/3xn0
c6ZLFecwe8C+iWngv5WtP0s17Y8fs2Hafea5/9Q0hHzgr6XaX175rGH9RQtgWsqo6HlrbdXKWRoj
ANgh9qbQXisNPnZUmz4ndB2ML74/7sNa3jo6nFB151nnIpWEjojAq6N7VxR7gcZcRv4hHrOnUBu/
cKm9a1KH+Yn7MQBz0Op7GzWaWTvsJvXokIpm0/vuyfGTq4tycF75DlF76CprUQbvNtCvaAKH/lDB
H2r6EQJ6suoK/VL4zl0QoOtTwkAiKHUhb5yjdNogZlhpcbYLKToKBHABya110jwmtcWoL3qpUGqF
cDnGLudQa3etC9SyLJ7MabwP3IzFsLXMx+JblDqPQ34D0Nvp16CDoNWaX8GU3puGs9M7+aKxPikD
l/StYilYp7jmsWWEwc9i+z98ZWh5x47e2892LpenxB86otRMymA96d/75rtW9V5GXnlMHJzssAew
TRcJMPVnVeory2I7NYNBc3OP1o+1GVjBwfJU24eRUC+skZm3XZz84dVVSEtrDyPJ4tWQbxGwsd91
F6KW2Is+NMM4+/Zw8U3tFNjonAhzunXJvSyZHdfa2S2Gc+rM8aWVstbFhNRSPZk6m73RuM3Zbqmy
1+xXmViwBGnpwG9ZYtXxBrqtAPEV7fXyGhlcJ/XWbuSpGvVzWpHk7RKp4EbblCCdyT2pvbFua+Kj
EKRNLONga6njtXCNXZc166J9BJC0KN3qIEJ/3SX6xmbDhwojjQeAxdVV9a2Prs0vmPmj4VQlzxNL
xyguT60ZY0xzX/z406FpV9hHdrh1u1ZdVthnIw3erEyz776BSMt54JpFYcger5bjfStr5L/heYj6
Uw7hNBfDY+mTydI7X3XNwi0q0xXajXVvhx99TGaKld+5DsOQOnugRDyWvEuq2Z0mC/a+Wq+0pDwa
Eb/PZHv6HBeHRAIZozdpOUVMeQwzLMuIghb2lBMRpuDlhLtNQiF12DOBX+dssm9q70TLqrY/Ucfs
pNkwzilbeNhdWWOzKRRuId+ken6Wivsh5ZOZ6g+QQuCTThMUD+qQwhd7LR9ucmBdag59tuqRSY9+
41XTcBJJ0SyiToIsZaI4Byq86q37Hjk2dNNZKuswB0mNr9JicGyOtRdU7hHHzzoYCGoI2OKUkXzl
1xRLu3DOne/zatMOEPqd1SDHU5Wz8J+bIj+6Umz5wB/0HpJEaHuKrWz1qb+OwjnJdjqhAPjh4bkq
seOVo3ZorXz2CA9XbezYU4zyyj1MMG4HhCScxbCBGy5GCFmED6BpGES/sId8h6TBq31xMlmfVhoL
/5mRMPAhcpxp8S++1CwXSqOta0CrcJ/O68T/pHBjYPCXS+3v3//zUkPGBvPBYVuJB28GSP55qel/
GKwqIUhyj1oQuv40XjC1cBmJzPNlg4trngr8eanxIvlq9HImtmj3H3GyNGM2VvzukPvtN4dG+dul
FhWC4I4BjKNSCiIzkxjpCcGiFJOVRQzXNkp1xdP9dlhmrjNic1OblTMCRHWi4FkdkruOQFu1QU5Z
2B9J7S6tofhyrfSR4X3GMZV8Kjq+pjp9GS2dlkb02s2WhYABxR5S8fu3KlSemkb1Bq0xlrnGIn5y
Q2TzsX1f+Urx1aLCVkOVobN2zaEfACS4yxFQgZDlYmoCk/iTTycfIU0Nu7ifXi1J6Kk2HdIs2dUG
5Gt8YgfNSl8pO+ZHliztDBRvYweHJAXcDDTBjIpVrdUo0vyjH0U0BtrC4B8LmhZ+EvArqn+1RXZv
uyCFaQyjZlj6rUShBbZmsIolPR0zhyD/htTv2UG3nSKTIqCnQiJtbWzpcN+lzboM/e9d17/XWht5
jWqiNiILurN40hXDK+aGuRdPdRMc+bSuHd9u74OpcqhQWTI6Wn+n6UO7Un25NVsu+jwveXKhR+iw
maXPaRhKTaIN52hTBWk0ozyOwb51CjiINmgDiy1u10enIgncuda9lgFFfUav0B57i7c1RiZ3qgmR
DELzMLo5uGgoNkoaPgexfEhy/5wX/RIi9ibIy++znQbb4P00fQaRC90WMKjaEKRKOoTa2ls436Q5
Op21BG9I0wapwRWvbRU91hqdhbD2VZQerWo8+oF9IXt108xaf8jBqEUXg9IdzMTcszPwBFCetlKQ
AvWgPEd2LF5Armokgk89e4oF1OWhi5+KuF/BFd6FLDG05MUfvgbLX2bqVxXdN2W4kikGIndd3juT
dpvA50qY1Im5a8Sl5i/PvlPca62lLozRzpV9LEYvJF2igmBgE08wdt3KmNJtpOmP+ViffIhIqqqv
s8bZ+lLbddVjBhtzSOTCMLJD4eBlNr9lKdt1ki3wCrIH0hZ22iJRQxPukzFDdIHfor2Jq/jmECwU
u/lNE8H72PibfAS4mGyNdEC65kT2qgKxEKwUX4rPiT9zHrIwGqGnXs0g5QFpS+YfwRc5Jfd+TTZ7
2IcPaWJtYghLILrr9pikNk/daC0TGw2U1dYB7KmgZKGqgo92um9dMUTev/ciQPJn27oDL1FABGM8
/B8vAuo3vuDXSfT/8v1/XgSayT7S5iqYV4/zcf9zEs2ekyZGE9josOnRAP15E6BL+enLm2+ln7cA
fj4aFC4WbgjXmlulf7LInIU2v90Cf3nZ9l94CHDFer2HGrsltmojUaPWzb6cwS/jVzRSVnb7jOcv
HT+LMWG9eM38yySOzfAWRJIsgnLJpxbBCcKqRpB52hwB8qyynBHUkNtr+F17eAteLIZPoyx3fQS/
xYg3AXlahayxaowLrsk7TRHbzo4WueLM+1Kv4fAdEWggwj2EVo0zq1img3Lt65roVsXrdUTSUeUZ
XBxNJY+OSPDyoNXEtEYo9lKEwHfHbQPMIRbWWpCZWnUK1VKeEqGkThyWEFoid7wVrpgwEWKIrjOB
/FLoC83Ut85knythHNqS/Mpo2LtS7udsY9kxsK78EiK7aM6FRq9Qsw9UwsHreibDaKzLuXrvh6Nf
q/5yJJQ6nzT0xwItdTPB3WrrEDajpJUpMnhAnevwbV8ohtlSNWsXYn09dkDBQc83b2P2WVlvvYGZ
w3GRQfMwT6ckaw+orsnNGXZWB7o/Mx5Su9lpyvQGbq0JjYBk7JB77NVSXvPJufPN7xoRM0kvl66g
3+h2pLkdXeerD7JvZCPvzKa8lkT/6m2HolN54Hg/V1Oy7wUSIBO42ywRIj8nnl6J0V4FOLSJgr7U
invLqnyj9c6Sj+0SJ+9+nPrl7Ae0rVU9DetWEUuAZz1wzLpGcjlC++mE6eWuf3Uloc/Gpewnwh7m
iAxlHwXjtsrF1wD5NZDBZkiRnaQt2FlIQ7HP3LpYWg7UCbd+1DMVmvHIoLZHUkqPcQY47ZUdp7Mo
bqHPuC6ttJUdPAtVHuJs3E5w3eSUvtSheTMC3fJmCPtk9XdthFLUMlB8hI3yXW+bYxxMm9yYVuQt
LAfaxZFoNyqIrbD6i1lN5yCdZk84SI5h3Y3+ow5NOXbSvauX2Nb8O3V01yr0yZxETZbJsv/myu5s
QWqce5dFDD+aRJyNDt9wUYn0sTfci1uRpspQLZ0DklMF4Yz4yNgK/4tPZRR+FiRZRCbI4/5PgsUP
Yd9vp/Lfv//nqTxH+FL6g6FgR/h7eW78WB0Cq0Uth3bj1/rc+AOOiGUCqhW6/d+Tqp8nM4FeUG/w
YTnGj9P8H5FqOFT+ejL//tKdvwydDAV9RRnSDWoAmI2nJKxQdsVbo9V4EKZVGHz0Y/cty/emOWxM
fVV0hxTHL8LAc0UFp+bOR5aHS2DVNucp1JScwSYMVs8Bgumqby2CqwkpLaj1bmCrgZCgBZHqkrlE
S48B76ENO0jM7pOtHYIi+N7WXzWVuyU/ZlaMHGMfiTZrxu5b3Wlffg89DFCFKe2jUdyHkgVXXN1j
ptr6JsjYSxZ9l2G2HHTztVRDj1WcE3May1cxucuQp6WMzE2COEttnGUePo3VpZQuvjeStpKbCr00
ZDGmGfpmwPEXu6ch+qrKjx6BSoDRhrnlqY3lctA4wsDdYg0grn6h5P1HG5s3DC+XxiQU11Hu3Lxl
Eu/sJVZttRhu/gCHMI23Zv3a291C0QcKVvKBh/C51exLWtVEZd60Vj2qfYnN0tipSNSTHi+GKje5
Q7pMHe1blYTi4ClL9ZdoTM5NAZoa6iFOwmXWtgdIhCYBVDnJv316cMwYFBxqN+NItbwbh28W1arv
MlJUo5fR6S5kwLz1vfVI0BWbyb4viOjAaAO7Pcunra/D8un1Nco0vBUkCxnxBziJpVa5D0bxEVmQ
t03wm0j3N6KLL10l61Vmkjwjvw/T85S4KxFz12W+sskrPHRxsErwhOvGu4aPAHnJBfnMnYGMflQ/
VdTnQwxNMmP4577peIMDp6P2nxa6/FY3N4vAGFaYcPkhCmGUcbXg0RijB30YLiZyk7TxF3qMb5Jc
HWE9uaRljPVjVkAsSZ8GX965bXQYCoCcI0Fklc0u1JpWunmzJxfjufJNN4JvpbNSIWbUBqw5WRCE
hmtR65qZLcQCW+ONaPHts6vOG7Jist2o5xtZPxfzJKfo1/UYbbE9Qp4zjgnRGgkbjkrPn6KOvOpW
Z5sSouysQ9TtyECqY4wFQ897bQlC98JNdu1NpFpasxyzw4RvxNIrrxiSvZ0MC0dJdkEGrg/5fOZI
a9vk/Wuh73uDFBZcD70DUENkn//mg5zCzzWJ7UJ6hKrvPyPHCE9nBv/7Qf637/95kJtE7aKkUA1N
1+d8r1+WB+YfJhHtwjbIh58hRb+U1wgCwfCgTdcppQkF+0URzjbCcC1U5PgeEZozOflHJTaSkd9L
bMY/f/7q3A+/D1rs0o5CEu8wqdThwySi53gsXmIcH4TZqEF4ZxpEIqQda0E/y+8pS7axFr6n1K1x
xXKW+m0xyfqK9vp1yDRvjK11hbd1lNPWjJwT22AkV8POREadDlttlh1RX4c7w2wR4lZfZp97TQIR
8oecurOUq67ww/JxunMa2svKKfcSQawv70c4k7nwiDfLoFm7hFGUXmK0dPr+MZTUTJSIkIV2ICl2
TjWybA0pKFeVHbzoGsgG886yIEYk2WcN7oaI9uzLbuyrPUTPgXjItORRNBH58M++rSCxAInUfwud
eqmh9EvwYwCqXg+BOZG4113wmBGAkzUP7cREKhkmlHolJ/3gVJduTk6UPsndpTM9GU20dYJdwaxD
5NYD2jIUF0geuUg6ZwLOHX7RoG2l/uRMyiZt2DgPNwdcmSBUrSdcTSdkTaFl1xEYKuh7U4CPaQ1B
MaMgwzqtaOWxSJqHJBZ0++QlOimbhe8D63CXeUOgR6glhzKHdBG5aC7ynRnkXuUObIjwUw9qd2Dk
gQsLmpP+PUXb3zCByAjyMSThugbWegJ+euBHBoE/Ad9iSXvlEgQkcf/pBm1+E6+YJT4hMMM0QNUa
EiEk2xrTYsI4YVyKHlQbHjPAuMQOpdF77o+kHH0FGqFCwQpznOcA5G3jYNsRXKTUAg1o9xSp6puO
d6uM0nfFBH0tGAWhWgnUxosmdVH74SkTEIsATz/UJf/NLKqTdeGa/bJsbK8Om11XGDjWmezb/RKc
DA0D61pySWKduzrNThA2I2pcY2Wm5tLsnSfdDQBYBMdca64OACWHHVWhQWfPQYt0W/SAi94GzMxS
OcqSWxCniH+cWXrOWuzLJZkigFM6jHRuTbhiiIrW8RyU4wqy8xoxzFKGDH1avYRwjwSA7uKudp6T
XkynONUOSdtdu1oA2egZ7ATBWRN+fpYiE++UBiUPwkgTPKTgpQaT+OTQILYkdPzMiwlmQ3XxLz7G
mTqYbFsR6xmsgP/PgN15cvHbMf737/95jOt/sFZmss2+dg6U/J3ka1mMZBid/NDkze6dn0vgOY1C
gJv7H5nfn5MSTnj0f7h6KNRNBzf1PznG7Tk8/vdj/PeXrv4FVASFw9d1aTA89bs7hwPPYTnUYqEV
KjKnYfZWLOJSohNqK08nFQm20s35Ubw1zBDCXR8iAKEQSsrpvczxUKaA6Zm4tFjJhfMW++MtwEFm
1ROlIYMF129unSmXPQYOMmC10XkQRfgYcpVAN8QICf8mcRMMG86Jv95iolOMtfgUt/5TGrLRK4Ot
MQyLLBgX/Psp1rKtUVIsomJdJ0K9RKiis75ZSYy0mEWIWcWQXil3IcgeN0TWDKtBlOKclurZIlMC
tEru3ClAcDrjfWR9J+beAWpjTHRwTZpuzzPetRVuT+fDtTn8ilcVsi5ZNSvFNZZOhzO7fu7tYQMa
Zx2nJdabLH4w+uq5x+c4+ONlLBFxFIaxDcoI6VDlWT3pOCwrxUheY58uI4WBgVLNdfXFIuTS9Qu8
rjHp79ohM8IBiaKKVlgbgO4yzNVoAegVGoIfsvxik0pXI4TKqtqLQu37JPddQlFNUnvYeYaDmcRJ
X+tCPeWpe2/n8VtsfSQBkQ6pSbA7/9va18xsllCeAKwAtoFEsCyZuafEL+gdVbDqH0iF2OaaS0Fd
I+grcfCAV3NrIuf9Cu4oHBs2eO1cfZNXm6ASF6DwJyPfVS0aLbPjb4ovacr36fR9bKMVRLmN1lAc
V+jjbe0zA3Mxpaw6CP3oERGqDSbfvAfmHDw4aXDlclzrwIHZcDeLSQmvyRTvq9a5DhqJ8fjzkzB8
lEaKJivc2OwmzP4Qo+Jy0Kx1MSZfvz7n1UMzDjspLgUqcJ0dhM497XbZexLZXFlcnkXmb7vGXXHw
ei0zZWD1CykxRoMBGQPeA5GvY7IQQzVFBJXvUP0BYH50x2IbmWS9ixq5a7LKEUOH/T7WLOZCREYF
yVrH4u423VqjO3tDtQggi8tVWcVNC5yfXUu1VN3kzc9gH6ub2ugXjorZQHW3VlXw5y5PsJS9+XYx
IyJDYv4x4i9hKauBJiDJ+rsgU2/FVBxjpzuFXBhaomwj2ziJNl+LNHt1/eFeV/ERxPEdpFu6SmWB
wn8NizFZGFlDLqJ5R9G3Cksu7koUbzwWa0VP7m0eGD+XB4Z5XIa4rn21W4epPLJt9zBUXUKd/YZb
HnpEYYCSk7VaSX9HWCwfX2SqmLUHKRfW3Hi68HCSN6k+Qu9H8vncVfNPN8aLkNraSLGxgvOzmn3Q
nwYrW6II8aouXMeyXOV8ylXSGaaou6u1H2USufUVyRYdArVHtvrHIPyARTiHvHyDV+TxmhXkEWpi
fSbhTWiUAczjDAHiVhcrXyhPU6ZcMt08iZp1Se8e+wFZcSeBGxCQxboddRsNWHRihLbzh+A+qMfn
PqzJmMTzMnReYKD7aPHO0cxKHPGxUi9b977JjFUoHlMTLjPHVQHAW1ffI/8LUPu6zsorWaarGvmu
QNtRklM7xjj4q3BJ94Y067ObvmXuQ8T4UYcu3SGhaxviKtJo6eso/Np2HzQoalEKA2ucBi+0Psr8
oSOSsc6roxTFc2Dr+2ECJtd2HHrGAbIhpAojW2TpNrOcQ6R9k9K8khe50LJyqSk7GxUsqreqB+AW
ovPFOW/Ar7MFnmT53DsmWa7KkTj2ZaYzwFDQ7ZARQH3SeVPnbyxVB8qI8TOxt5ObHBUKIy6wHfEO
mOlerdp6mixyrPFHF1XAUcUwuA08X1O/A3zbt1OLpk7ZRBYPfo39hycwdCQRt2M8YhfPX6qmu0OI
EeMpiVai+3DoQtlPHKYoKpbT2JKF5xvDFutOtxgMC+ci86HI/5bHpHD3Gp9kymeQZb6Vg5Cw449J
anvdT9MZ8LMODXHWsLwPQ7ezmfkUQoFfBLC4yTwIDF8pCT9uevNxNsoCvR3wztSSnpzCSz1A/iAc
yCkIPZ36VWtT1Tf5ZSZtWS7h3M5ujJ4ipkdKk61LR3s1qdGjtn7X9OAzc4t+Uf/YlWLKcMdDWDq3
NtNXejXedwoRKTNmvlI9Vj0bo0iPNSmuiemctSK4i3Q++pZzYhG0HbOWqOQe52opPqIIlB/RHjIJ
LnHEZTFFd75SM1t3dy1e94VewF9jZelK4lE08UpkijeykiCu6b1stOfAfx264j5o3YMaCA6gamHr
CeJu3UvsgViZc0wAjYHrVAwBVyoLQZYU2bxQR4mcQjLo02la1a27gOS8DNJnBbVOUts7vQY04oM8
pCGrgI5FxaWcVwpNv2uVfGmqORwHVFjWtLasayKyQ+ifFDbfpSbQriueCTcRcQsv38TTmq1sZCbO
+MXfZGU12co3VY+t9kLnk9pgqnfANDslIuSQunp8qsmV7xQurgYDbUUwtXW11Iz3GwdRcM8MnpFk
hPpnHnE1m5j2JtSbtd20EEK6VTVyLCZjtoR6BW+aVCt1FWF/8SNisyleRrKcJugXSHA4aO/9hJ4Q
I2yevwm29IPtbnTEK7XZcK2cVNaXht6vY/7+dQ0cAHF6LOOl0Pz7YbD2irgEivYQtF9Fm+wJC5rj
FLmjR84eSGiyVb5HSOfXTTABv8/NNUkw3bocuIwEEh6uO6GoKxR4qJd1ThKnP9RVgemIJiAEVQBt
xUBzZoMR0VmwTqjRAy5C20f4q7AlGwNgVjCCBvt+9MfHfGKRkklCF5lbcsBVfbyffIpCFLyO/LK0
aSkya1kjNvaTcA0JeCUgqzncM3H4OOUfdozw1XU7IEB0SxAqQHPR0Ktjsp2DAWSSeioaWLfVedPU
bVGTiJmcS0LP3JpowpFbKTXeC1t0QOGIfRm4FoDx0jG2k1zXztX179w+fsn0aclKdFllJOx0i3AA
N44SfdIupaUtW2UuCcZ9IqO1yqYiKl9LxBeJf2d3xSIC5NL2F6e+96WD0v3MuHolagRw2arlrUvS
gPQTQDR6vyjt5rv0QzRmLm6HYlpnhNEIPBK58p1z+CScYmVGrP0mnoaZ9huhrJKBu8FBsohV8741
jc0QYIkz/EVnmR7BggtZcLUULZu1Vi4iBaNh91pEWOFQf6v4Jdwh8DKbQAcbdx99fkGyhuzAvWVy
EboDuL/q8u9t5lzWHszjLIy5LC4IaPnxq34M/y/4Kv4ey0JQCn3Xr83c//L9P5s50LIu/aGrYhDm
rP11JjfvXWbUAsucGR87O6x+NnP6HxjBdJvmT2igZ2fX7c/lCv+XptuIffkscjtq/8i/C8L2L83c
7y+d3//3mZwQZUrGF0bDECynQ5MQT5yqDMGj995Pzrgva2sb5es8W1K5HYlfX8sd05d72a7z/+Lu
vJYjt7Io+0XogDevMOm9JfmCIFkkPBLeff2srOnqlmo6NKFXhUohSmRSSIN77zln77XzGZqQGXWU
3b6nF4aUAqC7JF3ManE/CHTkgk/4isjqyPdiKF2O1VycTZ7KKQpW6gw9novg1/S4K4QLruGC5W8f
4Wjc5uMMIk+VHIZkpxercdEEZxI1QignTvfUYG1GdqDB3HQwN1/yNl/nzb43Z1LjtotBO/nH8BKz
09vTS/SOsaIcbGX9SGz54ZBcP4NM45iqnYGNdFVPCdfatOaMAG2p34D0T9bTsrb1r/6NwfO1fOu/
2i9w1+wBYf/NAKjzsuWERwXXqJ3e9HO3IkWdCsb6kQnzBCfFg4UKcC/2neCNrsyOUwoPdUr9WGvg
HU4YcYdDQWjgIX1hkqQiSME3sy9ecDsc6ai/KeVSGmYEgFrGXDzKukuoGucNmb1E42RqOtihEBH3
R/9aU2Y2pN15OtOpbj9V83zfYLx6bIKnASvoydWjMzm6tfCYYzodlu10HcJ1XVGr3SU3/mG8RLsA
BkBxC0ykvNAPKmtp1ra1eZBra5drdQcIEqiY6vIM72JmWxd2quSuez+iD3mnZDP5RnRgx1zfLjBm
YMXx5NwtON8vCZeDG+NLCxqontA4HEJDh+uOjr0BtBsw1QP/XNkf2+llov+lZVceZwluv5sigS6c
m62SVTor58O6uzcfmOGGBazc4/iF10jgDH01FoB5WYBFT9tkXj4rCGtpcWDYTKLRUOjtPJpQ4frU
+Os4QFwFkaJGQFDPukW5rL4tJ7oEB4NemlN3Npyi4goNYo9Z1e6O+prQICZY13TxSvLwTN3kN8Px
9/qZmWG9jC7Vwl8Gy+CAVs1Wl+Wy25abYgG58ZotBC9fdHfE3BiHOFOkR8QMdbUv96GXX41X5TC8
Irb+4j3l5KfGFBnAKdEd2ozANUdhCsebUNE8bKg5luqP6aSidmptI1tztJDJxFsd7rt3wjV0ig6u
fl1hbCF9d6a6HCJMLsTfiAdtV6yDbXEXNUc9RNtkC0KjN4CmXbJLYi1BD8xiRLUWVcPjsQkf3Xym
1bu+Hb3U96poWRXO29t+/xGt+USJ2vHysYzs02n+RfqN4USO4eGzcxOnWaREC8Ky373BK1HAHGHx
fY9O2Ve8z8ihO4Z7rvCuL9ULqeL2s91pTFcFYhNcNcUu1sVaO2mnaCu/otYSY1glrvlDO1Hse1ga
N9JuOPoz3jaHeA4bX+OMbvlGOapnU6LyteH1w1ZqP4HDUx8iAJmJy3GPeUdT5pxeOwQYxVzf0Lpv
F9Bm+mnOASxVPJ1Uzzd8ptJF2fS1XR265eP0OOWHaVNchk16GDZC5dbvtQ5mnygiXik3PbTvJRvr
S3oIFv6qODQXXh4WxufiYa3RU+8BSM8lG2niTFk83jCpZkfEbcROQ5Ozy6/gCFN4wLhjZ1uT1eNa
iTa1g5XZiPGbD+xdfOkfsqv/Grw9vgBzsgClXDanEIyPmtu/GEececVTImSrfMT2zQpzzwtvV42b
FsO8Mocaghg7IoNwTW40/zQ38QfdIizlEqmgEkW+MlcM/JhOcZcPlWED0OKjAw1ZxSvXg9W3reTw
KFec76bwG8GhxuiFqvveffEv8trql+o92zfo2ikcXL2x5Tszy4JBY78tEF/3y4wfH3EzPBdwubEL
R/ygY5RC8mG6cCzpanBDqGs+EsYxfNfmfOBX5UswJ6gIZS0GXxwTO16MwXd1YWEeBsJXZtVHrC6r
yb0AmsGkV28h6Z/jz9JnGH03+m+1f60H0elq6raHaHecos6VBPvu5VGhmiQTN3/irO2mRi144q5k
qDBEx1q6W8B95WUb7tKHx7SdEPmZAoyMl3PGLUei5gi15vn3gAMm8BEQCE5SlbgggfQwwRCZ2rrT
Vt1kSjTP2qN2wJUJFKheoCeaCxfzFBPoDIiag7ENXC9Mbmlyo2MXnDEFsgDZ/RotVV5tehnL3RKY
WkuNGXj6FiDFQ3EZl1/zeXxFW+wkGOVeLcAK4SI+DtfurTtxTFx4ww3jR3QQZ4DC0uO4SGYYnZUv
yf+Mt9GMg347b5aSTZu1fe+u5Z7eVE6a7Yn0USlypGJdHxiDUfTmFEx9+pouGvCAH430znxLVnbB
tnu4AHPggvFmFTZ1GNc9zMS9eOa+5o/0MYERByd87m6mHRyCQ/VYq5QU0jwmRrV6GyP7bA0rw9hY
gLWP0pGVYNwXH9y7/qUOvIbsEDpmdI5p8jLDCO0zMjtbtFfTlnht9F524nJ+t0enc9Gdueg3Pex+
jji/6coL8zgavdqV+grr7gc1ANPFL+21XfMKQOUB2D1jql1li/fhrV/mu0AmL9SxjqU1l1a1y1jm
I9si4eYjHc3k07Ni1K8P7597TkYjicWMYOrntPj/CylgFMFo4I/n5P/x+F/nZOVfzMJ/2uqUn+JQ
zqn/lYZyEH5mL/xZfvQ8NjOd5oL+72j6PydklEmKpZrYCkRm4c8x+N+ZWv8k2PzRHvDbRT8v4o+e
N+xakWXkKvzzEWSjUG98Pzj1RXqgdXGbeu00QHFu4TESGtA+eyTqxmImK5ovnbkf4i+LmV8sFfi+
W5o9qZM/2xYMB8uSFd6nm4dCYzBUuo9r0QoC7LLfqsFjWgaGQ+yj8GtoTY3tLuTeoRPfOIkm+Esk
5ZssFw/hQEsgKpifjmuNha0uOp+lO8D6DPzDkSrWvpSdLwnxskUR93MtEgXIwDWl61NnhtvF/ZHA
YQf0+6p8WPOsxstV6CfZKOFARftsKtbQ/O10xGAbNi1LCqRPiaaNbD1F2W35LTG1px0N16diqB77
F0GX39IyYSbOeobLIIxqYDzaR0wzOw7kL3qFiR1o0VzOerfT1fcuZTVSacuDsb0rAgmM1EezIFHP
/TOkRhpIiew8UmbA/wLB7+Hmdlq784cQOgFCeai831mbrFNGBIY5bR8mmYHt48PX1G2Za68lMEi2
XeNHploXPcXSFckocvJ7UZbrwjAc8tjOqsW8XnxT6qsoMgIwenmrt8JHGqYzn/TDjKTZXk7gygCJ
n/JFprE8+/LHVPcb7P13GW91xBKoSdGsE3DeU1GoLPkxPJfSEC9QLR2JwdbQ7cVQIhSncQxWNfAr
qTDYY1nvY2UbiumGxKZ5pxe0XNmy6YHHA/5kDTB3lz9sBDhKG3xPqnVOH99PL35FpFL6tDc+l1GD
GQRiVHzdp1Hlt0KkHMxmXgucP/wRgasoHaxOO5eZfi16SiOD2GJFmKBOSCflYXDet9Cx+p95Fa6A
z76aAQBkXO8dcLoHeGTEmo6oct4OdFbLTEr3AUAcz+RYahlvD6byIi8hV9eZnGqiZ/BkHXkpgwO3
0tfZmLwqz0T6R0wXJa5otwejEzWhkzbdwoJTXqB8e/iZG6vW5yCRHtDf6h6GbUi4lBTTx5e9NhNJ
Q9YuoejTJqalPBnEtysnnSMrXhV02D0+QoGikyNsMN7g3j/fj7a8xJi/ZRnxNoTz5qSZGb7uswjY
NqJvYigpQz32Xu7GGkSynozekzMdc6I2BPRO4yZUvUJLlhOpv4mauH6WLOppNxbtsaKINZj346lx
JJjKY/ZVl6fYZLJIlENUjoQu1t+SvhFLZaME4ryYpPujjZGdqOKybAB86Jr//c/dXGCgyxrTbcbU
3Ojas1PxFwa0Z6janzeX//H4X5uL9LQK6JKko4tiSP5c4n9tLjKbBRN8dhLsaeiiWN1/NWEg4Jh8
kwhHuixc2397MGS+MaB/uuTwH0DY/DsbDPrd31swf37i6m8tmDxBjxopdbWAM7FVDD5CxWgTYO0o
arUIca6KHDVFJItGwCQkS/SnmiVR4aRERBbQx49Ufyb19axi+ZdD/0WmSeIn+dk010F0Nwa6LJq2
1HPmJwyLxMJcS009V/xL8oRO8mGP4lsFkjcUrklw1osfQ4ut+NCaQB2ZRDS9sAiHWzrEMCqotyWg
7r25eABokVkAChyUPmY1Dr9Vn98HBiljInzpknWMDTqUimYnUrayrOzehlgCosT3mqwDXNDte7wL
AHMV6LV9AkijcR+84o4a5z8qPVdnY54/VmljLSK9FYlrbHexJnJiDnI8b1ZA0z9DKuYS/HEaiBIi
zy1nFiGtrEg/yEJGJQ/nWwjagxJKeJCyeSgPXmMhNcLqS2PYYCvu4ggOr+QUpbhVSN0FunEdHuKV
GMHPyoh3g6KshFL2KuK7nIKQV3K76VchEUjJd+whWNt6hJCKignGKMqzZj0J8nqU30LGo9DzPdyN
1D/6RZxS5O89YWDwMbIZqEY7GDByTaYPra5xTLKGUH4Vbt0JO8sP9r4irMenw0MzryZWtq4WPKCo
4vMH1hL1sSQTd5M+ADY8SjzqVYPPo8bc4BlJe4CsVtJro/HWyMR1GHW9C4uGM+9DOwkiy3WvRIWH
82q6lrLF9LYwjYcdtqUKRKKTVoranuq+PmVT8xoGqWZXIqVhw47ewSxru8dbAD/CDA1W+DbPDnL3
eIlQ9LdwKwyj22hyge0+PsoPkwZ58EMkuyRRiAfUNWe0SGLqk03SWKuHRsSTUjLd0OTxWmjWlwWb
jmHFGxhTYQYtnYmbigsluwy0+/AcPkCdBzCbfdpVIsEleQjtnnAAXaZm6kyF/glBbuk40n0fOfXL
geRFSXLPCTeyNfFxy3XzEDXKqhMEYukjnB762oDHrFUMCaeOFjmRvbyWCDK2Wh/uarFZD8o1HfbP
PgmhSuhUFBeWIUKodB23kfeoGelG2rojzkUC8RQNtWOI50gL9rU/IgXUOClBOVN6dZ1IUKFqpzA1
KMwJioaB7PoP/t9OW+yFQJkZZTP3R2JF1dc2RAwIZiCux1U5fuhCS0ABnQ4mMkb6hecIrv0WJ9tc
85FwtRARBLwzRFEJUrwpa31GdsM88nvI7YcQrULefMa4R6aOrNTwRwTsL+t3ch1vBRWtIAjZuoE3
SM/HhI+oVDJsrGGLH69JPgUr9XQUFQ+6njrTy4TceWmgArZgOkjfITk4zFDWfoiRXtEu8ZRcuqB7
kY2E2RmzKPx9k1NqWWWP9Bhq2OhxGHmCWH3lkejyA6k3BjTgGLu9DSX+QQSeHznbqlIArlHlurYJ
aq1cUqFIsBfohEiDvGknavrHRCIaJCsSv2qvbmjwcE5ESk+bg4i0hmG+gMspYU6YWhzbOItO6tFk
XNr9bCN3pNAK0dp/kJ2sv005E1resp4pkKAJs2oiksWqSMpsPbUnfLJpF/gXGexmyRZcX23/gzdt
jNgAo3VIcMxPkKz95aaNx+Q3NTPqtt8f/2vTxhHId02mLVSaqvbUQf/atJ8zEAPzt4L74LdAe/Zz
Zi1M8BEL//tbvyYnT6KdZGAnt4hNYdD1t7ZtxjC/b9u/XfpzsvIHFgr3SBdFgTwuAqGZRYqOh5Y5
nQ4Uv9K3sQoB/YF9An3PFI6rFrRbAyWfwtUp8BEa40C/PLwKRCsF9TvwFrq+kWuU8Yxk1koSDoM6
HrvovQrMY4SzGa+hRSNv0N5LmW3dMA8Vq+bDD7HRdjfCWFda0TNGCLW5HlmrGkXZkygSK9dHVB9i
ddhksT4LBibcprgzWLFCJdOcqof5W1bzx9OuG9WctHUSnmj1jSG9M30yLMQywjuWQFIXuhdy/Gb4
sF2JGDhQkLCrwhc58vcjQXBYKFBzGWJzjIgI8epSOiVxRc4IMDN/6Jjwh2thMt5CTQa2HYOqM9ON
WiUkhqSrBkMkixL905ayoGkU2thpuDLIpk3zQ1rvogptTBmvYyW4tmj8kPI4gd7uClh/Zaqfo17/
jKnTQdh377WJwKd/9NgcKM1hbGFNmGVDfKwNpkuJ6S+bsXspCnUp5+JKD4VjngdebKgvHc3IUv1G
Yv48lw9cl+6iT3Ke8KeBgSyCDrdMKFmZPRRQNAJLRk0dnzU8kyLOSmeMk2jT+O1FNwB4dQr+5gTm
8pDmexXaBl289Ht4jD9KY7I1PVuMqXjPK/LsjfI1gT81iy1IqVnW8d5OeNnz5CLkEfFMWJWz4DVq
pB3Zpe9TrVz8djqqAwRq7ISDUxnmuzgI+3qA6wdGyHIxlPVEVQiqo48trxJYnE2iqv57lKfzUKGN
WiCYMDgnoumzopdColaU1EYno09IXE0h8fUx1MehalfCc8ErRQ5OJpsu8p1iFyI8GXePEdFM8EwZ
CKuaVEqh5bhn0ZQ0BfGK2H9PeGQ2l1nX3UYWtLmh1qeiaN5Nq7vXFjbIZBScPAlucGsPj76y3P5h
uHJ7++euqTScWNjwSmhUK0A7Wfj+qhBS9N+ypv7H43+tqUyjFROjtahLv2dNPQfVqqhhtf5PA+5X
IYQBW9ckql4EfkA/nwa9X2vqMzNA1iRc25gTn+XQ3ymFJPChvy2qf752LujPi2qbg1ngj78Q9snk
jN/RjiPIyLy1P8rDSnmAsjvK3TJzdMYXdvnebayXYLK3TyUwDoXd6LU3Uk2Ul/67/66RSIYe8gyh
WuCX9jlu8WMvkuLwJTQ26SPAK4FZz8lyUPL2ONq1uDXBnjP2Rr7Uf4sUYp/qSl/FBwLpN/UuWDcH
1YMIz13FAdARHcHOo7l0Cdsj4itkPMvUXfKJdslM+9H88G/MyTXC2N79yNGd2jZvMVUJ47eHl6z3
3NX+DaEW1Bo6UFvm3htxBdpv1XrmPOHZoFQpuq0oeWrslJwo+b9B3jCfY3BUj4xPfNadwtV6D95i
Na2M6jqWq3Ivr/V75QzprXDCFK7RfCSR6kbf0tt2bgA0em/Y8SWX7WnG62OlmMC8sF5UIRbDxYtM
neTq0LnoHNoIkZik999MvfbBzjwqn/Kq2Fj7F8PeZjbT6M90ObzES3GFlBXPw6pYljfRJJwV+8zc
nPMl+VMnc57tAEVnjvgdnFTD1Qijm0+znrjCk/Ii7GEak5ijNCvjE+dMhZagfglpRj5/hY9IeWfg
fybFrlr20lz77NzpBTwr/Ca32PCO8l151Q3nVl/HoVcmC30OdpzBAMsW5Yjk0loMdvU3y5A7vLTe
9JIRzeVyotNscZk4p0PmZMiNXqdxF3VXcxsvtdZmpc85EybncNkYV6lP9olnfKR76Y6UdSeTdUTV
xX8ABrllsWVWQH6UAMRfxSS+81+b+3OwhzQSoos98UB0pe1baew4s15oCzMNjGehO/IqpY4uCBv/
XCcHFVZhXKZOBddV7c/6vpmW1E7mflrhQh8eP6RpKY17FZ3BRvG957zMP2dLaUXmYfQVXQdbcMyl
6X41CyWchcaRQysApJhFWT2ws/InAPt/In7cgSXuGrv+VG/HXcIR2YaGO9jpbNxqC7LIZ8WsPLLM
l9+8tcmNdhqswHWqffpbEXOO2i/r3pVzdjom7e1csPaCwt3kYRkSH+sGiE3bfvguN27ElK6xGXYO
d6Bmjc0IlLog4qTCrBm6OsWAnRH/SbXjpSBaKZcOvHiM+0NwTqENsvssrcstTFTNd43Houd2ClfV
8JXvlYW2MBbWLFgPm/gHBapJUxTunCO/VnfjxPgw2uJA52zWLJqF5SknwzM3FOzDaVLXJLcexv0I
UHVBLXdHjg48oeV9Y+qsefoK1uzPDznP8pGsa203dYe22EwLpKTFhpQ6uf9Oe8+HR/raHzN2NHa1
5xhvPk6aZ2ifPFDYp8oPxnzAuwbgsFs2yDRERYZtTB5YKwQmymXvTdq+SkP3Yt1xa3tAYVYot++j
Sv6WPQo2hxL9HffUSrtbH9midNAXrMVltRac0gmdj4BrRk7pZPPSmdBeyLdsMdn0aJwv6UTB5hy+
WD3sC60lV/ZqGxoD30UN5jz4mc4+DXbyVY+zCAENjdlbegvf/XPLOxrxjGbM1q/v78I8AIo264pv
49ta9RsdheJNnmnfOJsh08GxQLuDGWMiPjl0fHmTCSvigbGhzgjYWikrYw6lbibOZKRA9TJcMLhc
yC5z6bu5MTfRnP7PwVzSq3Hjs8DSiAMajhBhHRNtLfWk0/OtqQI1zYESAEOBpyyd+vaCSh1Mmfbw
9PTUL81ZN38wL0xmC/mj9ORjN7u5x+9wtfh2GCLe410/i2jCDs40LWkFqOp3Vxz8x6VQW08UBtd/
KmeELVRAWA0LoXfydl98tR+ml17x2XriPLmX63YNZm/+2Awn7qSeKXs4i5nerzbnqqR9tQzO5DzT
aWooR3f8GY1VtM+vJo0icUFE3U3Y6vv2E/9eE+6rU/JD+VYMV01nNTEDnC+h21/52LJsnHOeXbun
uVEdOXuNABbwmFxy4hZdpsUSkSqzcSNvQob50xH5M+wJJZ0zKHf4a45zYpHx9YMEO5KLudLhqHn5
yODYAZpq6suGjjdnuQ39dFQmh6S31ctTd6G7hmdXi6XGksEA/gD5z+uXj9dmp7wzMV0EiCOFlYBd
BesJ7t4L5MLYE5b1Xd0ZZI0rtrSUlgUVB0oHpAiucpnOsr8xr8oZV3XIMDs7N1f++ppat32JNiqz
V2bBdAKN+iZ3h+dYrGZgoi9Ff7KBELWrZ0gC1Y7NTl1Sqq8GXuN9fS7PkFo/8rfhi1BzFyTtnfiD
Y2g3W54cOnc+EmBF5jRKoT/aPuoVedkf2tf6tT90hlN4CFqd8MT4DW6wvibZZ6kduHiR5yw1szEC
SGVLXNdVXDJL8SC7eNwhs2kO879bafPOC+bGriBU0htWwyn+0E7yjxo585v2Zl0rsAX5ayBsH5EH
sXZEEzvAKBrQhyGaEuu1htLB8BQYvWwaSJom0ho8OFl8BhGg5lfhFaPOQtr6jKNBvsgcemR9WdBv
gqmkH+i0xYjUbCw2+bDW5y37bE129ZbQClwkimNduq26Dl7DFSceDxmCp9iJLc7lo7TXApf3UDnH
G7de4aW446sVaHnGywhVSoV9gdMQHyt4ifPrMO+O1UpYqFusjvNwWTGIT5fyiq14oD1K3Ujkojof
V2yJx3ZVere4vzduvHyRV8K+2cSXaYZO3uNMhqyhQ3ByFy7lvV6oaF48Lu0ab/2T71iHkHhP7iOi
n3uCRXnTX/u7hUlFoLeKw2jR8+rgkW2JPeC/wIdmbmdjMy8RmsRrsfDaRYoBYslX7JU4rlCbpVta
zuFX/MUPpVfcmnFLEqX7D645nlGyIGfxCcp8afx1H0cE6PXn4cvPKNo/P/5XzYExkfbNv9EizynK
ry4OdnVV+Q/Ej9nLf0cvlBU41UHwi6qCMBfH4h8qDkOnFBGRzmpPZezfgv895bK/mRn//MTN3wqO
3pSwkD86TOIqEFhllOf+I19Fw3gRptodSrJA2yq5GpqxfARHpitePQnXRqbpj4SpKi+TT06TLyh3
0H51XK6VFAmeToI2jqmDKC7MgqYIjkht6j+isl9Uhn7vQvTdRsAxpjU8KxqugSysLaFZosI/j5G5
DvG7S5MlgE/HJFVCY9X92lG1+L1++J4UEkRA83GuasHW6DN6OqSc+AbHGOnEbJ5xbbmhuT9/SPKl
EaJb90y0ytK70epe0w1o4VS7z6lSlPZ7JLi9Jr0vHNCAYhBOks2omrMk29ccd1EZnGqgSwNd254h
jCNhnU6qvVF/mA95U3POieMGOS8BwPU5DSm5fKFcFh16yJjlOSlqjkctviSJ7vqQEnITsDRZs3Di
fqtlfDSoiNUSwH2j7TsYLbTQ8n0VsEmZ9E56470v9oN8rqth3XImFrBvN8JboyZ4PsadiCZ1kol5
Ccol02DGtVCVRmK35cbcZxWUqRClUGV4vfagrUGXwgdszZhF7MZ90qtAhMksz7p9DCS7wIP2GIJd
r6irprrolTKjXobHx8m6k94HaxkkjSuHGXDbwo1T/VA+MH727Q36cKRtJoZNZqF6uoU3aoSWKoCB
1wT1rvsslaRqDaB/2+yqPSNuKgnykzTPzB5C7ONYhyMCXlZSEFB5x+MiC+OgLzsRaj6rsfhIPNzy
Oc6uRfK/lNnYGd/QDV5lMRmvbT4y1As4/xc5IfbjZ5+M66cvJjT7RdbhA53CeKsbIidZAzJVpG86
DZKsFliO7BMJhCEjVtBa4L2sSH6PE+U1i8YXoi5hbSEkTWrnyYFKQAN0w0dXCZ+jZBHW+4woi15J
5fMqkJl4FlH71oRCYJ7wjdvYSxvVH0UCkya8l9girYqBS1l9KSCHHMY726r2Oc8Plym+CU1NlIA6
0WprRZgkovo96WTAJWiNmezumfTtrKI6N216kXqKGNPKOJrRkow6PKa0ARpfd9pc56zPaA3eMhxp
89Ovg0Vd+YvR0vdCWq/SUFo2AVrLMe2ASlprc0DyaWlL5MZIxEu38ase5FiOxVYyXh+BslZBDfti
v6jLbtYinpRGk9RXeU6y870J43ldm+em8TGcIVrDyFRIaE36N0FRyKWFC1qgeUfvMuI9SYPk2Mby
C24BEOzaWYi0S6KMpykX10M0LTNcbWreHYY0wo5MWlycewEamT4A4ZBrJ0NpyDtpbkZeni05A4ug
Eh1EMxWYZJkgJhbKfU9AZ0a5MHGGDOD816Ywh5j8ZRXmlyUyAByFeSWyrbfC8WESpTjBdgwHOBJm
tdY1dTZpym4Q8aDWWuiE3Xhq/BNGSbvMc7ql0vs/eJ9kqsAGqRNlpNBJew4F/qo3B+vwt33y/338
r31S+ZdsyCpQP0UCv4ji4L87JZRcSRFVZHCiJhs/TSS/enNEfcIJwPovIXdjo+RRv3pzfEsnn8dA
qUD06NNE8jd0cJrKb/rd9v/Hpy79tlOmlp+Pcqb4izDZTOw55c2MEanu1WLTn9CztKcBCVKyD/05
4u9UcSvBzb40IqySJYM4Dt0s9MVBAKFOKsHG5LiGZiHbMbeN9S8Ioz0j5H5ZlV5ylLrDSM0fpPMM
r3W5Ty+Pd0adlfzVBS4dG4GemYVKFM2s3GyU6iXPtIVm8IhmhsQhMe38CyqBcNG1Vfbx9Acam+Y5
wjO8QHAqyokSXAc9I0v7fNzo8tVw+PBxPqLx+nxubfnF720KQMAGs811pr2pxpmlPWzQWZEW1k5L
mdgVo993ZocjeYZzJjq09EguxS06ECryVMQqKVb1rSYssnu5CLfmLj1KtS2eyoXmkmjkll64tM60
EbKbdQ5u4xGwYPfZfSbv+F8QslJU2fo2XEbf0g/rwqqknJvPpxuUvAYPDpkDO1Hfmo4A4JG+kEOR
SlCErOzx1mFWtFRye98MNxpv+VWJD6l2SIPIk/01EWTVk3KM+khEuZexOCUTr0qmzgzTa0gdKWY1
FZDQ2lj3ono+SQtjWHR0KDpaTy9YdZ3BmDPUMOl6ED5xyrslp21EyDVTYU04mcYsFDi1E61yT/Kd
RkkjNNv1evsyY0qAz8B+c/nXst+UKJ/64jOAHIO6WoJwki+tgLilJ8kXCyVQhaUxrCEZm8VtSmcD
gWjhOhDZ5g8IHDu87vLcpKWJSpehTXwQml1Bq9RAhECXaSc+ZqpwwvYh0kJ4PL1w6XVUaNOobwa4
XpK39ZeoB5dSUzZYO5+2VdXhwN9lzWcgr3reNdiXGUArLX1/vunP2PEx3ZoF+7pjMpprXL3a6LBa
kBAqI6/xeya/FhuyPmSceCVe2GwPVj0LVlwLvUJwzMd003yKx2EmzfB6mm57S3b9d/RY51TUh5KG
3LhtQvpN9mMbnjPV7j4CBOa9k1zxyQD+yrZZaUdvWP/4hdlXquHm2etOaQ+zYWadGXfZ+31yrK+h
M3o0S5u77yM6bcalMICGb/Kb+mToaZAx3N6YS3LhzMeH4OLHaMjnVuoZwn8xb84amfe4xsseDQOu
lFEjT+5b5u2hTaBLvJpG66bq3J+Vgn8cavkWiO0cchoWizg+D4y+Tlo6NyxaDS7Wi2siAdNOvaet
gN+lh8h6emp2yfq2CA+IrUOPQYvooE/DgcEk8lHYD7zHVVouRgkGN+fnbxOZR6Hr32jN97WL/0F+
gRE5a64xrU/ihtAtzcs7IzklZmIHdsMmvwAMQb6SF8Jcm48vSmVnF9ntF49F5epH64xwsLw93vNL
ueM+QGz7Im2Mz9oLzPZJo3PCVsTYJDpBTEPNx4zV0puYK2p/bQ/ViTcNKTqFqEscqg3sQqX0pnNu
i5S/u0e9TQrbn2a+uehAMEQoJFcG/jnCCDB44qdOOTy0ZjFTLmXI8XbZvPI9RrLImfyP/h5/tXcQ
GgGtLQwxJ2riVbYfWDPtYptv/R1Vxw85X/Wrdbj0mSEEO2tPY92HRUoS30QrC/vRnAR6S7lLrCnl
/eE/6125m9V8kEKAnYD/VNoWzayndUGz8Z733j93m0dLqCJqAIYPkphN/K/LYUlTOAf8Uej+Px7/
a5snkQVqEF7ln/KEn0jNXwWxzF6OdIHyVgfX81Nx+Gubl/6lgbrX/zBn+882L/2LK8WS+m9pIxX2
39jm/4es4ben/iyY/yBrkJIxLQuqzYVpNTi5pK61o4BY1LyiGmY1I+7ImNpuj7BXYf5vraFrL4xx
eut9eReHGR/4CSFEYLBe1MiaZd2/Bqm+GFSC65pHaWsSHVSrxaMUThdB0mdKbyCEr5OZxodVY/Tg
56wS00EPRrToVCxT+SOWWu6G2HLB+S5gqSD95ZAxkAdOSkWCfj4iLRsR5zYvm50QmLdKhnKMNm2G
otkAoTCxQo/Rskvl4//h7kyW28bWLvsqFTUuZOCgx6AmJNiAvaiO0gShxkbf93j6WnCWr526f9wb
Oc2ITEemZckURZ7zNXuvLXmSBScxP5YhKqxkIg4tq0ndhOwer2NEHT0jxQYnbCvtRFutkNDj+Wav
v8yLdtcSmGWSujnRHeb8JhE0EXG2Ae7/2Hpt2QvG/Uml6lb07imOszn+7TIQoxyAyrAq+SHvCaSL
mEwBMiOlmt6DwYKsdPPWvjnLin2HLJMENB0rrS320zDRTCIVMZPRmlvoi6oD00R8MVgjM0p52BA0
7pTALWdMzGHOPDeyAu5YwZizxPE2fqizZtTOCV/NVzbqk5rRhRbOEm65vFY11lD/kaW8E3X1Sh3q
vR1+ExHOxQpJJzZ/QwXhhviErMWPkdtYjpNDSdag3A2giqjDWqYkSCy2NcicOm03dlm5QLsXvT7c
uim+Sl3oqrlsLjOoQossbe1ljmxNaloHNM/RM+PnXpUv6L0Yq8AXmMGjPegbVGoHQ0bOmaX4/RNk
fe2rbcaXDvEWtCQJuYfd1nfQgl7twD9IobkINX1HP3mCiOXERCR0Qb5NI8mZVAwDBL+CSxAPWmm6
ZZ1vPE8PcUcxdNC7bhtHzSOQvpVfpE6G5sMOQeRF3/lpbIY0W0s6TioaJR26Rg1HXjOjc1vY3wuQ
JwXItdyrSQ245bha1Uw9FWDB9UnezFCDqsycUEooeuM0dP/Jx6qMfQj1jwJd3qKT+c/dk2Z+UTbM
Wusvn//rWNU02JUElaoWEVizQ//XscprTWFWaP85S6Sx+XmsKn8AbzMtdGvw403iV391T8ofNGMW
mog/fftgMf/OsWrxrf2le/ry0K0vajG7gneh4M3ZDmN2KVt2j6rqf9Sqh9A52prFM4psYpydgXPA
TuUHI4gWloxeeMx2DUmCE0gttbfdAOCuZLFm8ahYE2IqFSKlQlNz5DK+I5btGwYdyfGK4akbFeox
4zMbGZ/UoxsbR0Pz8KVDfCCUuFCwZtpvZbIbdRLksDgYcnEOJm/j2dY58bKdOVnbWh7KY2YFd2SU
v1kahzKxSbIWv/nYSarEXkmok0CPlW4sdYzkIu097OvLpANGHm2rW2h6gGGmoofRTDwRxWuNuJeG
KX412347sewMjEZxtL67aXnO/rEYHnUr+D6m02OQkWgRuWkp7Wy/unIiwAZqoI+Mj3knH8bUIvFq
3MPHKOcUI2S8mU4oigRPqFHEptT0TTJJPzKCtlZvrPuKJUtF2iqGeU633lp4HhUjSzIrnJvTgFBj
PEQt7lLLbS1c32oefvQhi0g7vidZ+jNv9bshIYnJ5rQMa/Ux8JiOyWLoqEszDrUWdV+zLlDOC9Jb
0faseL6fUyVbp1RVTVath0jjGPEcaQRznDIEi8ZNpvoEplhbhaTwLjSc0o9dESb7OcPPlgREUJPI
UObKotHupqG7D1pvW6uWqxuvgaIe61B1TZ3kCsU7Cl5aDQmKWXDIuk9hEPDU4tAx10b9aszWsy52
ouGiZNbD4APeynw7+5jMgKV5pjlaGWCMTRXyUqN8YwQWcRq9yvDaWvkqw2Y8pNVg3Pyi2A0dDqiy
hiRk7wwJTUL+OJI7A+WB+FbhXZEN3aSIL2fNkCCIO7lxJwM5GuPpMtrjRdKrtUZhgyDbc2STdNaC
0JEgi3bAJR2pn95HdVjnMWujmrKhEekyCsWtL3OiD8T4rsmDa1cFdqrWfii4bHuCKYt8E2XyJstn
EgGwab1viaf0jlRXS5WnpMO9Rrg55LOFkUG6L2rILUo2gtcjw3wBD+5s0331r83gIebzy/dSV+Fv
duzqYJHy7kCSegkURpl1gdUpTEoW7rIOPEE9iKrcV2r1EscF+yw7XbXQnFetyWXhj63TK/3Vjtnw
eRXmfc1S7xrPf5KG2PFrBqhSKiMfGvKDMtY8KXkAhsuMxDJnw0vyAve/NM7OipMPJikjTz0PvYve
0AREvIz3SNlRA4GRCSOT2y48RLZ1LGoYMXWfnSNJghBYDLxHlJETRjV3wZB96FnxmJiJtkwrL/0n
1/s6PGabmhz3G7ZVmSviP431cK99qff//fN/XkwaVwzDNxZVQD21H5SXnxcTiY7zOBAxnmmwQJon
fj8vphkAo5CI9TMziw/9HOvhlDWE8i9H7N+4lVTkeV9upb8+7vlC/r3Yj2C90VbQXifmVCF7eaTr
azplo4rgJUqeuloGwz7se2NYt+O7LTO58JS1L9ZBL68aMzuJAS282V1HwWYDpCdaON/LdxNMW90r
n9XohpXmSOwv6X3z0vXR76clootFzQcZPlC3Iw7qsEXciuaF/UzKpKAp7KPaRxsxec5AJpQQ29go
CKBAAIh+LNaBieEFSM09qIq5dYBVUKYrwPtrRNSbPMB6KeNVacm1KL3+XkvFWzemFNn4wGMuECW5
1Fn3oBA8vdby0gl1ZBy8J4u8WRVl4sQjsYLaN26Tc6GnAbmM4bL2m1MuxQ8jUg0LzoHZwOD0RuMS
EzK1iHTbf5J7P1mmdQni3pLcogiAq1jmC2+yt0EW9xEjOTNeZtLs1uyeWsxTPS4SuIhvlYkwLPXR
hKeUAPVFMH1SH1MletIFi7CW+z+A6y7eWi4fI4RiBmhjkpC1sM2evb6jEboRZxcitNEeTpkS7GJJ
e6XfWooYwlgJ86mBR+PlV1lLT2b/JkMgkLLu2BHDmXKixDgVCyYnfnEURfsQMSgrJ5WwKesjBZBJ
MOMQlo8iuccQzfdNpgcqKa9caFlPxiDMKjZfTlcfPUnZFGV38NL6IhuRK1mxq3nDZzMq0qaPa6ho
CSHFgC5KDL1yZoHDlLaFZ3yXwv7EmQrQdBeYD7JlPiveufHFdojiVQ3yooCMuAwiexfq74D1HcJl
lliQdz4gwVwO5iAC1lBIpVCq7uSmdCW/Gxy6FbTk4Tatqab8aZW1SMX86tbmSrusk+yxUaVVjDGI
GHlSQSmtivzgleqd5xHE5mEqKfIcv2+xMGAt1zohp0hPWgHbXkI6xu9VubqREb1hpt6kOhrpgpVw
oHanOuo+7Hykj9N2IQYrP89cDLNPWmc99ZZyVjxyp+fnMWhbVpcmxr5wE0/TPu8BVwYzHjM+6Z53
gSrmiGRY4ehdZZNYRoGBD0pzC7084V86SS2/Z3wYHjoqnOjWcJ0B1URKiEjb92Oxj+kACR9fVva3
fjz13PY6+CJbAGTwqqMUqiSX471un3kbrKOSF2HCrU8iUG6oH5JqQ0Owx2splc86bm65LI6DNrwX
eX1I8CzXvCxKAUrFfKqzOQBzP0YPAn1FXi/bMHKKKkO7eYAi0Scoa8l2I1c7dpDRKnpCHry5NDSo
3vMMHTJemZo7U2FMrzG3FN/a5FO1vZU/2fu6ZjrAD1qm+dTTdvF/+taOq4zKf4sz2RfSvcR6rC+q
zcjqbTTyvdzyuhmiXQq3VUT3/+DWC8SZagNGUJGVo8b4L62XrH5tvf7983/dcIpBq/ajgdJ/OGh/
XXAkiGk4bWxmXrOJ9vcLjnaM/RQpCIhOfog/fl1w5vw5FpEzGq57Lq2/cceBGeZv+Wvr9ZeHzkrs
r5ccoaQTfWUNihiBstvBCNsMH/jWhsuEmW1cDB9zSik0VZYPpNyuoWsB2LthtuX3b2nCSF0gZ9pY
bAGe5N2tYj+0Ms/WHf49pu3IkMVHu2q/MzIa1v3TcYISs0C5i9UWgJILMP/JJzLwhblP/lQcdA3x
MfHJBJoTxk2g/aMIrogFkE4UB2SlAFI++AjT4myPpipwbP4qvuJ0i9/i6zFx7ZMeLTOB+NN4ad6Z
WxwRuPrawjBxlS4i8LLRU1duZohQvUc7b7YIsIlJWE2OcOqFcGzeLsy49bvauwXcS5goLd9Bog4f
dqF8r9xxpS3JE1vE9Fbos1lxBCemRcS/5Mdp8V4ulGX5RIZr7yDgXuL7dydHXo1v8RY7vAwSeNNv
7Gd1jyJwA+0ofa2PCMu2EJH28cpf2SswkOg8m7X1FFjHiWq/YcwWrZt7zbHoK0OXgJsEwfah0Bcd
zJdqQU4rerkzidKAZXQ3aSBBOhUIyi2D8oSGDnwNINvuNnuONZYA+hk9yXk81athva5chBTbzOUR
D+CwWK4pO2Zgyvu45aK8D4ZloS0Y3d/5ab3IDmjm+u9p/5i+KaaDt1nLNqq1FcbneAHzVqOK3iKZ
3cEBHdUbKxVs2usJOW69sd/z3fioaAseHd8J+JwN25YaiOWuNV1tUVXrvNom1ragkFh3REDb79lD
nN6z6mqRRRyA7Jbyss8/TGOFPSgO1sZq3y+RaiC1Tw72fjzmu/a135S7/lR9+gAMDiVRbWgRPf0g
IwlVXAJ3uuFqr6q950brWcXdXVhfKfJaerIR+vqz9hyU82fQuu8odQ8RwXZ7+RO/tAE6jfFnOOOy
oGj1/UaHwkElBjN1yR+bToQXIHGcNqDInOGK2HHZvpAz5/JBC2TuxUZNPf8Z1i1sfpfdN1KFQ6i9
hQN7u9thYl5+4BJwJLQN69zxl6cXBIUrAg5c5Vx8txYvj0SILyG1fzPytYD915KifFe3jnU/6QsT
0skC7CjQqjsAfgf6TxTuTvREMDR1X7u2X6mEUF+7fPxc37od/y5rBJrh0luDKTuYK9xpEQPHBbAr
fs3Qy17Hi3r13I8Pc1WyZd14h0289I96utiIdEFujbcMjJ3yMnh8KTp+/onWaMpH4sNRUJesAXlC
4w2L0kXi9Ef329JYG+ts1aC7zTbFNkbVjGXjWT15B2jfaNDF6AzpQr2qV/liHWR0t/ajcu+zVgJJ
+AMXFz3FB74T/mlvWFkFKLZxgWBqmI1XSylx+HW86XfmXcCYN1loJNR9RG8GupV50bdAu+mxvz1M
AVDaJSDxcRt9R4W/UM45+yoA8AucfKtp1RCO/amgx25dwFGy/tRMCwTGoJGSVTo/l+PFol8vloRc
xep13vzZ7zPYrF6mK/6j3KnwFM/kSi3irbk2150LX9t99feZqy1JM6R1b1x/OxtoJgLd9jZX8lJH
MV3tc84nlFen/GG0tqm29LVDgGlZOs7qcL92GAG15kehoJ1iQiW9AU+tzD3pdvFnGOzJmz1hE1pX
q2Y3NRCBl0XzYO6js4fI/pt/sYtLeSYOmvV4dYx28eyZwIdT3FEAJSR43KZHhMNgZUcXf+UjQBZ2
lUV/wOlbhd/76qA722zZnsvmSIQHvQYYHOsTdS/oMqpdlMXX6ikPHGGfYpeu3TfOCYy2I1vnkxnF
W2q/4qRmq5225odyKltkxMqhe6vaq5zc6nfTRVN2RiF+TF7Ts7Yf0LgvUkcp3LB0ulf+RzsGB1zn
EpJCVFHAafkdgJrCJdBxqT9YS8JxNgrnySm5FsaiYO68tDfeh3UbVgh5Vky93GifbEfXRKydO82y
23RHjtRVtFP2wSpch2tytx06Lz4m/LX51l0R974ae61+js8FMgIiKsVSz9IF0ESwFC3Rja7u1tt2
2+7h2d5h99hRNu8rQISAuq5TdW2ie89weT0rLGFW8SWDnEiazI9f+8OELsLbIdVYoTpeNB97dpLT
mYio10ksxL2G4Zz/t0iP8JcQEe8qDkB9ERDTfYdOvQL/RVAP3wQguX1479+3e9up93fWahaaj4ia
U2AF63yFzH1oPpX+lkYL9e0gjvR44ji9RvpiIuxlkXISzYidG7/wZ+ObteXtTCgxf6oCa4HVfAmN
u3kG4OOPZChwBxww0hybjfot2UHMX1Wb6C7Yyc+Q7eL7HsoaGgX/iBsWd24ZODlhCBTi/Lg5TANH
Xg+r+WlITlL/aLACI9edKgFGOyFlu0jadOKTx657a2Jvq7Mful6P+wesj7oyUR1kK7N6UORXKvoo
fbMR27F32PrvNrgeec8/CVaX8d1/VuF0qhf9Uj/L7SVB6s1QE9FJgAhnOWfPpIcQeOIzL6MH47EL
NxakQAZh1TJST7y8Ui4On5Oiuwak+BwUJ2FLvcICe44BUpshGw3HR23R0J370Y5ET1IoNqq/ZUsn
pK3EKrzYjPD2+PGBa+vrjbdvlj6+C2aqvAN693GXrv/J1TgbYDYLQNTmmJe5MP5P8yZtFmP9Zb88
b5D/+vk/q3Fc7kzvLFnH6s5I6XfBNdsOYatsXv6/wOw3wTWr59kzb7EOQfkli78sQjB/Ijv7sSnh
v/5WmqMm85d8qcZ56PPG2oQXQHH/ZeQUglXJgjHot14u3wPmjxaRGaGbiit8V/6AXRDLCy90yytX
TSQebAJL8ESvM2Gek14m8xC9SxjgxlEudVeQ19K7iQwbdOz3IxdyHodw6/1LbsBci+IKoD7aiWGt
wKensNE3Prdan45nC5+SKey9rajkRig7G/VulrDhECPTXI+/FAL8YLhjI7bqgCSqqp7qodlM2FJC
U3aqAXOQjyCDaJUNXn7wJQbniqQsfByoRjvtY5/TsUscW8WaTv5vgNefuJvWLo9hbzvB9FhTrGYh
0eC+tSGd49JqJU2I5moN2cFIdzHeunkS4IWF11GG6cUbCQ2eKQeMWyqOqUi1F3FGhECXhc2iLSxA
l8R0xcwJUr06VG0AvmVAHpqlOEDjWKwbxcNUKd/nltj7mbfVmnDNjhIkI9WffPSI3pqy6r1DTBfP
BvAZnYKWRLH9WSmiXVpZWUuj5IZ2fG2SV2n8bpjnVqBO5wldtkFOGgCpDJ2uBY6fDi8ZDNiSwq1F
2WKK8pCr3cqQn5OqWUohCiqWKyi/NNK+qupemfSlnF277FOW4o1sDxZ7ZSCbRl/hUwsY23n1zlTT
rRLGqwClXw42NtTpiXBqKs3wWI2t75BV/Bl03rnNIG8R0Qk4KXBMixjmVNHMddYbZyXD3mhU1FkZ
0e50dqqByZ51TWCCK2DbIReAjondUPOJGre2kHmHFC292gYXeGDfvdQYCRFKvsf5bI5DMuy2Sj6R
1lLyUhnB8sgChm5UK691YPvXzizFHIcL/zMFLeePSMDQt6cKbnpFicRrbbGlrtrCZKlTUBmTUu4M
pg/+uFBxqvURoCDRdNmxHK1aXsQIIzzEkTF8lL4eljKgEvaLy0CxlzLOhThqj9Vo7XRCN0pJe8yk
jsUB81tFOBpPS6COjjl0+4YIy1yErondOmYuG4QIh+O8doi/WpZRuNGl5xoJetE0H6WkUofL2zQn
S6BNzRUr8dWMkwjiWz8ZKysBpVSxU1JCsUtGGwPgPCUen33VWoWp/lR55nNIGAXIoaWJiq7Mo73d
5W5V6etkIFKDoZNHNujoJUyVnwdVPTQaqrzpzk4hksvvimhXPRRelmnLifeOjO8bdcKup0G3uIKh
fyymfrwFpGNotOdGY62qDKGWZRF8XWVHTYqcRq2ehc71XQ7oyk0qK5zKqLzzHKp3NJ0kKDgTHiaL
tIBBYzZtd5d0YiymLi3wN31Nnon5MjC1LGuKrLR5gl+DvOzkMXoThJ/k5IWzOXwksXWpIMXUSWkg
MZkE2mZrTaDhqhzeHHQZS7M+Y6VXXbUGKCvmDDtUb3iuCTgiPLBf+/Be20ZyErQPRslWaDSvWv4e
m9UONfwmBnooLEAK1iizjkS4phnyfamM76yI74HbtqADLeCN+dmaplVIrr08R8QSEHroqDAVpoKR
Rd8wGrVrDIqjk3+QaGCvw26thcPCo0f3FQx8NoBVdbKWQybYOdcV5CYz8S/hWH0XVQ+4IaU7KEmQ
wkOZRAQfVPWmTuN9ZSHR7TPAzEXR31SJ1XRAHd8Mm2RE6Juo+7Qy7gBl4Twh46pgWawU6GK0d60R
6xSBpTRVEgFPoFXqhlRAHAJFdyeXp7RWCTn05WfZl7StnHTlWu9sAhOTWf0rFxMJFKrlhE1lg3uW
ronPSMbX98VI5F6YnYI+Dv/Zhi9Z5q5lw2TIDNn+s8INVTr3+O8VCNr3r5//swLR/0A7JwQbNVn8
0LH9kmLofzDxQ6NBhM+P7ILfBoKo1YE/EKT3r7Ll5zxQ+8MSOp8FFBApHlHTf2seqHwtQL4+8i8C
tz5M86BmagxHIDkFfpGsK7nl0Ncgr4PlAtw6PSgR4oBWGhhnd5hjmIVhzMbhKRI2EYGxahWa/753
zSB/jTpe5lX5aQdUuSFRy6lCosm1zxv0Tz1jFANC0Lg0BIQblk2rCk5/A7tNpknw9TtKoX2hsUHC
/IPRa4sOi/VHtRTIXAN/10U4u8rEHSWzcz27FMSEWUt7ZDLALMK42NZbnnwW4X70TlkYbT0YW1JH
0K/YWnRtKlseHyWCl+MDDj7yeoPakxRV8Vomwf0IJyHidjGIW3Ly6GnoBM9GYJdsgtKXwVC+tbnY
mAHgBDsDvTewjkO1HxPdJ8zvGZzCU6Ji4qYcIU+bqwC/JpLlAQBcmgNm4PQlc+PoW/hEoVFnqWYu
KEkOatRucj18UztvNWj2JpqNw4WhHluDIWqKKw6JXBkkysqyvDP4KRAHYVCsTV1cpbxFq2ymqV+u
okHdKVGy1qLgoja3pmlvQfQNANmlVUeIRXWBC5jElhlz6y//ye0GPYaqISBl3G6AcfmP7YaQZx3U
7292GF1fP//nm139AxGLbcOT0UzrR3fwL92VBlpTtnVOlzn45IfS9ed6W/mDx6IZAjXjn46WX+tt
9LEUYQhg0br++QX/zvTf5pF/aTf+8tDt+TT4Tc7amVNnVYmhbj0fLskwMHzLiI4aCVGsum9y7e0E
6VT71uvbC88CTDoM10pfvrSTvs/N8JCOweuo1IyyteQIOuoxiuWd15cV4vJiWxLBalrlZzl+Hwf5
JmuJM5YyrC0cD8x9yVtKDcUpPVrwFjYfR8lCTh4kNt5ThwOtf1V66M+gXEJxTBVmuvJsRhHTS5mU
7tBU+0SG8A94cd2X3jd9tE8lWEgBAaxA5M8WXMBcqONwG/SY620VfF/hCA/5f6U6XjhebaXfBxrq
d3QqRUycUWYvOr7lhQyyyU/tja2StIDRLEIbkoykP/TxLS115I7KXpLvqwj9vZ+7qQTvwnvotO5B
bYcYuq56GCvKr3osuqVovHNNrcvJEhLwPVj35dQe2kqcKlO/KRZxul1QMJq0GUwqR9GnmP/nnZwi
BwDIMhh6dV/FjPMLkpyZytI8Nf63eT9dF9VjMg+MTONANQaLPk6IBwUtaXZAHYuljqUNt/50q9gl
Rjgsy5RCImFeFprTvvLNa5Qy/5hDzgk7F4p0VSWoKZIfoJli1dMa75HaJJh0jSMWhP0YzMXRCFUy
JtLLiGq3IRQwiT1+JgxvmYu0uE36HrvvdEiYu7Zy7ojsvc3Z6Ug1CuKLKSqcDdwg5UsRPnjrubyT
u35wJ9W31wVq433oQZGJcQo37cqQ7G0RZ26rtUSUKRdFPoYQvcpk2uQKGJgZ+MkzYAzMtDqc++zQ
rcpzW5Gt8wn/UHgqJyJJtHrnhd2nYfI6DaL3RivvNDs8TwR4mWp1DM2a2Cs7yZyuik6NIV9N03ui
9Lp0abX/5x6OjD1M2bA1BSItan/1v2xGOUH/ejj+D5//63Akq0kBIPyzFPpVCal/YOZTYGubqom1
bw75/Xk4Uu/QG8pEuZviR2bUr8MRxZA6+wZ4TaN/IFXq75RCX4/GHw9c4M1HgCTm2Ku/Ho1gYifi
0n0Jcc0cjRbsG+U1VEZ3oBD67QK5/AnL/19Zm17yMGvq//u/eSq/HMNfniT9i/y1yLze1EbhbWWZ
3IUGIl9EBFxCmifiGHWItun4IerwsULX3klQYcxv+tzbGaw4CN5UolMds7oiSqJ6niamnk0dL0VL
oaLom16TNo3xTYSMeVu83WHboq4l1MywFoOIXxro4JL1vTWONXvPOPgeEAdrk+LKhMqxrIM0DUfT
/pgSBN4+Q5/+MYvandkkk2P6rVhgATOGbxXuHy2OyXmMCfhQXiMhVnHNNULCfFSqa0OZA+26hSHY
rBDt2vPuHqGGD+xPA9WA8jFsAiY1RDhv+7F3Gna6WakujUB7jtTuUe0eIK87rYXrAt+6wrIgHfTX
2nhIK4vM3n5rmd1do+TbATI7ob+1DjI5KJ7Qwy5Kk0hEQLxjAjCMsyGNQa632qZCxVjEr0ZMqnfn
Gl7Dc5htUMg6ehm5jSY2fkL6lF+jCm7xe6SW0i9ztlDzucQXZxNCWYozLgXKVVacVWVx8IRJySWR
n2F/WuODWXiuyEm0DNKbMmPQMw0Pu5RfUGu5SoF/hL82HFUokSVI2+q+CPVLqHKQ8jNdda36MtMF
bAIedeSjkSW/xF3nRKl41qDYdMTEjLF8bIV3FsW04z7F6cERXfl3TcwKS6vve7nelJj21JwAz+7a
CeKEmASMmbVUuuja5cQVwNiqGIT5IdtMjTAf8lrU8EgIPFppysz0MdVxT1oMb5JdXDKSywfAPdaT
rL559uQEKd3uVLiRap3xhJ1zrPn6hIuwg8PdH/UJoZUyvtlqsp2aeik32h6/uY0HnVnecqo0x5Ra
D8oQW+FgCp0uLA6DEp8ijRVS3FUkwOxHm9mVdZfXyjqZ6pOmSdsmf0LhueuL9yYo0CWj+spg0GsI
XJkGEcoWCcPNzRI/GsECpWGegjzeeEWyIXMZ3ap03zfkR3uExQopXrcyAmnJQo5gJruIOOFOh/ci
zqhknJSppUZIaTponwNEzWbAyekhVovoHUa9X2vjVXD/elJ/8XTvWoSALMDEzKHdiu1EkoExE++a
6etEweVvVTPPOKvyxfAtdhgsQHhirmHmJet/7mUzGw2ohiEwzgwTFgC/HaT/njSIseyr0PTfP//n
ZcN0H2O6opNIz7T+h0n8pw6HcpseSdfJqbdnmspvbbdg8E+nbmmqjqcdOO6vy0b8QcGLdkrGkcbD
FX/rskFr9OUK+Pqtf7kCtCk2zLQYm20RFPWeRA/id0sJn+7EkquAhmr75r2fSo8kBJy6KnvMy2Dj
S9JjIeGmUsd0ndv7iAkaQcBOH0x7iYkod3u4tGrpQRXYr+uAvZ+pEiuH9hDhThjelD64pELsg4ia
cmzM1CkG9JpeQTopC/Gm7MulaoVrM+5XY2g/R61iLnMNoHc8Ev0UIbKolYCJNU37JKu3oB38u0ll
yxtW6UbPWI4qDaJMO20vQ0NAourdRUbxUqX9t1zHBFxLr4M1fbe9hB2k0YWkt2gmGBPytWMp9Z89
pOG3IEj7i9xx19hZ6FSydVFG3qmGnR2KsWaUZYI+sTLjqSjh1DbBxdTPPXdHqNbP7Ui8YaUS9kxc
d1fpK5VNreZ7x9Ko3MHSXsnqcMFFbBRS7ge+mNbYGOVD3QCwTZ6I7V3yrD6Yo/yZkHbhlAk0JtGF
p8lUn8oJVSADtw4jc6rnuyZMj+N0YeaxzlqV2zaEuNZ5W89iI6EOWFdICNH9hTwg8Z3aW26xKVfZ
5RZ+xZPesokoFX+pNOmTHyHG0WS2rdVWtWWYAjDXI/1oTDOmG4hNZb8hD14V2LFyzubcYgecoo5c
4CRDNMggsM3WA4r3OjIOIz/ZCW+g5HVb1hdpWbpWkJNjwgBGuxgee3CsiV6rP/QeQVHatLFIpLOi
bKNhvGCOyc5TxykvNj15U8UwEV1T7FJeRGqGiqE9quiArTHd9lT7DNCx7aEpbRX7SY0Yd0QaL6FK
droebQcaBAWFImPSXQdWsOvE2aqJJkSjlbJSaKNko8RFz8tTgURaUZXgISEasTfNzz4g3bCzwarw
SKPuzjcI/AvgNOIQrk04bRX6LqDRlp9fcr5o24hnpJeXToVMyOua0DYJ+VGCIMUPHqWhuvez6Nry
FTH80IX4ymcMx3KRVhUbos4JvOlUdpMr1dItIyIbPnrTwtkfIOPYMJ/NfcsLpW7v9WLcGfZrTJoE
OZcz+KcrpMMY91sFBHM2QaDHsR+27ICxcw680JWsh/omGK8pV2GRm9efSgbAY5ztG82+w1SBUmxw
Ye/PYevoiCZM/NUcAYFuGi/dwN4bIF1f4ssgxFjjjZF+t1SmUH70YTY5y/VmoQvf1Qr5sWB1YE/y
Vil18BPRIemjl1I8NSYHRlE6sghWw1g4VWHtYpGtQvGtxqHqS6WjWohJSHXwKCYSiSSK/EVVkHnQ
I5sq0HxpuMYoAixZ0p2y1ouTMdquQUmWdAmk5p7IdnUpq9Do9dkMUzhDTOLd4F3z0XsXY4XBSCU8
YWgZUAtzVqfjZkLGZFbVQevlimgZpKx+VKxGlXBeA0x3jj7b7IpwPfZIAuzsDaMaw8LW3/tJdDSh
AdqSt4+ARAyS/Qo5aTWWEYnQ0d1IocEmidgnOu04BHRjXYOoWmWx+VoTu22y/FchQ6keHb8P3GdS
2xVX+LvwCewrUjickprxY6NAbrPPDs5RJfsbS0cjKOsPImfp2avC3yS6T1dayNmhygqwj1569O3u
NLHbkqlfutQ4lQEMvPBD8HAnCxxRRnRS13CYeCG6irbSXtnR3jeswhiUWkhLGgR1UkyggAbkrjfZ
O6pXk+KnQfvRUZ/yuppduEKJigcrVF7/uWUEk3LDZM2rCVj35n+d3v8wtPw+0PsfPv9nGQGGxiI7
jdgbRnTz+P73nlUTCgP834j8v3rWOe1NM5n8A5DDiPmrjJhZbnMhIeZW+Ie04O8M9DBmfakjvjz2
eTHx+0SPLatQKyzqW2U3rCfmLEtxg1EskawGJXdnn8un4EE6p4ubDqHE5lxfmeNF1kCOXXqkTuCS
PfXB0rv95DtW51T6E0NAp1y80xyqgAPnGIng/3H3HjuWY8m27b/cPg+oReN2uCm2Vq69Q7ik1ppf
fwfzIF9WZT0UUN1CRAYywtUW5Fq2zOYc8znxtcdDkG/Fc7IBTrsjZN2PTpaT+eBkwBhLntnY79ZX
dB1dUd53R45YR8lD/UsjDWBHl1wkE2SDXSUbzh+sPWp7KKDHtPNgExd37Dj1PbcgnEMVFJiJUcJP
gNRvCPYsSFJMXbC4BJo1FcbyDbU2Q94O90jyJkb7EQ1ktS3Coxn9pPtlG/Nf6YMKuQjnYEfirPUG
AkUmFbkhA8tWVLfUvDnZtekWzIRd9P44fEhAvSA/F8HHJCCHC32OTPxGtxxjC4VJw9rE/gcZw0Li
C2dzdMTisLbbtRwWHdQY0VkJN8g1Cd9ovCJy4DITWr5avDdzCdrX1Zh+4lCp0MPaKmGcdOo+c1Sf
lWsUzKvPdfebVy+Feq0Z6Cq23mxWwCfZmN/IGaQ3w2EdDQYUvfO9Kj50lUiYj7HcF5sbB1bpzXpU
ruoZYd1W2tWwPBQ78jNwdH5yQZu4xXWfQbqOPzrtx6DUaaKeZ8hxt/8c8weB5qd67MJr0j1O7KTh
BbUI3Lche2+UY7YWfZfJ3P7xXH7lAI0FNUcT3bvpgLs0abfR+q0CVKn3IvpApgLA5Sy9Nm3kVb0/
R3Tn8KXWG4i/JUVquouzHRiVjUYyPSJiV023QrNryx8SW5j5ZoiBO4q7bWAc0gUzlhcwaq/giKtH
EwEG3+I5el0zHkTKIKhowN1wRW6y1PCT5FJofpQ+tjQfUh3YLupKQHdExqGE7P08c+vaa95Qnwix
HR708SSp29g6GtOPQAxnflNeAOHIP2VUkKqby7/p0XzoUfjaw4H0iVl5wFnURG+qdBCy6Ty8pGH7
YoPpVl2wiXCZJ0pxZ37vRK+jwnkH7G98iuWmx+UaPSvNvQ/d6LlC1ftroKud3SJ3jBt91QGm6OLE
lSdAxB0oypxIcQz6UT81VYzlsPYXy3ZK92pi2LL6EsaNXdbkVDxNlDvChdpsr2DXUjmtz1/VyFb+
KlMvH/TM7hCgRr6a7rrdMh/UneG2HvLZDdFANnYYY4dCU0/eR/kI0q+XnyGd0iWYcAxrpXrMAkDp
G9w8PPNYtdd2btTQXPHD9IrSg6bEOR1PZUDO6kthIv8Nt+DIMfh8yIz7oclvokesBBqnbvYvf37J
oCWEvALRtpTdLuA/bEKCdGiGfQXIrj1bsGCgcXvFsEcAUaMEz3YNUplgp4TnkOKNvU/d1NYr/ptz
9Z29hCfAyMG3dQ/f61N2gQPIsSTG2ezR+lXZdW3EGygyP9un+icp7GlNz8Z5hVOAhW6TaO+J+jGj
fKjvRCDr1jGU0EezoOa4jSgAPWvPH0XpE00U129iu1v6uzodamxGXxjEcOOZryxn04eBkLrejViD
OhL6NtoHckqDb7nFcgcOm94E7Z5qcormefhYVUpC8JBeF5UUnfcG5wNxRsOv/sqQsLyqr0tmN8/y
K+PZ7YarE+m3HX0IN7KBpGcKIfOLiru85l/6FjHDcJNSpMgRtTQA88wN93gj+s5yqavcskerXjpa
cIhIWTKCzKmtyAvVlzrcG1h/60g6TAkOxdYR7OpbW2GQm2bxuqOJez5yZIQp5lYwdwDsq2soqc7s
RkR3da9t+IMUK0THZhwL4VCZt2Fxps8IMKSxD4YT8WJQzqVPViK/udTv5E3XyHunn0i8rxdVRe9l
PxFoQDHX0Qjc89YArEp9l+ntrD6voYMDgCMZUyDXUNlOL2LJDV0Y+jZmPX6ODjKxtFgdrwjnPOSz
vvJA2MyXetO+Fvj4KkuUW/+W7nLVwDTat+pUXuiXecqNbwulMnSEdx3R3JfoGTfE5pE7enBDXqOz
hTnYGR300z4wjpPmdxmUbvWo9wc4L4ikn6Jt4bKmgCdjfXERDj+3Owz4zEosXGAeuWrdCc8WHyPr
y9HIc6blmo77lIOLLewEp/O5PGTOoaMNEql7z/bSROwYSdDZdpJ2kz+dtOc63xQfw0jos6ezZGIq
4Mh7NQlkHvz8inILwLjhC76w17fiVtipd2snb+sHjRBfDCXvyp6I4p0heZBU88/wmYCHcY8PyDe3
4yOeUG7K8aU/5N7s1Mf4mB3Ui+CLjn4w7/JZ+B6VLSOp7Ed6myTb2IXo+c3X6sPaw4x/yzvbXHtw
m+lJPNaBrW/zh+XZytAkOVz3pRecKz9x6117rHhxBl9+6fxkG1+zD/3BuKle/TA+9sdyxwqY3a1f
bVO+Wc/Ve/kQe8Ih/GA/faIT+QDCKl6c/tBysGCc3hDqbHlkajccmk7ab4StQfCk0THkm8XHIpeB
YA1R7o03gJfaS/ziNIZH2p1oczVUCnaFYpsugoWa1zpipeFVkD+Hp2Jv1R+06O1ubaPvtB/tR/+E
V7aV3GnzZZwxRPisUuQI2tKP/qJuLahkMMBeNHWfiRRJHHIW/KP4Mt8xd1D4C8/psAk4PdC51Q+Q
4Ydn6deiWU2feQDV53YfinhpPmZE09qNncEvzo3uDR/5NyJhPDaO7FjiduJlHLtD8c5x6yD49EtZ
xN2jjHKwtcvHwK7sN37DqeEXwds/QuXlTqy4XfRHejYHMIsVSdukpGqox5Xt/caZL2FxvQMwY2GS
yBO6J1tl0511b4WXn/vH+rv8lnkx+Bciz0+1kx6NU/uq69t6PLSqOxDLN7s0d4Dp+wC4xS/rhKvy
WhOXGl1i0zWHrcxVIFEx3ebxkdubHZmhL6jVSKVz4BH0J5QwcyCRlUeix9AYSnuT8SxDkY90B3a/
pT49yNpnV1wx46TViYLDMCCx2oLuBYNtfFg/6atR2yVQ0BTxpW2BgHuwWDBfEjf3iM3mkeGOgvQm
eDzS1Ngq8/pvhDIq6T6iAkEKaD0EsbCbS2q1d0BBT3i4n9ZVkuzDvvemYlsOjwm7IuVPOcB6csRr
nH+gAQyhDABEDl0GBo17bR3R2WsfH0/u8XqMveKE9gsxOh0IG3T3Cx5VLsHQQ8vWB45JslO5GT8z
tvmf8KG+9HzmuDiMD4B+szPyiSf64dImvPCJ9NnGw7rY8uHwEl7G7fqJbewlvNI1+lt3PPSibVzl
9gAbQZVcaydhOUkOUPT7rXVtP6nbWXyCcwhC8JT5PKRD/0lRriWO9XbL/Fra/CYn/Oy75ATWsN3q
VELYD7TrxPKhbJW38lPbjUxzTpozveHPchl0hKjtkc5P0PLOYNvwX981R3OCj54Nz4G3jIv3yjDa
YLK+4cNb45gfVp0+5o2F+xPpjCtTwk5vdNBAVm1KYG7Go0Aer60QibzJYJbgrJlRv425Xao+In6e
aVz7y1Udj4Kyp3lqknJR4TnemY/zm/qtyNtVGOuLV+Uc+w2IfpT9Ln9kZMPQ1t93fuqAyrWrDZ6G
ERcD3jnmYRHBdl98PNS2BFyLBF6hHPwsLxIJFKQHxN2Gz5uZwROyDsJak2ztYT1ZQaH3Z0S0l8aB
6Z4cB4GJgd1xRQH6YKySbFezx+B1X8ET4eyzL/ILVooTHaOjsO03Anz7bfqrvovkNGQkzuCxjDbh
mvTwaaw/pSPB5U6HsJYe22jTIrStd8olMVEZ+s3rq7rvG1zUPAL5Nu55aI4G157N0eHZpPKGhN/u
q9+nz90x3NJGeUI6y3kEsvAz5jG/hzm/Zjo8MB1xBGe9crlLtlDwThFl7QtufgLFDqTGR1zR8UP8
UJyEN/7C50W3+CHaV0/FT2G682H8HA+FDylx129xyOh3LiffcG71tj6cP55Gu/2sX4j/MO/ZCeku
P4Msn45CE2R/y+yVRtdLDrhmkwm/XLHA60+i6SnGcVhe12sXPuZ2ZK8LPUIpdmSMHPiZ2/nAA9qt
AEJ2j136EDrr9wt3GHieiiduowOXfsLxNXnqbdPF4Y41G/h9+xkBOD84/KR0/mo/s80KGMwYuG7a
Q33Q7//FPRYFTJUIiBr1k45KkkbIv/No4Gn4my7gX7/+zx7LqnUkphBer6bpOnOgv3os2prQxeBf
0nWgVX9wrP7qsVi0ZHBLKzygVSX5V49F/R/+RWfmQqfnDwv2f9BiYRj19w7LPz/yv1NBBB2ExyxN
2c4wV36CpblRX+4DBWyrmSZ46KL3WGreG3ZQA7w1IsY4HJ4ig7FlVjl9sRDFUG1K8aduw0spgOiJ
JgJ2qmYfro2RlOmrNB/FqPUEDAmmQYdgsNBoc8oolGwvZrhbjWCz6hoJ1B1EdNyJdrDax1YhQwZl
TCFd8+xEjqerGePzQLq9zklr7GBzxtCBJGudzJT3IGTHTbQcBE5ZfUtB/Li2JYuSaX+cXQw2m5jz
FgJjf5m+UgysbUNaSIeBQ+5+UvjEJTMbea4uSmrdkyUhQUM9qLj+FKQJdOZ8JWeUMJfctbDs++4a
JunJkvKTKCfflsq2ZwTJnee9CdB8NhkjnMTwxQnwb6v6BKr7USx6cVBtRdq2zbA8aYxTQhkOyFBM
3+LAOXBtHY0k+M7d3pKCndCTL6PlpyWbHkJ6okreu9acW6QxsR2n6q4d3iTh2EFqSQTwFv2bkmDX
6zWcC7zKLXB4/Tend1I0t6b/bQhWleKLMtAAQKyZlZojVMmbwVAlCWbfKEIUEJYvsZ1mesPfVVIH
RSetR39E6D6Mlsdg7qMAXEhy20aoA59kWFoB/Mzsm+mQV+tgyRoWckIGv8oGd0kufuRRAZjPhDZV
7GcU+VZNmFE0npe4Rl4vb6Ro2OY01voPrS3vQndRtMehVhnsyA7C4lOBzHYoha3UV66g1CugwxPa
2kdI4ihp8Fnkpb908t7IZIrmXTVHXjkGbAWdOwrXICHAPtOdCHR6lSsf2Sj7hESe5aHyLNRbnUxG
J5KHIDzqza/YG8TOkgktltQ/chXc0bvHwcOk6cBmmwgazDzXOEzRpbqp3FeUy1MxvLUybSxFxm8T
7mpZd5ts2XbNvG0jJnVFhKT9LImC3ViNt8j5Xl7opOBLzkWnGjjkS5OXqp0jgITr+h3jR3dZhI04
4XkY+GZIwPr+Na0zt83RAsuCq3EOz0oiVUpGZtgUsvldp2BFDRDGoGbxDZvCqVqjf+vW7ozBK80K
dRxvHF+0dDglA96UiYKnXq+PeqQwybAz6m7EPCE1QfbyBlj6LjG7R82K7UrTvTYL7FqWboFUbXOZ
mLzI2OnqZz03j4J4DANMPZxb4oH+7DxJJ6kgySwMqoPRdZ/5QmE20PJsFVT613HCKtrSX1Q4X7SU
mXQYVzPVbKz5dGsuNmBP/CWGzrUVdO4Mk6i00otAtrHOtxGLonNUqb/r6G2YCh+i4hm13a6k9ppK
Gh97dYgvM9afBWQCuuxCRw7XL5tmZGtUii+VDtuSm491hpGk1MWzDvnRLkvLKYKrPD33TeH3CLNn
wjzKfuXWXZXhpYlRhUe3bPqerIdMLR6S9kg+B3oZSr4WW5VwzYpPzFKMRqlA4ZeRS5jkXtG9D2RH
qP1NaL6tCj6kCKKcY3cwk0gYlTfGzw7GISLuIB7UZeEpKod3gUFlQA1YN8umbJEPjk+LSZVWKWeF
8V5fKu9hZTpd9AbYQaEJI0/HkRckNIOjTCy1ViY50pr5odG3ui4oXiXPxN8FRepINerX/97t3sL3
iGGBoQrDNAD/yBP+zXYvoVv+5+3+/+fr/9rusRH9QUKRJd0g1Pgft3sRNr+Ex+Z/ByfIL/7c7uX/
AdTChyxZXIOM/3GkAptSIxrZXCOQV3bKf4T8hcTyt/3+bw9d/hsgpYtSWWwyHHFi13hVa5b3Ml7Q
Cow004HS0VTLrbOgWuewSImhDDi7mBTsvdK6iM0PehIx1YzhAhBVnoYvXVIe01CEKhRz2s9cs8th
VlkHLcTwHEA+mikqhOqwrGI7ucJcRlot4eDcJsIIPEBPQBT08nvFDF/NUHNYZv6GBp2I5Ej2iCzf
5yotQ70wTjSDzVybOb5PEzPgkCatiZMwDpWY44dkLr7FbhVZ+amvrIUQmJWyhcco53RicYMlEG5b
I/Pi8n0O6IyIJUz70QsiX8FMX7bvNWsT01m9Hh/DSvPjonnqdNr1RQUm5mdVRZj4ssviTV6+6GXk
o75Xo98e56n6mM63pWSH2QohI5fs3opY73R1ozTJTxSCzewVdNQgtGJm6i3KwbIkaa8yd8okPzVI
hosAKx0spgS7a4MQSzZozARsXkLE2XbYAP+DPTjtSYGTWdBMxkPM4OypeFlouAblqTGvWY3nuv0V
yVyg+S8FgqNjlUTyzgEBzz8dgIpn2rTfps7mGGCGpwQpJtTP2NOnNHDq+jGUcXobGOfm8Wgk3zMT
n5gWpDInFDMsSl3FCkuvD0Bliw1RovXcauVDG6SXeVY9cS58dKbIBVeYZPG4GDlVHP0PYsX6WnQL
9hcxFYFJU1TkvsQiH3HYlQOmF+FrFS1+XZvbyVI/q05xS8PyJultIR/FZOufyNGpEjLy6MdJASY0
QuqlMnUncPxr/LQcmito3o3E+DQKsOe09yl/HAai+qTPnAYojK/U1HamdJ4rEpGQXPc0YX4LU2QS
BiulizaL+dox18+lfpvH/W7C3odAKOcS0+l5hlF/koTsnFvipVQLHJK0B7k9DB1ET69uRiYzyrrv
Bg/WTO5x7CiTQVM8JpO12jQSzUqJDlj/0ZHItKozdSRJKtuvoVc0ZcxtJKZUSAwDQFLTGQ977KOR
cFhS7avGGTND6BgVYJV9vtVECFvQIUJ9P4jEQdX1KaEWECcyoVPrdwkT1wJeZhjidRCkewgPFVYd
s6kAMaPsUKZ7hYYwi4J6hr1XcxgmaGGaLW9AOJAxjEkUnBA1cw/65iEdKDo5nTysqn47xO0ptqGT
ofZnqO+KIfJEsblUbEgzja94uqsUi7KSn5TSdAdxovM2gnpQSZs16JOE5VMe66XdiYS7aRFSfsuc
blZV3duWGQ3JSEPbg41BxGQPcvgkhzrxR/WntTDxWbStOvWHQDYOSoulQZS8FBcBkpAqexwouFjl
XMHoN1mveH2tsVCI2ww+p5ZKrtiVj3Jr0Y8zPXNGTBow6dGac87T6upuqzb8Q6t27wGKbgoi5ifo
mNHkwIGRii9Yz59NupxzEP6NTAnHwl7DRRGzG4v4d9CSdi7nRnmSJxhKbY84SjdnrCDLvFMTuked
hfRB74lwTLOfkQDbUsd94CxCRhc+GZw4waUrvPb4Fv57d2g05AgmITnLiBBWNNi/3aHxGaIM+GfR
w798/Z87NGp8FJkr/vNvyAQ8TEj4OVevwkrsU5zU/9yf10O8gSFRAZqgrMaBfzqOy6ANRJNdWlFW
UeV/dB5fhfj/K6rfff/f/4Nq85+fuM6D+EfFw7jkS6Yjckckn9IIRPrL+dpbvbqyhZTMGr2+iWF/
FbcQjKKWkrJufXaZCGIqu4kClxCJWSnJMGI6cfQOkJxHtlYf5lY6tO28qnZp7YkQa8KHeFUmjCDM
BPk0GzM4TFa3kF5cGkCbnmcx+VwW7rdkSLAc5+pPmsQXvR4gJxaHWUYYHo2ePCHyl8qrLLenFj+5
ROgakziXnBkM9UVOb3zeC0L1zRTSzdLM7UhCi9Ea9bqKnX/w6ja+kBHAaINB04KuAOW1mJeGHUjt
i9KjlTJLi8RlHTyplTlLLUe7chXrEVgCytRJJIH2J6fBuiofAk3xC1G5znF7GFP5WY6zvWFVTqsy
sIPsMiBiMGY+zXBkkEw6rJ/lkE1wEBiZKpO0sRBB5om1Uzg/iCQGsKWkcoBzm3PSsjD5FqebEhLF
w1f3owjfVHAGSebh6OSrVm1PCVNhHK3LnZ7mNlJ+xjLCMG6EWSOINHoZmW5Nw0xijgpqOvzN8Si3
0FyEedhnCPU3TQeTpZ2/FWPZN8G3ll6kUnvpVlhZZrxGC6wmXJHw/+d3oXgXl94JFkBGpF0O5gT3
PoYtjgDT1KlV6IZOUO/6uHKGGjN6VnqtfCbI2jbLwu7QBI4VISk9/qbuy4wW12ylWzKJz22p0EiZ
9omMr0Axz0oAJEwsFADaxYW3d2e2sbMeokcVvUeUsXuP9OZLN8gVrN6kxwXjq24GtEzJIEiZDOvN
dJTM1RhnDtImzzmlbkwpFcEWVZm79OVZEDhwJhicivFjabITxn6AUtEmGddIxMoFAMlcRNyI8uo7
C5ajpff0iqOHKkD/3+7zQXtMOFFlQn8pQNjJ1YsE4r+JqlsziUSrRQ9I9V2oKYdc3U4AT8fOeNVk
psZY8TuwOKJg7BQLACgzxKqtN12cACXSYbthVqdvRchMxNo96JulZdytqogfhflcgyMJlQ+FRmoy
Nm6iscF0+oV0BQL3GM3z7E3JfMDvss8tNAWw07pguMq03DU8x9WcPqJ72Xat/Cinwk5r2eGnJHzJ
u/S7KQ1mAhZFGrSL3zjVXpfylKUPtUrcTGM0C8K86WUS8YxBUcigxwZyuKVpQ0kcwRWK7HwqL1r1
i8LySKfyotavhhB/6SpefR5MXYMAM+OLBu9LIu41ySl+ImOvMZ5fExMCovbmHlWJQtQXCsqcuoBL
y26k9FTmxHIrK7eV8MEJIqKhfPZJvENyRsH4CAr5GIXLw5SlqzECGupdH6BgzdNXl5ChIeFcaKu9
nC8ngQTpOhLPAjNVIBuPUSGzeCivgNEd4gW+9Cm5RGb9NMUtck4l8eHI3Ao9+uyr9iEVBCgtFr7q
PGJgaOLCU8SjKpYmYWPAIsoq3c+A/AqjuaWS6VXC9LroCjGyJnV8f0ibGMXFeFgaXmpdHA/JSNi0
MhvUdMm8M/4AhBHyo4XHVJEvRRKdpkTSbEklHVkRdtgyt0NmvFgIKmZ6mfoMJC2jK78UTz26bGlQ
vsOVQKamXkIu+dKkj00JXEqJtlo40ItCR00njCL9pAwqj4MJo6UfIbijQYL0Rwwf9/fVIjYFMDjW
HPpZ/Mz/5uqAeEwRRAAbuUqZ8O+dFeIfwsZ/rg7+5ev/qg5ghUg62/DqneC0/f9ZnBUw3dj4iOb5
g2HKR/6qDnBh6Bo4JWqHtSn/j9WBqmLjE3GCUFD8Z4d3MEz/Uhz88+P+m60iKyZ56jpi9uKut+ds
TYdliKm3zOAycvbImbZgmyZp5kTZbNh9D4mxDjlLEx+eEug2rjQakf5wiFkYlXRAzpWpv5qcn2SR
uyZzCvT8Zv5dR4+SQXg3JzVpLOhQYvJSx9XEQdJVINAYCNkc22DexyXTMvBVdkBEG85cOqlvvYgg
phOow0ccDhausL4aN3P1mmCEMPXZn6ZrR0ZDssAJY6ppvrUg71P6kooQ7TPlK4gsvw+UzYiNiZIM
zcuCsJg3hka3Sbc6+m4skk9JkdAOEiVDxmmz1Q2OkvsqM/2s7nZ5JV7k+Th38wZIzCnLtkoQ+0Jw
CpRLmXLSj9E14q4yjepFaOrnGoVnXHLYlUMoKMtZjgH6FHQwI4kpvrUfM+naa8NGlgR/opMomeNH
Wq+Lnvomwo6s8CpYoHSiajgmKzrSOpcp1T4o8d2IDGygCqRPeh4m+vzxViSuMwveBJyNhs7CBeqk
VR/Iu8EbpyKj3DZ0IAfMFBprbdwTGkcKXwdaKRo43cSKo04sFExfJjqFhWQ+a2VzobnD69B0SJbI
GQiQHi4v6+Y6LYlbJSYdlG9Bqc5i8j0VcA2xZ50qQ91lQof7Xd0KsQW1Zbn2Id1YaWem6mZWgX7H
1ROOPluQjV0sKx+q3GxxMmzbYrpD5T5pqXzDFo30n7HFXLwSAuWbBQa9Cs0TaWXpOVSfp8aiC1vj
4jYMZHv50SzpxFJnaeK+a9WjVatfYtFcU5PZ7jyBzSUQLgyQM6QfUpYc2V6ep+VSNQtFlNzuxeEo
quA6OyHZjTEeiUlj6iyK7mhZngTmaqHuEmPN64P8o2yVzyEzSfMTacnIKxq7CZxG1wh3+mnTG8Wa
3zYPXX032W80gTZvQkNfLg2nQDOhGkiJumynld8aErl26eByX5SCAOGy9ZrhW6VTPFhMwXTrTMgM
JE5SGcJGQkennYdcgwZWu6pe7+ICLEgwvSZxdluoj2t9cYSGlb6etqqYPHbSSLDEanXiHUvj4YqX
yx6laF8SlTWiplGH+VyiBs608Rgr/b7Iq4MJYAnovjdD2UpkCTgp0YqLutB9JjikRp2ZrdeKrGz+
qzcMzmamAoRCJSBo7ef+m4Yvmwqf8LcN4+9f/+eGoZIdtI51sdz9L87mrx1D/R9l9efBjrLWUe46
+v1zywClQSyBJXLeowShE/3XlsGHZD70pyT/P9szJPra/7pp/ONj19cJ8D9QMWQAfHWhs2mwZyyX
2R830U72D50zeMlO9UWU9YPTu/DXPeMLPXd+nohpsClOra/sMbzXHx2MBDu8CxfdB53Hn9LXCsZe
0wfHiCzyTdl40Y7m7Xyq9yKZDpLNvIzFPUk9ykyNro/i0c4b35nUbOKD/lx8M1TCZzK94Q/Hy/Nb
eUw+qK8hWoCAQgSPK9fqGd895+Jr/pNsVOGK5P8R4I9TADFOSQKo16x19B8IExnioaj8KKqN9NRf
kBrKGqLF8WE5TT5FLSAeZ32+00xW87ITpX1sQuHwJ84NSCce+tPox5wNOdUxkFEiUtLJeVf3S2Wn
n3lwALcm71QZT5nuadRfntzJm6U6VejyOBAMaeoaomd1J8Z36nO6XVCOEvC+k8jnnLxV/wLNYdto
G062G+ur2uVnmf8Hbia3HnMZBmtgthXQ1dn1vcGVvqdtRf6oPT7Hd4MYHBwI9Ud8zysfoYzljEhh
PwH2T4a3QMdm4g1oEIkOSHAGozTKelw9j4hgERKbMSZgWzkSpHE3/brwy2fVNx4UjrDvLU9AaFat
jgMkxGUmVDjpYcUWfqwhpcmAFwJ9DaIcoKVK6HJ4XsynuD8zAyY7Mk43sx0/pJdkLx7yCwLIB3Wr
Ioes9tKT9BR+sez88Eqqn3s8lIzbUX1aXnVKAJ4h2xM26UXcigdKYKSX2NxJxfuM9uG9ceQ9GPR9
cAvP8p7+A8hIMnuPQeDKXG9LzItb4+CycNUP6GtRUYUoNNFnbUxPrS/5W3M3vZbzdPmArI/mxm3V
H8039SRsocJ/da9s2BRKO/0G2tnNIBq3aGIc9vcSBPT3hHDWqRRErMepuWCPsrEzIHaafZMcieUB
3pDCG6g/AaG2v2+j/TvaxM69Ro9lTsIqFHecKgHPAATSMeNNJW7UXp9T+BGeCSi6HGYo39DpL9ix
N+bJ2tZwgWO/3UeCze9Bspfv8Qae3rCfHX7id0YPe/xDgXotXdjAhKR6lSOeydKNEETY883aDrVI
hxfNFjshpjaB5NgaFTjMmIR7C6+iqvrxeNHumv44fk37AnnfJ5cZGyqIQdv8bQhEDfbDjh16ywwa
Up1takdyBHUdDHjoC26/G48f5WP6rfz2x+55cg1fn70WKbEC9MZu3HBXHJR7Pm6yTxoD8tXwOxqd
9ckqt3P4kBjxaSnRxNMqxTgRrSZ/Z06+9PAezImzFhnq3jiZYBi89BjLRwFHhfgienK0r08Q90I4
NXesYfhaegEzATIwL/f1XbwYnhhkXMEG6YiHMH9CmCtNiV8eq9XluROrynYHxhx9V/s6bfPgUbwI
+/KBAEpbRh+67dsdG22cSCfo7Mw3NqKTbNtXzDcMLuzYbUc3dpVPvJIPy2f5k0Z7sMdXIC7tZmBy
srLu6dvg3Hu0bh3NqQ80sKiWI9nPHwUk5spzqG50hjioGzbR3WCui8moPUSLo74JwzMFGZ7R8Ed+
A1dUHdTH6T7dZpw4QGHonUMOhw10QJj7FDjVOvAgjwzzC4tEfgdP4FGFe831QvtHi93xbmxzt/VZ
JfdwHh2LdWAX2JwrWbYv4qt5GV+Vm/oQH+XHDvhxQviufgy8r2Lbeky0oMzTyFKd5dztpXfxQfhp
PeZpxXa+SO+8YmUGsWaT8Ax/5UvauoFkqxfrnaFXDXrBnfbSzTgN+zWzd0GBHv1KfvTbeqIEhrmD
IY2QAqmv9gT0/TTcSpLwHObXRNE+LO/k6x6Sw7yTj+JxT6Urqptki120OS/Ayl1jPzvnNxcR8Opl
QR/wgFSWOxD9afG7TO6XgaZVKnxe/ubD8ruP7A6quriX14/mjruGW83md3+VV8Z2aq+sfZVNsXVT
9gm2H5wHSNDdCO2l7rbbw825rZ+TngMsXvfiWM+7ON/Nysm03GTeVnQRuTAUP8l3SftpnfKjAeN0
sOnYehKtLxu/tYK39zocYoam3+JqXoW3TJ51wMJuhy4DkMWGAe4y3UcS0trCOlXk39BI0f+tbHWb
f8NA/9Z+ec689yxPe+4r4YZblDf0S/vtPoCrcjKxTgnyGM4KDaIBWXO/rM1goxDf4CyoXBK07bvf
USFuVAf/qSu4SPqdwClZKTaJR2qok/umk3KrN9tuG5/mzsV/gYDL4Z7fTLoNzmU8NmeE1RnuJtZb
zo2B3eznXeHWnvU8XlY+eOnkX8aPuc3c+JXmYOkhBZLsCZI2TVD9AI6yvVR7/VAi3sYP4OqH+oK0
mVnJcFp+qpu8lbfqYf0Tr2iDzclL9tTLzak7EVrgAUq9VH7qdSfCtnmuPsZXl607e19/qS80DZXi
sXLk9+YLBYd0GRB9PgVPaEo7oKHZhrJl+crZD3r6TjRIxUO1we9v0436f9yd13Lc6Nl1b+jHFHI4
bYRGZ5LNfIJiRM4ZV/8tqP7xSLLLrjkde2psUWqxSXa/YT97r70PD/FdBLPktuj3enAeOpf3GKHd
C/VLi/BlCS42bowp8442JUZ8gAL5Ko2viCKQwSbtGqfecMYAc1r54sGB8ao7Y74t7NnnM8PmFjxG
s3s6W+vsRe2f1MDDhQ/l82AeInbkftlCvY/3BmeVxdkoJ1YBZXKFB/WqX5NX2U/25YWgTfCkk6Hw
wo/hVeSpW6681y4GUW+yzt/gO1+sXbFXXP25PfI+EVl6dqzRGF5EMgBXvqtR5BD7m+20bhwKND5K
X3et++yrOFVfIBBCu5gY+K6NDqhYGErmcAsbuTtPr7iJuy8qBh70O7i+r1TK69XzrL4v6kHczZfs
O9z1md1/0GKr1q68HIvbRXjEfAyGpCfJdkK4BvnMbJUf71d8QSh7YuC9ALSRMKImJwzjtF3juB2+
2ivsZCpAiLD8s8lVugSc44crVMRg8t9vMJrxHwZivz3+zxsMoV0mbUhXkvJ7CpiRGNZVXJ+yxE3l
F6yfCmfEAhZCSvgH+JMb018QTy5EYKvILcP3W+01f2MkJpvryOv3kdhPT13hM/18gdHrMq7yZjU4
F+1BJClbE4FAs9kBYdik1GzWCRCkTNkJIC8puLPB3dJYBj8/SF5jPbxpjOQ5NLWTIOdfNKdm6nI7
9SYONWINtYDIKgi8u7PyVStfuk5+nhlJp6H83VrlNh1jPwzLrYhdZKzKj5iOlBZxICgZw+TVcYZK
ySC5l4ikhfIlrLUD7VW+UkOzrW8jhUVV5HjXVgeZPLDeS5c8M3jaTeyPcsap1aA6ISDxUSblR4GD
3hLj5xKJOUNqHpCchUbbmkjQ1G7v1FWTTld12kCmFle9GpjIIUPAVhGySwRtEWGbitLnDKG7RPBe
1gYbBHBmQyR+V01cQBxnon6fC9BLVtUcEAIcaYmq67hlwoKynqwSOyM0VxTX21WieTIiPMQAfAri
c8cQ3YyULb4Ov5TMu0Kma66bTh2rJ5J+lJlsRWDSKC+hJRbhf2YAEDMIAIF2VOd7c4L8PJK/ZFwQ
o6BVHFQ7xggV4wQ60+tjOxkvSzrqj+AjYIh+hwU/c4mMhUFCtsKS4eRAoIRJ8Yu+sNfyjqoFqKE5
aJsUFamPBsBsxuzMR3ggopuld2/zFHlqx/Fj0g7ZjGA4SsHjImp7RoLXSOoYZp7GWt+aEsmJht04
LvxKGH29uapqQLiEtajTz0qrfndL/x00VbGpA8XNRlDypDLSml7YnHibIjvaeBlgYwURW73IxIsL
jMhdRZoDrIsm/pOGijjcuMG0ayjdMEXqhKDMspGkVuZpyXRZh05KnGLue6Zry410kVTPdOrHeFdn
NEIJ8kfVvPEuxBsrPaTV4qmK5AWUtjdRzWCMAAY+XrgvOfzYYVdQT1LOfKJrWkGuTTQHDK0bA8XU
pwdcmOQj6jcjC7xl4fZnjl6eEzOUjacm/NInQiiG4MsKx6Xlzmofx6q5kdX6bkmZhwaxM03x50Kx
nlaph44GZnI0xb6G4VbJiYO/eB0W2TiDNlmskDgrb4N54YLPFLIpmDOaRuOZSY5bhaNI3vk5JvO+
7I5RZd7VCVV74lq4QcxEUOdzoI+eNc4uqsu2jlQwseMd1mA7a5EaCciNZNb7YUId1MFxWhircWhA
n81lty3VXdTK2zTjxjpnToWRtc/Dsx53L4p6kyuCztS8hk1CrciMLy3kOwbbpRHm4z9XOiMRQWWp
JUlgpgyRQu//vvHIa+Xaz9LZf3j8nxuP+ocIjtA0VMW0MA+qPPJPihWqGqBCBjAmbgww0PzWX9KZ
RH0FRavsWhadqT9JZzRbKBJSFn5Jlb1S/ns93j+8Fj9vPL89daBYv2w8E0NCKZsjzYe2RBqKEVzd
VOjbC3d1KqQCcEs1mNVUny4aU8cq6E5Rnn1UYPTNBRFZ6VPaiXH74K70U5xyFuUDFQfWID8I2CRo
a7DbmsHowvWn7r0FeUpLGgz/DK/jFgUDwQQxPg2P7Yx3m0tel+zHRlzuRVaD56VSfKGewEykixvN
wZPYWbdm3D8UenLoJvUYC9Bq4udpGfRNP4CvKbp8MjnQ1eQFzeBWpPtlwbUZ5slhzLR9LHEzSYOn
zKhv8QkTg0rpFG5SxD6JmUoDVFoRdzGaWZTAHwwqcliLvg+n2k+z7Dw1J1hI33W6sHg18+1QYoAz
BaqbgvoR6FHpF1PHmHO+ScOKrN8AyGpIqxumu66YIa7ouLZqazMaM/Q6yW5U8YqhHUD1OpxmELOE
9YWiWG/pEREN8YXGFTubdb8p5XslJILa0xVAAKHzOkF/KDJSfnHU7AqNAq5cM94MUd1H8kgLxBTe
aYxqZ028E/OFJIXEZZ24edcrZ13jlNrMhZ+2484KO79L+5c8aml8A5fTGMNFqsWLNiZ3JvikLO5P
KmEM2kRPba2fzQEpKVvOQSN6VZ1ujbAWHU1OSNyOkqcttHsNYXqLfcyNBNFfeqXezDGKRF9YiA71
vdG0LyEYcl58eARLsmQNJsTGGq+hPr3HTD1cWeYOjjPmulTVftRAdBt47uYBVBRplqYKD3ImPA5W
cs/AI9hwlNCAIZIpaCd5axC9EXXzOdGHM3h0r6Dw2jQoTVGQO4tR8/RW3gyV6S1Bh/ozQH+ieBWs
9uIHBfOO+i5V1sOGSPRHzB+GfnxV8OWDeHpMespDx7g+NUOIZmEZ19bMCobe4DETI7qqEAy3y8r9
DmbtJpCajxXMNaoUMCbLVsXfVGjvGa6UWSM0auVeqoRelS47qaY9TCNxLqY7sXxOrMmX4vmck2rL
LH1viupTFqb9pmy41aN/hfO8X4qACnkqwCknydVwpy0ZePflUx/aZtPoJkMsKIjCGsORe4Qt7uNq
EXgq8MuWLME4kbZhSIllIoN5NtIqvFoYl12RoZcCwIgns/eCdcwWyto+wdmKPPxYBDBVJKP9mKXB
oSN+29QK5IQ2s+DxxhhnJVrOQoAMsSpI9//gbcVgdVfIxJmKsXLK//u2wp/9fVv598f/ua1Ifyi0
HegcNOizXk1+f20r0h/MYthrmAFxLfnlPiP/ITEbAgsMMh1OrvLTtsKjVIqMLAnnn7n+jX/nPsPX
+Nt9Bgjjz1+69du20hVqGYpZUfuLmkAbgnHW9+GTWR/GHo2t0wDJsIhOzaENhsNoLaexe8Qnf2MC
OCqhWsyl7E+mZnkyxz4rV57x7UsbmBfA+BW3MYiGm3oC6lCFCz7Tia2oNF6acu7rpXZqC2ARNAx4
jVXd171qOEasHMwaZriWk/0dlnaA3PnVpVsKE5i0IvSNOsYBK5E5FkL9YNKKhcI1VKr0uvzeaPVz
n5+S6psnZ3JbMCmwM6VbFuVrnm6lSBu/lVosjkVpPZAwi5/bAHFuKcZ+GwghKQMtKjkly0pGSixN
bQvPHH0Cr60GqqGW0SaDqnOY/u8rqqjNpnnORnJ+eiTuLLl1FA7URiefMoHvZEB0vQEgKFS1nabf
SaE9cJKwNSXfojBTckNynivaulULUrMRiBOQs7LzMb3rlfIYtwTaCspsktFvRRQPjZ6WMXFLSHwx
W71MEM5AxE1mwG0ZPzird2t6K4MAPYgc+xh9tJl5Sod7sxZ+BCh71JM0ppXVyF5iLlKWQD5uMJWN
kRjeGLSusARuFqoPGvoLM//aeuyjYBOlZBqSJ70DqBQbAGu4BKI0ailaePOaMxhvpjcqsHYyL5kZ
q0SUM/WqgbUFIoVA1eqlh9UyR06lvZXmYyWHt1LMy0VjAlYEmyTRuPX2dhwU21wMHVasDf1cdlqB
ITcOgXlYJIIIuexrMocTADZhznwixtGsCBuF7bIDR5NmxdHExJ1Gs2cF8n4w0AXrJs8dTB7jwuw7
3ixN7xnLgylXz4vV301Jgh5I3jQA0IkarxzSXOabPdVnWZNqxurWCwXrpCC5yMsmJw+503gJRBFV
VmmX0duYjvdam2DLaGskaTm70wvlmjKsGohVZVPuslWXtqrh1x8Wxt+dTlyPFIOSf4lm6lQ5w/U8
ED6KgqJRsRYoRtRUpkjRIj4kKoOpKHm0eq1at5WHsJnrt4Qe+NZ4LcVMgnRJC5jODKIWeHfVw02J
zQSDjXQM47E59Spm8WYpyQtUmbhP2aKYFVnAguoB1uVMsdDUxAw/RIr1BuGQD6noGGXgmvBNOuCm
RtZgtGtsvTShv6sYGnjzpgQxKxOQhoENj2RcbmvVqebnpoUWE4p5xLY4L+ds4GtpYGrWJqH0Xvhm
Ln2mDuwMdZCzzYIIGVVPGVVfoUX3gDq0u0iuLniDv9O+AV5gzMd+pja9zK/w3waX8znNRbzjGXYx
X8uU7mksTFpK+pGBYASKJK4DAE+iWbtTnrtFHZ1aKuu7KnqVlpJ7pTSWL7oAgkOMdbyRFeZHoIEs
QcD9QDtj6u2U/h/tTGALZD/SVFryMAn8j24e/PC/Xq947O+P/3Mf5A4ls7nyH/HHdvfL9UrlBoU5
QeSlZ+lrKvzP6xW6HrexFQkogRemm/tnXY+83Aol/pFswxD/t/bBH8aDn69Xvz51Nthfr1dSE7SG
MdXRrmjvFVqwo4IDn8TrM6fRecS13tAoNs87hWsQMahLSapZrPVHE59kGmOW+tBFplQNQTFTF7ZL
JrpGOaDc9++9pXgjHvMp0d8mk8GtzCRcaRsbASgV022nGH7HBLhMmYyNq7BRwtEijarDtE2CettJ
0GtZLFKBomxT22IsIbab7YSsY6Q33ogrjjSozjJ8lgUkWaYZ9jQFblJaGyF5TXHY1wqz7wRj2Gq0
ZoJFHNWiKHTk+FgkjEw70wcJgIXvo1z53OrgKRHKYCdBd4k0WlwZYZjRi9IxzqtZUcWrCW4mXJeS
Yd4I0+eAt6Ibv0LhM9YWfwS6v6ekjpVOk49z0sLjCBhJ8e6CKrqJaPeqcmtPgxfLU3fGSm+rWJPG
wHBlaptl9dzPst9pyz7Wo0M1MUCfri0tcxXLTCGOryQTuJ11mxJK0ZJIXpwTJopohW1J4yyDbVYS
WcLGCUfRo7lwUxrSKUjKvRFZtkTcSmdbJlK1EVPhRk7IMIw4pZrp1Oayp3cqtBvSzArXYj3LtzFd
kcPY0iAG11ehHv2MSS1OYJGZsOmS2ikGbSMSkJVJ6hX1VY5FP5kxO/eU3TKNNPtiK1qvylD4OheY
iUtaTRJrKcgc1LUblOTNloILRCvSbicctNjYjmA05p6AjnGf4W4PIPWGXQXWAys0YQzXSF675Zha
5almVlUEMxt8WjOnK+5qQaNQEctvqlTcwdQSQdMyN1lnMUIUcLGFmGEKTDAFm6bE5mYCeGz4ACfF
DY0sbhYtRzFEPO0RZAdiiWXTc5MCaAX6Z1aMbc+9EbI8vv6WcdNcewZ1CRXhLXECmaLyuYbCKXFH
xsqD0b9rGtO0VLBrrfkmm3lo5GSXKdFzBZS3h2STJ2xeIN2USCEoVds6CYXamG5LHb4LiZPtVHKF
LSEnmbtpgOslGc5MSMPCCDJkwA73fb8m10DXFMIuWbBw19TodRQfBnJ5Ka3kkIsPiNHItOGnGtCB
gwbYxdpx4u6WCsO2L5pLPH+ChaUbMrNxlp6MSN+mOuPofjjUMKti9S2nfG8xYWlOt4kw7uR+uCgR
P189Vw7T3JwipJJBKlWOKnCYVH8oDNuKQsp8u/swNb2QspeZ6VphXlojuSTdS1a9SZFA/DG87ZPF
z3NzbxZ0MCbNI0VYjkisS0uZQo57Walfe0Hh1ZPTL4GCSOqNkDcBTgJd+76OGdVFsh/k8jYzL6la
7afJ/JA6Zrcc1UH2qs96coIbscmF2J04boZC78QlnfMJR2Q5ee+BASRECduu9VRsUo0XltUuUiBK
ZoOjCC/DrL1LFWDwMbStwKS8i7Jk4IhLNe00DoGdTFt5QOY26mKmiVCM5ca2tMdaebLk/HYaIvlb
7+JdqgMckkj4Y0CsLeE8o56WfX5IZRy8Og1DHA8TxJFZzreVIUI1AEAjFx4HvE07wBjvCZIW4oA5
P93/gy+tXB652qAaQL5dveD/VQslXc6W9qsW+m+P/2uzXt2D7LuWtOqdawL8Jy1URef8kf3+1zYN
sB/6BVU2a+bsx0X2z+mb9Advdxp+OZYRcwcs83d2aUTe32+rv37N+mov/Mk+GLdKHCatvPjSNfhC
6NP0nZS9sHgR5vKMwCum9R/DuIxQDzEjiSU2c9orw8d2+Ei0CIJ46DTsGeJrEPssPyRXyWomkl0p
NxSPWByleQNvVDei2JaZCiBXIUAlcgN9M31GQOAoKdk03altvwYRXumlFllM7YZ4FQtb+9LfhgCr
fLU+5Mh8/rLTbXIp3OPovCThhdJ5Al1i7ukQVQKv8vjb5AcKf8dXNC+v38pu7EMU1+UTD0n98Zzh
2lPg1l4xxKX+dFUf8FwTkzoGYAGlTQYf+1SzUfCx4ahoR4yDlhfR6r0b8s0dFp3NxDhoE11pgA1g
1qbv0N8ER7nn8QKb3uN8Vi0bpw7rbE/7333wqDiKI7sgUnCdyQW/iGzVJW7FH59fq5fYYHbCE1Do
KoBTUUDAsjGrvbfyTqwP0ydPnN/X31rRbl5a+KTm47JjaZTuYXgWjnZsRh7NExwpDtzqFpUvXhDb
3C5DY8MvZ8zrnm5rx0hbv7UwWfn+BI9EhnEZ8geTkQPCHvuhdpypWl+dgmLmAm/luz1uc59TU7Vm
9ze5O1y6i/ogP7DDDRcjARvirimwZw5X8gNuFi5GX5o/v0pQ34i5T/Qu28kHv6IW7LbyfvxfflXv
WUE/yr0cU39jX2DQvEoisSmvHhyqTjXBEdMNsHeUtPk1w3w4kon3xrv5HPW3/EDk+jDcSPcaX97N
TjuLL/qnrjBk3QLjFKGmaa607T2yStcR91pxgBfLWQ0Zd8a5QFEiczw/H28VVODQb5B0ay/GELrD
JciEFmLZ9DXmzb2bPSq36bF8lu/VzwGBQfLaxDXvGXrezBflVXiwXrPHyR5bKoxtY+SFjBlT3CSk
kGwrJkyfn0bt3NVunTqibv9A8xIBFzdS5XT8KZoCJtKNJKgJLNqwnHlJp07DkUs/r6RfXsDZobuI
kHhm3FUgnjXkS6eZEcap+sGKlUP1BJLUaFiS0n2BrXI8pLto8bP2rqx3KX4nhb1nKaQdY+blzDCi
F+tN3fvyvcGrnA/G/f0sQJLZCF8NHcNsQLmwTaBvhk4Lb/8qXurnhs4gpyEI7k6w9XPTm3FBjgc3
4ItMVv0+hz0P9U/1xfextfWElDQjNr7ODWbFlXqAzjSTj99gS5njaDvAop/mbYHS6jCwpOl1fifo
hwNFlnlNwsbZkvHfR7zjS0yvnAQ3Q+SliaP3t62wHSHpKOBPdl2xN0bRmT/rwkZ6rcfNpDvzxbDD
nXJL8gGqNUEaA3dMy3sPVnOgYQFCTih1pr5gP1+T+ImzOEucAMIOPLMWPqg4cPMC0B6E3XmbPZcl
Ni6/+CjzA4dta7opyeBIxBZeR8af/C3LlmSePfpYl0BXQ9TjToHRk9Sq5CJMiZGni/httum79XlL
zwm+1dVNtEKB7dIxvrotcwLO6akzfKWXprdl7KGQE/KDclV2o8+2/1Up3kO/K2N4n04T3XfwpUY0
hJsGrnPsLlem2svVkU9NuLrt2NWHuxZCnDde+FRy7GgPe+xLLdyF2tG+RNFZHvAYpfYVPY7ByxeW
B/Lp8gFLb5fdJPVR0kn1kFVDo8fTk1/65Ri09jWcvyj7BZ1VeWFwW+f3jH6Hk35YHgh6PjDUttws
v+Hz7GFq4NnmWpLIjIKwdBb5QT2uCspeexhul9dZcSvDW01VzzkMIF6XhuIxM06fNQqL0LJ6/gJq
2t3gUL/g9E5TrxZUr7uVhQTVxF+zKB2nQqfBcgc6sXNLMKV0GPQphkKD5EQo2VF4T8XwaQVR0I80
H0mFyLQnAuG2dtiqi8JRK5rGSoPFx+blrNPTAQ9tDCixZkB3o+T7mbyL5KuWz1nT6HBlb2lZopRh
Ez7XC20lp/468CFotiYmM8tHYjTsapB48ZDnBO5jqO9sr2r+FJWTZ7JRHmTleeweYutmaVysho3H
zoqFP8nsR/zHArtjtkaR3K7gKrZDkWPzhZHy/2LBCuK8SEQyR9v5JhvbHdUTDkiN0p0n18KUrv2D
2T+oDsgtpDFwL3GQ+5+Ci8Zk4ucz3H94/E9nOBmuAMqYCc7nRw7wrzOcQvGgRqiDGQOlyPylfwku
nPkUyTCYMci/1imsWgyqEONvg3yhznnz7xipJGKR1W+Cy09fOsfYX49ygaiDZqFqZJfn0pbj4/NE
9bc4UeJbhze10L3EIQQZArS2XOqeEh40zMo68i/y96Zc5HXKvckNj05lHCkMxITbZkn37SK6agf7
p9A8M1B4D5GpmLUrMEBbb1W2NQyRAQcebfqyulsVPK3eJ08SsNlgYUDdxm4Uy76+lJtYUejcq7Yd
HJXFZLkauK/HYG4YsJaV5HTYqkT6SsV3c9EuFWWgBtRamWkAxMzVF1UV911junXXOEW57CJzuJ1p
kOFydhyK5RlAoacB1I9BUVNQjN2m2pS5UrnpOPwYSt6l3IyMLrkbNdqTLBOG0GBeDdzjY3HV5fJU
KJKjGeBCdI6BMW1RidRSafQ1ci5q1njjMLiTJh0HrXCtMN71Fixi4jNSXRxqgeFNDG1bpW+vAzmv
bEcxpRTJwMQEFNugMcaaAMlQBB8nWyFGbU53WpbaKqenAOttxR7f87/6fCcWybHQqtcq0CmeH4+j
TFYSwSCJIP4y1rUG0jITh3HVmixm7aZOOC7S68s0FM81Q8/ebDa9XIMcHNOvENBqjT2bbwObUZNt
pQ4LTehZNQbmIEu3qlKdTAQ5LTEe8jE/RxOVW4TxzH56azmJZwuj707+zAlc4zgizbjakIqzZT5o
BpOpJb0MZev32Hf0XvwQVOVmlCQPh5sdGhKkv9YpZ9SEknSekemnOOdoq6SHhNC0MVEEprMICudJ
FoFg4IBHNc/4npXzuw7vNbdArwvKvTpIkTMu/YNJLVfSmh9WMHvQMcjm00IzyAxthc6Bo1BTLKCe
mR17GBhJWJYfeCjuAAvQSIkpUC3uErF6rDtwFJwKeuqLyg6Vxoh3gjG+WHHgDQw0Zvh4myKe/8G+
VLw2GoLW6tZhiQKR8j+uxL+DWv7D4/9cTglcS+BfdIYvmszF9Cf9mowcn4r10mQki0uIi/ify6n0
B9QYrr0aVXY/uKp/6dfSH6zMXJf/1Tz/d5ZT1PDfltMfT52ooL7G+Fjcf9Ov1TADNNnLYB5ZNXtR
8Re5u4aL8BrWnCalqER0hfwVxQyx1P41BARi6hfRAom/hIdWrP0kmjF3078yG8V7WFioWBxiKi8z
w4Oak3XJi0MLwkiSnqaKZhRmcdpFxXuzidvwri+FBzrAvHrsrsRaDnIwsUzHTzRCSruyr9ZUral9
F7NqOrHJHFLm7GLlQshhRzBX0yLl8pLBDJp29+leGGhYazmrZNaMl3W+y9P+ngPwVht0N13yzbwk
uGaaxLDVVkWG48CdJ4hXreAvSJhyO3+l5nTIzIUQU8O2gfAaRl9CjCk8obKtQPl1qw4E4kCDZsxN
4qR0ZJemQW+9qWkYPpbZRqjJh7Omhpl+CHWjQ3IilDtPzYdshpxiR246WkPou6wgWkj5tusZeFWT
/rnIC2Y9vS+5Gk6pO9Bq7VXWwK1cJXy38l2tRZmdFjmPyHR+WLh0TDEo/B6WmKjGb2qpHgqCOWUA
/2oYPD1GLp5H0MgUy6SE7Oao/ZTa4jUa1Gs31vskN3aK/BaarSNmCswT4dRLgORK5c4AkJV0wmNJ
cXNSt8dwFGwlCV5FQfbHqHXyyWB9k1hC5G0CMjOOjYcpFy7C0vLDQrgMmVgI0CKCOvTFER7JjGG/
6hHr+8NspM2tGQLhFzPmJZZyMwQz1TzKykMxOevJ9bRNotQ1K3MGbbe86Iwv/8G63YqRwsAomQy7
oD/9D7PJj1HUz2c+/O+/P/7PRUr9Y/VGMr0zkPYwlfJX/3XmsxDimLOtYzR9HZf9a5GC96hJOF+w
3Uuq/AvemWpPkbMizkZoVD+cj3/nzPdvyIjfnrr025kvLYRktGiT9DtyhY2xbKVZofkYvGxr2SXH
HyNW7wpDvmGqtuGoxN3xW+zXLRFckx63p2WhUGtlzGFRs+LXWaMigDKtCRJdBZGON++HEAoHlfzV
wDmgJjqMlSWEYzdLFtzRaheOOmwmXNXw7lq4d5b5phmLV2Cc1knNx0OyXSjVmWBDhbIA1/RDzgnK
qs+linqTaBwcBXdJ1NtRhyCFXC5C4Bu14WQw4S8g842lm7UIHvD6AkpaWvh9Q/0SQfMbgRMb3MAN
6zukIGTZLsgugKoTKIAxbBy5e0uld8MYNiPFDNrrqIkEDuNTJLOeydBwoAqOKx0DymAJbTCCQphC
H+ya5kECa2hVwd4Ust0kJ340CE+1YvmtoRxzI3NEAsp1RKQTgbMYJy9o8cxw+pgVxSvC0gPidD/h
Q0/BJYp6CRNL80Q9v3TgFCNqhMQQJCePncEtmhxKWjKajZ5uccJv9LWkMPnUSub1wBoFqUa+vJ9B
OILosMsJMyALNpTfjWj2rmJ8lhWEjoZml6i18Vw7OsfQuKe7KMKarryo7XdE/qY1b4L5ROUftvUn
mYOPBWZSQbQa+3t9zM4VQEARGGXa0SfN7Vtu14YqmhzxvPU1n3wEjgzMctFVdiZrp8YMZoBdzqPp
FMhCFBfbbUdVSVGzmCnppzEtN7I+qRh0sDfi4E9r80ujDDGFoo3Ix8HTlIV0l6Y6peDiKhVlFzMJ
aTVSQQen/ZPIDR/IDnAnAWc8X3grRiyaYVHQpsbLWJ1WDWnpv5q+e1qYiIVliRk9P44jScUyIiQ3
5l4+I1mWgKYr5NVGozhW/44hC2ZmgwY17huEqpZ4qtQcc+Z+M9tnwwtvboPvfuz7eyVrT2MyvoPQ
mCAYj/yATYPxYPgZJZlI9s1Q3Klux02UzE/BNB6ajmRU0fjTLBJojrxFvx1bOivMpjt0JdoAGb77
BfEhIuMhZ8YlVur0YKn5NcKZXij4H8vyjakkgEeEMl6gpisPJU7U6i1r7ibsoBY04xgkY6tCtpQg
GTIeAsPqCLLotuwWEUqY0gvOCNqxIHU19afVr6Mp6saoVVtaWy819cYiSMiT/CdvHnjMTUSDlR2h
yP/DqciejZ/v183j3x7/1+ahKir3cAztMjvMCg76a/PQwFBYHKz/f77qr80DgCEYIDjCEAlBGP/s
0ODIbGIlwa4ok/fQ8cb/jc2DKoLfT7jaL099/Uw/z36CoamyJYwC3/A87vs383n47B8aPBee/Kq+
mg/P8fsSH/HbagfeShTDOBkGqy1ddhf1fboEX4wXFoEFITqn+cF8zBGlo/gYLLelRMr5w/KS/hYf
YTD5FmSF1n0cKod8lp2tPl2nKlD0acIL/CL1AsXTGX1DJxS3+byG3nN1/Qi2XDqv8A9kzzQ0aQYX
3B3t0Wp+s0aQcBqWvhbdKPGhE9jgkFw300v8lBsbxDT0sol/f8c/gqHyLYycxwwgBTLbzrgAJPjG
Cr4SS2vCj6fF3CWBjfYqxQ+c6fGP1DOkiQ2lBRojiStvMMx9+bdyrawNx3/UgyLD3bipQmdGKxZo
ToStaHfa2kdSUo3YrU+nETZCv+v6U7DWwYHf25aHNoFP4UIDFO+UHTMYxkLzmbHOF2kCxkDH9m64
Lz6Tl+yTZrzhOD+yyqZ37Vtj+mG7Ad6AhvPdvM+YPQ7VofDNo8XtInMC/NlYCs/xSS4+AswrF/PN
o2Jqe/F27zmzGctFvz7whA9Oi07ZGVvLNymJiQAoEI6mroqxC5JvuXFQUGm0oRrJQ1jc0j32SR3D
7mA+WP76yxnoxcFRmOXA4hMYoTS72U36XczAx6qe9ZN2fYQTcDRP7OA0Tz/ONOE5aflZfy84/pLd
8sGH+Wlwh2IqwHd7RXiotwApcEQqF8N4YM/vYbS7unntnOwY3DOZMLrH2LrTNBLah16v/X5kygGX
uHH48HJm0MaoqbGnXRF8KPpjEt2Yb8u9dgTWyvOc8iO1z3c5VJJlx6CQSdJM0q2xuSoQjsVpbx24
SETIR77qGvaWHDd95U6qOuGpIp6f2h/MU1qWfHT/cJMdJrTa5Q3vZidi0txxVcy4tiy4Po7E7heF
TNe28OPAJ0Ku0wDuGA8BRIXW20y38XExbLLS3gSZyJkYECS2ZWMLdTSYtdRl0CFnm5/yjXxj8Zk5
l2wM2zhF3BqfDfHWeO3LYzZ/mDvozaujSiWUEiHENNtuvOnqPSegWMf1boedo7k1HdI6O+tu9CjL
ceT52mJXBTlF51f3iXrOpIIgeep35c2wF8hV0yi0W87ij85ECVEGzmbq0iq2omw5U4lC+hiDkUba
AZtHWTVNbvKOb2Ip2vHsNPG0ThoFwgXdzbLLWWXCLROa7bDR7ytPPPFCYapYeUz9JI2kC5Uc4MXs
4JOp4umj2xBeOUAaw4eBbTe5Jp70RE7hq7gyfPD6U7lP4Vvym5vC078SfZf1G/5Rpx3VqfbXHaKW
s/AJbzDk8l2e9ut/x+fWkbbWCTjMXtpyzQNiEB7nz8KXztI5eq8M9m1vAaedehotAqRHkye6mJb+
McFr5Igj5SnOku8qXyhdc9wm0A24yXF2MzC0OCJcTa7HHQz0LfKlMDMmsvOEH90TnqkovSVPk2Bu
pSxFa2/owxMeZyqdAS/IV+UkX2KayTh6FzOAQjs9Nt/YdM2r2e6Tx+xReMWuKTvtp/bIwZUZGTyw
/+PuvHYkN9cs+yqDvm5q6M1gui8iyPA2MyLdDRHp6L3n08+idGqqMnVwTutWgCBAqsqqyEjG/39m
77Ubwu/o+8fbwWIBSQQb/K87kFGp/zTs9Is+rYnK3i5vytzaIKRBf9Txo5NnxbgQmLUt89uUtFbY
MZ+ttXARd8lrM/P34WqO4X3B9JiVhyaRXjoTSQ1csJNDTzSBqR8mMDaffoRmwz7Nt1TrsT6Dhamy
vXAGqhHe+Nut7tG2HZKTCBurecrvhE9xZz0E3vrWB/NWh4Ei2URKs4VR0vs+W0r6TEEjvfS8E5SF
4tQDR1tH4mPP3813KC9xKhXFEcS5UhwS+HPULzxyge0DMiGar175LB79pUXy4APNNv+gxma2qiwT
frKpHRJOC4oicMRxy1hS70+k3un6g0SH/4TI547PbboiKfzNQi4/PCv9rFS5/3aZfMfIFpvv8FrB
Z7G6lQqDgL6fKULEB8c2GhqhlYn9N1wokSM/MstwXZu1XmWdO5n/gfXGr2adRrIf6i7GKLOSPCvb
M/dVuBijpUaQRqKjnmUvyyWjRbaqrUF3i+gYo3ThgymKd73/VPeBXXJUyE/FfeYuB+MdyFCbbESX
9HFMw9M/CKwxB8HuJJRD8xYoI5+EcUlnoYu7yn+hwOYU5iKbJHL1VXaJkfpkzcRmcwBNMMwbQsCw
3HySN98+cUijxourhX8X7+As9G/ZJ06yUnU41N19/0SHgRDqgd9XFrMIaJC4vYcfwuOzqJfxJt1Q
Ji8mHgjzC3drBaA4+lMA+Ak5w1W5iC+8SRvii48GCXPnv3E5yvzCsDQESEwQUBix5PkXKDNCor4J
hlEGff/6H+UoceAKlv0pEFw2vg9cVTCbIihNY1In/TrLEBm4Wgw5RJmpxWSr+TlwFX/DS4NnlFUY
6wVF+0tSJOnPs4xvL30y1vwiRWoMV4y6uq5Xg1nNTc3bhGQRNlOQsnGlhGcVXOvjTOfazhQUBtgc
eslYyqFxlyR4H3yRPQTjhCLlJmTFmkmZI3O/lRApBAR2Y0tCYQuZSVcXnT9uYgkIdqltZeMSSN2q
qBMUMK0jBO28Z7U1MK8IazIVZFJWBEQyKYJ5b4JvFNlBzbYpcU0tgUypG6961DKNWC+z4tUXSIMe
hXcCC1AbegyBtceRmga+qDwbLdE9t/5n7yM+CkcnkdE9atwn7aNoxhmbcw6msq+InBD24hBxyaQu
Uoyh4iZKa0cyow4naK7f9YF8J9ZUhRjUZm1BZenmC7XRpxgcB6jsTB+4CzLc5p5h+1Wtwo6BLVai
uSKgToVoOfpAU4gGVnRmwr7siEJwFJJbH+0qUGCxns1HK1z4KApzSGOjh4Bo6A5mOtzFWbhy/egE
uvMUufJM7wvbh5imaCLqWLGBBCfy+fc9mGrcMmVIcZO78VUViCIM88XA9EOuE/UO2ALwrXCbiy+G
tPU9ooqjN6V+I15rZnCB+B1eiXJcxmp+wQnB7R4cLGY+e2ky5DS5uMH6lJF/DKSNF+Q5QY/4Khpt
V7OyBXYTgNMWUBIipQLPOElDZ0tcq2UcPlQIvVQtdoR0ROJlLDQ33PhiS0p7sUisaF16ybKIlC3W
EUedkqwNLIQhiNWUtKU4XEcYkf6ToIpesky3WuF2J+kHkbTK6dlI6IxLlOGi/fc9x4AxyrqoKri/
RY6bf7M4mrJxvrbV/+Trf5xj6m/T4cifL+ONQB35RUupy0xdv41jwZwYlsm0Fecf1sFfO2o86ugy
+WVe7JTA85c6akQG3zrqb6/a+NZRmyn2vqC1hFVNBtxGldZhTSu8atd9fK3k/WinTFxtkBUSdqbq
XLszQyP2C89OuDDhhj1XByLjSc0jBAN0k5uu67qyw2f/nehQMojP5rjPG4q7ZVzb3WD3eB14+FkM
SZCcCLhgHkqNzAYZ+NKNRC9107OiOqXPbP0bY1scpJ226j4k6PmHMUedjNYbfdgSgmmy182S+Jx7
CVyQg9TMH2YTOK/Y1Pc60rVttGn22iuCgH2xrPbxfXwMzsUS1fWRvSp8fWoXavURotBEUQNKxy/5
s/GR/19cCyRn1/AIj2kZ2q2Ain5REk9AogvlB9/Fa/uIiJlDrDhLdxaYPZnppeHZGfFviG8IpuaM
VdHIGZ53UHRhrn5G/TVvKZlOwlaZbYHlXQJqRaKBRucFHjzZCuUlueP9kOf4AD3GnCb6b9C6drDC
VJ0DiOfnQP11q089ykC7rS9pt6yWngNTjf5j1bt2pV0C7Wyqz574kpgnoz61ygobugtnk4QdD3X7
MxwU1zzRw0v9aRTwt92i6oVZZaPSwQpPHnNA8WimGX77BWi7tJ4xAjWsZ4GEkgz45sJftBzT4H7r
V1dGZt9+vgKnkPInDV/Yc2mCVFxk+qR3tfCJ5hfDPLTcRy81/aJE4CvuhEmXdHATRgkN9sjoPISO
QY4NsMK5oqAGSHcwcfWqXuDBXgzhgyE5eh0dhDvsnJZx4Q8d81NYL2Ac14TEH6pLLjP0GJ0K/YNo
bk3RZMnl74Dyycj9khdTO6imoz0qxouq2oZBfADpEMVykAZYedJ2pDnimi64BbxhdkkNrpwVj0I2
V5KCFrJcYdDP2wVeGDrpXaRPz0k/4ag+Ih7OoouXI5L+LKCsTzxQlygklcfaOPvRkwfKAwE8iNEN
ekhXOAOcv7MM8lRFRuMfivxqBp9mfIr6nICMU01vdmIWDelyFTSrcc/Mft4JOi4B5lXMumkY3uvq
kMh4d/x0nXUi0sWVXz4KfLfuKn4cUpq4ZSpdggowfIssrHnSmCqVzI+i8c1wcbm/iORM+MzvsZkY
DK8rRy23DSqyCsVKq9xH5F77DMh5q2TMvAHENI94QhR1soAEl5p96wpXBQsmAc7+wwiTAq+E9FEl
3lzSeWwPY7gB1K/PQq+fOWH6UX5GhGjaTEHaDYMKXD4yX3zmBoNKOuJNH/NZIEU0yZwjGEYq0e7S
vZhJdKcfPj0/aeSKxWSJ0EMZ7U9dkIKLck6vz36yDbJzC2fTkw+19sqzfV/LAabSszgF3ehzH1aN
Gp3dfCl3b0n9AXaNbGC2rIQgZkepta4CWryCKg1hLcvOmI9be6c9FQbq8Sf04vDscN7gwE2R6T3k
hwbEXEL7vKabs5WP8mrifTjURA7flZ5jEtOzaN/6RfVQ2tnWdWAHDfoeahyNV2AbtoRe51F6roiE
D/fGmmd3Rkb4niadHFy8PIv4wFDlusku2ieIRuuT6dhQr9UFnuaZu8AyglPkNUvOFkuJ3O60K+no
9H68JE949WG8GvPu3icuobQNbdFF11zZAJ5jekkb0+YvkRUslGbV2vWiSTd6vBSZS/GQ5ulceM69
+4TW+BUByh0zS2XTTFunqQ+PA9pwGi46WNKykEv6w1zAYLQEiS5vs3BR7nNexYR5nkWglxDmuE/G
BsqD0ewAWDxocz7KT9GlcI+T77qAfueEBxBJpaPtc+pfFjPTT3xuvmEkdpt5JBwH39E2U4WVH3BS
q0/JRSUC9dMlgtERnyoflQAP06y/Re8iuYuPxUq6jc7IGOYMJVxZhXPhQuy2tuQTM3brQFvT4U6L
LlKmGIupxBhbNnNkfUWHiVp2i7Ptnu1Mvk+sU+fOz2Jj7IT0aDIoAOO5xw6m3lQHZe+tmfcv0r5g
ssH6yEYnqz3wL0Lk7fpOng33Qcf+Ai4eUi8PaxQEDumJRvSlIKdGBlxClDe2ZW2WzF5GmzwS+RZp
l+5OmjF02WRXLyMrGw8Z67LFQGqldUmqezE+Nw0378y9U1RbCm1ZvynXeuQUC55karkq2WckOxDj
dMvvSLl/CqB1furHnkN6zmvI0n0wmE5PgEpz8RkDgZwkGGywO8uWUTVAPNLmDA4H26Rej5m0CTxP
M90mhzTaTwcfOMZ6tqw3fn5iUDRk/Lw1OyuX+R5KnyfYviNvR5+gDSRxK/nAD4SCQJi9Y9Kbk0sy
f384N7OHM0Pb2sapxQILETK43LuAWRT1b7E8V+6csBb12DriotsVzzw2C9qiB8YR2aXuAtxkTN8v
GKHGDTE7n5Jq5+MyJWeI98nYE10xXcMgS9u3iBfVB9k0+q30ywhN9wTzKaPuQAeSW3bhVBspOxfO
YNwz6rsRvCpacEjnzPEzqoCm44fUkDLT21v/CmgQGI2xBhprnCCC7DkTy723oHO5Gs8lT91VCk5a
sDWUWQFHlQkMKtuSxyG7F054LNdGPe9PPtcKc5PHUp/f5/RyDI+IBBLVbc4VQPh2ybhFL7ZsEegO
1eBskcErMAb/+xbp1MkmIis6/4nRof+bYYOItPZrkf5Pvv5HkS7/phOXgWqCynoKuGZr9mP3Jf+G
nIoNF3GZPwAeP9RdCCf4BWYQsvhHftfPYYP8m6IrGq+R32GxAPtLwwaCuL9V6t9euvlt2FAmjRF4
KjO8imlWxVmrCPI8w0ZZ19PAttq3UP4BUrAiaK5ezigzb+eDFZAmZdj4i9lkBDjzC9vTgDEo3GKs
UdATLPQe4b4/ngdKTYUbUPTlTW+NFJfmWif2KjDFdWyZRD1rs6BtD41fzxVIRp2yb73hvhuw7jEX
9rsJDPXhehedoqGtRdSJFv5RqkOGrgTjQu2xZjmDP9yLY52ggJpQD+7NwgbQybClx8bxvPFDTYbV
6HdOJmAvYopRusssnkL/cDiwHNMpio2CZQYVZKtWy96N7gWfNUPVL9WYtXVYM/6QCNQIF1rbnmqL
gy2sy4emY8kP9mGjRyUBhxM7QjV6Kgy/o6mHA7JMoxRfE4FkXUOZ3F7Lh1JI7Za/WAG73SNvqtoC
li+yz4KZcKVPm/d4ISjD5MFe4Ho+WtB4FUXnHhDSbV17CG2VetVj8jGSDZgQ1MPm2lNMcAqI8Iit
VhGCauoHJkcQjvjI3GgxBOJxML17oVCefUV/USz3LnHrrTAKF7PCg019ZfWUp2FL9ncM/yLO4oOL
TwGIei+aj6PPxWVqLIVRlmWh+IgAb9uVEW+eldxKDTK0ThMmR+FFG/NL5wcf+EWAuUzADYMrKMhg
LvYso1qWcoxTDdXAmODPq6R88JhOpQT5KiLIp5pDt8TyQ9YKsld2SJTvhX5tGdFa/N355OkI5a2k
7tPiWW8m29IKH04bvktokCfaAnYXxh0zhlaboGTxM2L18MZ55PtXS8eaR9FTY+7W2I912Vo2a0yk
6VxGCqzFz8g07RKTDph8xwW63Mi8oVxlJEGuEqPY+KbspCSoTA/NQ1pEdzVp5V3T2qHqnpJqK7fC
zgAwGJFmbpiQ/xD9SXq7UzH5pHjlheCFDsXJzaOmHnh5LEA72+rONaI4iWgYgRVGEQ3zNPWcsk/m
vsqqbqQEUTSsJNe4jP7GAxVLkxhVaCBip1MVudu/HAyLuBC+ndV//vofZ7X2G8NdwpYQwcmwlX4V
uWlAJtQ/8oy/TIUnJQL8JUtW+NfXRGPlNwIzGExbsGXRx2nKXxEpTFymL6aGb9+2zA3061A4J+lk
rGodvpeuINghSGdSkaos3IraYiPUzFU+B0EjUW1RtctkCLnVIgxCZPzdxc/LAxGymzCDNK8bR2sU
X0YpRUOeQqm07kBY3Towk4pMzrcidFe3T+5qrcfxSD0GFUxsi49ffhCnP/wY/yttklMWpHX1X/8B
OvXP35LEWNA0uHcxhVjfrh7V63jvYsajtQQRgfjxJnAJ8dEdzW9XdSA4HsjqRiSWWBRmYnmr46HB
9BdfjTJ7jJiHC3VsC/gQO99f54214GeLKXfchBFtWq2zKoq7TePHtxyKlOtKkPoy5g90EVn0Hkne
rRVxkoa5dpdKzS6REOFGrgjBlmuOAikFNdQMmMqMaB5KZEwmPXY5XxS3RQD6PAJkM81t9X0vYvW1
Kn4ugimck6hbCRaW3zHts0XvxZsu1GHZu07VySzm2EgmAuNrr9xFyrkIgVrLXGVKrK/dUHVg0tpy
YgqkEUyMgkG3DaZBBtdSEYjrxKvPXkoPMKhzkxh5g2hHF9zbvAY5KHFfanqxkKfdUbmpJ58wiVRR
M1xEVCHAJghlwjuoH4FvLOrkFOcQzLO9NACjLz6sAPIFhbVbxyuhJceZd03QhrdIb2iau/QlcEPH
T5lTeHIfLfxcEfGQpMs6FNZZKQFnAqwJRpT03TIuz7EcKBuj7GqeULa047CpB+nkE6/Um+pylJtF
zlS8GtBh9d2yUeKlGhIjqCfDu9rKq0YOz7k0rAjDPvStsRLG7klqYi6ElgCLepZEwiqL2l1ZVNvO
L6+9Nn6EmURzYr0KQ7EKFIvPBgCktTdpwa0EIFcRbBT5IMvjvG+YLbqjcG8AWaaMQfo3OKJqHAmj
g4qcahdRFR8kxtiZQvam37wV1D3mmG1q0QCHgpUm4vato31vAB2r/EXjJZDK0mMeek8D2Me8SJZe
Rj0fMqLUKMAr5HuaMKz0MFop/TCT9P6T4vBB50PIfhVDs/FZFyq/To50b1wY05ICGrPUfNF4sSkF
CHORMnkNzDcV4mSNHRjF60asNHDQ0a7ph9Zx3YaRBzaaNoSV3zBYsPrSTrRoIxfpNYdklHcy1LFq
r5fy0heFQ1gOd75XH9QiPeSqsBw6+ZSG8dlKH5WIMZR4Brow4wxkUw4nI4s/3WKSqlTxMcyji8eQ
dXT1rd/TYEFAvW/SsZt1lfiYiuxkQ5GkQ0LSi4pITtKIu0JeZBqBEr1wlBk+ov7n2yeHmIa5N+ah
VR3G2rNbC5NtHB5QgG2NokbHSe4yOnufOPEqTg5lazyqGmdeN6JTEFfeEG388EkVBqzG6rgv2O9B
+GRDL3TmLYsjf/mfMIeVxqhiby3VZcaHWdx1FT4s+jkzCw5jARu52URVuFKybGtp+d9YDEhcE6Ra
Axkg9QkS7X+9fRUJs/96yf6Tr/9xyXItsmjgCmfTyqU4GWV+NEQo/tCJAyBk4fsn96CExJy7GSzh
7z6YHxgI5TcE6TL0dpav+GP+gg6QNdy3C+nbq+aP+3LH+lpN1SUlxqqYRr4+Yda9MNNYPMgxeWod
nx2v32R4Z10Ks0JT7kuyyqyGswD/1TyShKuXKhcD05nrWctAKfehHq/kTgvnTWY547gTFAm4XjyL
CZNokCRkPJh6qz+FUbR1QU4InJlOqrvHBDR6WAy7DEhzHWsXYuvhRkzZ7JZgPUw67Fal9/IguUtI
kKqeEQ07UXkSZsBmCqSroVXInvtzK/fLArxPnUU7r4ptPdPJFcaKLmPOtcylDIch0VG6K+ZiupMa
xvJ+xo4VmOlYQO12WQQMOauDYd4rXG0k1glBvyAa9MRZP68B4umBtAFjuCSbbROq/jaUrYcY877C
IpuK1yf7iAGqAVyxzzYuKrdQaghA5HwjCbB3XwWIgBF9nd3rLXdunVwDbbiXzOpUWK0TI7KvKG7q
lGW2UCyUPt0kJhPzXtgIPUQ2rPwhMrFR0dHnK29G038KhvreaWwmujS81op58Zt+l7YQCmstZ9xR
vlRTPjnRtiRJqwig8XDqzBFZemNtWXiBiPKJOHT/UMsNDc6YLOLuvXKDD8K4VgWNocZ8rx6Hi4C2
X+Yv6diR6zHPTIP2LsmdWtA4glrwQuZWgeBQK2ROiMZN940rBC2rZzVS4IiupPTTlRC+y1JlN8K4
iOVUXPQwc1CukEc55tvC8/Gc50tLNk9jL18LF1BSJqzzegQETt9Af8QVQR2R9fOM6XYQoPiMfTIy
WtR4agSpXLbIYaEAYWLfEQo2wbc6HjE0AqH7ZPGDQxsQ7eve9K4GAQLzQI9fg6o79kr2yITroLHm
rxJjOeSwmdgqdZL+NgHrQ3oxkuSPLW9JkHW3RgWNZR5Sja4epERkogy1tEVpZtusUzZuxZhdPnXW
9D7gdohXOeo8v5D3GgM72a3pxhN91WThg44/SzaaZRbgutJd4OhslR+yYZgVuW8rYY3oP8dERHCQ
QNOr8ePJhycvw5wfI/mKMlSndcpcsMgoKoylRFxMg64usoxdEgiLMennQ3vo6pLtUVU/pY10dc1u
DyB4KyIYV+MCWLtX32lq/9p2UHXrByW/itB0NaD4lggGw02ckrY5bJ4ihL5RDGEZ2pr/5DKV9FiP
uI2yLrR2JbafleqtCq3bWCM4Eh3AQJhQDIY62zgPG9ZzSAZON75FDPq1KNobZXQKO4Or29zmBbP5
RAaaQsRZPJavpdu/yl6f8x8YLOg2Zak+KI3lyIPUzQZZJ04x9R/LTN204JCjdFy1JHnFbusUBVIz
nq2kYA8l7/ReuQ5uuS0M1xYD/LpSzJTXl2xDZbUoEUc2qMfMiF7RISxETKoNx4LIx99tCraWBXhU
kP1xiwRZxqvBe5OGxZ0lReRgAZBioyTW0LT5C1J1btT7vBDPwWht+kx9HDJ9U6snURyWRkdKjSXu
iNw+ZqrreKX/N7596fW4cpVpEw95kh73l87KvtW3f+juD7fk47/+g2gSiaHeNyn+96//cftqv3FT
olZCxCRKU6DJz9uXX5rIvyqiKy70L7BE5TcNvCIRxKpqocWa1v0/719ET/hNoQH8TnRS/8oVTPv3
7Qr+8q1bXOpfr+CfNRrw7Cm00d17N+v+KYTAY82kbXyUttPi3HMQP+2zORQWtE7zStpaBz5lwl0/
2hc+kHQvZuTkgp3y1COqlmZHBaXh83iRbODVz6/hc34ihXomcSAefNad9H7aiRVEZlt3xsF9Tx89
5pAz4aZV2Krm1njN0weUVNJBc4itXeXbchvs9ZNlsE+ch4WTascRDjs+7xcYjkuEisE12Bt36im0
5slJeYD18QEXsN/rLymZEGH7Js86BvXS4C3k2bXggEOtT6XPIaGR1EQqfIWN1saVQukf8JnUIEIF
j9mKoIzl74/M/37r/4/3kf2jG69+L47esnwoA8+vv/3nfxPaxz//d/qa//97/vvrf/Il//gjp8fw
y384aR3UBAx+0C58VE1c/6jEpt/5P/3FfzzFlyHnwc6zitSyefbOYOHXp5thuTpZDRm38ABjTP7X
nw64Ev/26398OtTfEPaREATGVtLkL1ZsZkNYreFmY4f+nVLx06jCV/FFX0b8Pz4d2CYluKXMMUj2
mf7Ev/LpYAHw7dPx/VufPj2/KANroVAxqafRehB2cbnJOMNJ9rCLqmJTVttGGTsiWhGTXrp2GQ7A
Qxq4XnsPbPPoQaXtLlAYZ+4ksyVvlGugN/2ZIabzDjXH6AbjUlEA5sb6Z6vp1CZ6Dsqi22pldN/L
yIQtCxSTNQeXCztjxFo37gySgI2A6DOfqBcUZH7coH8w03WU59sKBUFPVq+HBM2kyCyFJ5wFpZVS
DEgLc2g3unqhm9+QwLwqFCY0FhEORLuY4qZqtLPokt7oqgsLnFRcoDnwyEdKW6SPft49q8ktZB1Z
Ntlez3NYCrDA4qU73vAh3isQtAo022UcYJls51JBEDd6QIIcW5PKr5aWAIPq9CXDq1G0awbOM505
jNG8j63oNE1NDkLvaC2oQPwloclpYApEhVbpNURwLg4taYMRCW2heq2y+lU2vM7Ri2ZWKyU46vG5
yWgjRCOAr8QUvC7btWiV0LdSkrxrLOJYBaI2w50qf0ZWBxyraeZ6eYytJze+KSBgZyIRAYp2c7Pi
lrLh9xB+19glONeybknyBU6LkNV2dyKadd6KwjKmEmrgLBmMOLKMha3BQN4ys7VggiwyaedTbVUX
IpIVhuH8qJV8R3W5nkTWTRUvilEGrsXkTX+TAIMEsbmOwS6OQ3XKwmShdeLO7HoyzHSaD7U8hY20
aTx36QZCfCW1HXXmcImaK0kokIuIuyTdqZGNY1yXdqP3MwHfKn2P7cq9UyrCRsy8e7V+70rvteSd
G3PUSRnzyVhX1hobfsnDMdM3aMwxiOjdrS8d1zTRm+jupsr9bRUdU2OwvZ7CKGzqVWegum6q7mEs
RYh4op4urLRcqlazk8lkzULDGVRjqxUq4mx2geteTwgu0poHNbPgjKk4Km1pqJCy/60PWEs0GVtj
+eZ4tf5N80/H/qcD9vvX/zhgqTFYXmqY936XUP8qWWTCPsWyqQiAYdx/SZGG8Aw10sJd/oeLnKLl
5wHLQEADdMQ8AYgQ69Uf986XS+/nJfhlJC3/KYMNkebPb5274OsBKxptl42VGazHYnCGEZ4huhyN
hyWRJScjcaZotpWSvZtKgqABu0YnZkDgcXjjSU4tQGGhLjkeO6PWv8TYzMUkt5Na3hlx/IFLGihX
0Z/1hExoIWaI3HX+QVJpDmMCLtWew69SWHjV4YD7A4Kqng43cbgk9Jip/KGLzK3cRsICKwHWih7E
uL8juWfejzGai3obiootucY7r47MzvZm6vPax8BEnAixBo6gP7ChJaojWHQ0P1pckyxAtAlKLEHj
FE/wC+LYa+hsquwalAcNOVhxVBmfthZaDVXZjcxAtoK34btgj3gWFGUaqtsGjipt2EvYPtT5he2p
BaZjSeiII1s7tY+Yho7HFreVhvWGify8H+SNCfynBGRX6j2LThKbQ2luUAWN9X1ACrLZYaA6d4Rv
Wem6H8xtIkU7yRIH0sKMlZoUHyNCCw+SfZZ1s3GMkYsTUSs1HRQ0dWNCDqt5Gy2CJTnVRMCRg4u0
TGJdjVNfCvx1Xd1nMDkyb5I5kVHk8d0FLzUKsN9tm6QxluwEJFJ4zCjYxWr21hkY6/2JfqjkF3NA
ZqZtTG/XqP1dQISkzjokxVBSqqhhRus2Koi5ivgpCaVNVIgkI1nKgzkkKzlYCglqSSn6nVZExmlr
PdL9QgBsHKkR6c4VTk+2stOECbBR15trX8/Phhk4g2Uki27QiplVdqcUeJ6As7EIQlpAlwji6hR0
7jHSPd9uk8LJfBzcKtHXKd1kkJ40o1gmHumvyB5di3ACUuVSsCmiWN3rpFUTV0TsL0sOPzxFSI8q
tQbMNMxHMV0plbVW6nEvyXupv/rxBwF4rGQ6u6bMYHQGlLCpVr1ElZpsxUjZSHn+7qHwq1zd7oTh
VWli8srGx0zL2a3XBvhphsmNPF7+xuctbHugGpIhQ6r/H7DxJzbtl4L4z1//47xF8S1N09kf4pNf
hq0cqmhVLaA+HKDT8PRLQct5Crhj+to/iB4/z1vD0FX5Hz7uvzZwRQH/vZ798sr/kJH/Us+GTSD0
Y1f7a01FpuQnxlYNciKFgkUTZA+lZNzJIGFc0cSt8QFI/cFKGrBWqV23BUkvsc0zOle9cEkbvSqm
xMQ20vjQkqHIZnReNJ+FjDxyylgse+NZa+JyV0nRvipRHXL86kJhN75HOlWzTDCrcmDZEwa9GU0i
LXJbE62Zjsq3V6NjIBkPvVUu9YqqSYzfOvUp15WjlQ87SfuUOScFqsdK8pcmx7+AblYbQRwaj4OI
JLSSxsfCKDlgVBEpZHevuLs2R2NaufF9ZU1AhwwEQlpH75w3j3VuCgyKvU1TyRehdVfFEF2MUASk
Pl58fCSEaC2bcOD8PPuZNZ3BQH+hC9OLKrV+jLTsojQFQvGQk+RWDt2WFJUDHQ/Tm0pf6aCbVErD
cEDxkkfwNnlHqiD0GB+iPbCwcFuZU7XW2k/YLnnGXJfBlNbGE5IlO1VXWkXiL4I5wbsvesaBgl+e
SSV3lPwxRLcXCQ3U82wejMmu4kdQSJsCqGkjAQvWm3tmGjtJDtD8ceSrEdpGd2LTyXsF5V3tg9QN
032ZdjfBDAG1mmuxyQ78FQRykmrmF/7FiGAUM0QzBmSZQ7gI64Gc9GzJaGPG2fJSDUi0h7tGJqUK
Zb1LTZvGDypIz4pELKbk9XT56OIsh0Sn9Tr89nBTIe/PunChTvZJ4k/k2uHZYfkUMx2PtzHaEjnQ
uG299agyGwxQ68DBa6mQux67k/URQXQqEDoaUPOsriXLWxVt3QV+a9wpIGPkXL+nmaLipLpWSv8u
GnCeD9pdxYJslv6O6OOlMgpH7I0DHXFnB8+vCrKdXnpvAZy/Es1KJil23Vzg10XyLUsvHgSQbnxq
Oh5XQIEZjttKVo4u/EAi5oAJ5kAFrRELZS3RVDCkBjpI4Ue3ly2Nqlil0DY84IRV5TvQo+aaCU2g
CR894Cx9cDa89iNkjFHJ4UKvFe5XYZaAPgzQeEdcawZa+q5hFgoisQCVOHYWSeC3FIBiIy5IGcAE
BFZx4iuOZmOrpCkpGwX4YoEdI/BRT5ZgGQfwjBJG25gMB5O8J9ekHc0yya7ca1ah+JISGSmZuGaq
frQ6QtCl7DUoum0dkcgnmBd8dfhciVZoUJHHVBuNj86HBSgU5m6hdNHFz6KTFirvva49Np1/ytjL
Fp6KkZZmtkpw61J+GPuIlS0mEMjUluOxXmHXswut5KpkmFJGC5EsWQ8V6aZZSmbDsIo03Ctt+Cq5
7cLgO46MYV1amtOmwxW0BGvNBDurv6wGC0K2uxQ1MiJC8sAx6dPsDhJ+4Ulv1RwLEIx0WI7HARdr
5iJlFB+WAsh9lt2sQVTXtuLoZE4hBIBypAQ9B459JURAjec8IyUpoXpziemt39WehBHeUFcmZBBQ
iwu4qI+xMpDPoSE/E0Eu5uNVwLOGvzc2wrkuCHNp7GyPzI080lHG1XsRJ0CAgBwRlB6KxCLwZ3fs
hALhNdUNPp74it3YoHS5s0hnV3GLE7NwGOSXps9tfbyGKnrl7t1C6DDg1051PjIdJ+ODGQRowsAX
eUTw8A1rqH1T79VASiBPkg8yCSos6CmqvQJaco/iKtJ6RwWu6ILiJXwSUyMkoxLNSkTUgEV4BUuk
GJF4wzheLdV5r34oOmVVuXYV4u2Ec4sewUdYYTEPL1npJUlzshKc6xb8Hz9FqawbMx/QkEjMQm89
6QxJ/r6liTWtgRV5srAx4aUc+NezNvxtX0uTf/L1P0sTWZUUYJ/M9RmM/doKqiTbKaBl1Z/93g9h
7O+wROn/cXcmy41j2Zb9l5rDDC0BDGqCjmBPkRTVTGBqXOh7ov36WoiXWeERlfaepdUszeUeIblI
Jyni3nPP2XvthfoPoWa53Z9HQZrUxIFTntBxUpe4gH/nKMjD+Ftt8reHvjyz33ttRaebYxFO1BXp
S9WtGYUFU2bvWqOGn+5Ojz0qy4zJa/qSlju+YTKPZtI5ebEOkemAOY3chVTSZduePUHfZcKpFw45
2xeilxl1z079WVZalLWLuIHwxmrN5DB25hGCIoHLB8SwCaCpF/NMl7h4nl6mT/GF/ga8lua5YRLn
yHC2G1SzVubCrqZkmEd/tcvB+O+ntXqQNpJyButpExTqwfk7tG7tDtuSP01f35c+izzCefD73gT/
BLG6iz59W+3lLdyWD7KqQ6gD6aXfMzs9myy+3uSutlhZ96OnrntPs2ZP8gY3WCffNNOne5hvS2lD
hOq3Bw/EkjwsFj8GE8N1lzuhcKzhd6D9/zXy71cbkI/9w4Z7n7XrKd0NMPWN92b66cunR/YR4eIQ
in0cOLFkK29F6Bf6Huohn7UvxuRQytCiTFR7+dB+Dfdmk5zNV8wOH0h53HE/7zUv3OGa66A07Jng
81WyZa3HBozV8g3GNjuTtndLzs1G8paxfHXKyDa7T5lF7MtD5gnMXv6hD5GtGAtFpxHvQvVqxNfg
rrJ8I+LHbYhsdNsFr6L2pIPQzvec7ww0+CkvWB9hwYgBXpGlUHyob2CD6SWmB/OIq9FjiuEmXrzN
TpzGe32bwW/Zjg9G6QBjLyQXaQbZK9I6S55L+a1F/nKLbsKJ1uoxux0U8DjsTeHoTIJLTyy+cF47
gnA8FfuFEmfVP49X8Wk8hT+x8g5Ve6KbuI7FdRh5g7whfs8hPrSoHF1bx25bW4ijPutDu1Z2HX8y
vHYLT/O7deURvGJXREowMX+cpRvrra7a0GJi+/zyAmO5dvTsp8Jc1FmgtaIPapn+R/0KMnvmi6aF
5dp8qmWKEouBJ2h9U34SxiWSal/zIrm9ixHIwX15JAkVzp0lbZVtfAOtC6Iko0J7kLVHR0Wi/6qB
ScH8+ZT5+U14Wp3A340UeevZbnMbWH7VA2urz2W4Yzoen3vDHn+0FpPNrhc3M4jQbqOwG+46cm6M
z4foT0zdTwqkTqDnzW3JpzPf071cISy6xFXrCt056X+6Hi80usu1nvhyeJmpw5DBwYkzDqLiht2B
ljjKB4A1JCLi/FgeZvKZPWJfInJyHQl7cXpVJQs6fygip6PMOintxbgqazg4vC/aN4BnO5IZ1g8f
Q8alfC5p9hjPJNqNP2gL9NnvGqdOT6W2QaL+nD0h3RSJmbKHHe470jD1lV2fHuvUQRfvfM2XwMt2
6w7rmw1Y5r1OPdrfBvAT06LpP15wY+aWpVx4SS9I2eIDZJvkVj/cpWFu2s+G312547reyi8x824S
q+C3RwrdDScB5LcK96sdF4Ef7KaNMfNHdQmso2JvG+u5sWXL8A0PpSJaOzfaz3J6RXRQbMkceiZV
YHAo+kwSeDbAQ9QdtJ416ES/BsYzP40X4Q5+eIbglHyCkil1LO0gHR28Ql+VP7x1ixltiWzg6WEV
G4M9lkPcMD9EA7sCHliACZbpLJ9VzmIMuv+AB1iTE6CH3sfz2/4c28T2wSriuVovb5X1PJHhTFGC
+vEYrezYUX11eE003rB+Z1MPmt0T3WNQdWQu7FHaJxfwQJd+Xdhcp46EdwqV3Hzv1/1RdF767XQq
GTPoJEu0hScEFlN/KEAS0MYuJ3/lXCDBGXD5iV501A8Mz9u3CEo1PjdIIF7GsMEPXhjCUxPh/DFZ
NQxL9B/PzXuEkQ3mzTcHVSyDOLBmTqzksf0CuqSzcPebGRH/yyo6VsOedIFn3hi5pzw8QQKL03ys
lnAN4kXkCl+APyrnHAcCWounYl8adlrXNmfxnRSe0sJG3QE8Rf8Qh9fhBNzyQ9yjIaDvQ9obg6dV
ABloVyj77Kzep/c2NWlbWsUNOmPXSDZGMXENuyqc3HKVOTnlrQOWEAfZgcNnUa5R79qZhraKU3MB
mrty0RkSJqYa5JvYOZoe1Vmp2PS8GqcjSWAwNDFbUAfb4shPNLxO/JwW4aH/n12kUZuZOgI5RKH/
k1hPXEqt3/tHS6Xzt9v/WaSJ3CuU1n8Ezf8mF1ia8tRvyBP+ax76W/8IHZ/InFQERvKHkI+/+mf/
aKnf1JWMqtBgtqCvVv9OkfYv5AJ/fejyMjD9rYEUIDBLAqJ4fYPGPWr2LGKTHPdKt5occcxfxeDx
SwDspTZETRT6S4PnctLmFbVcq68DnSAmYllh55X1gczfyJS2ZbVmiOePaQnqVFltC4O88bnI2bIf
okzeioQFEnwPkU9lpW30RryuQshCqFPRxGK8kdfIbK1EvI0PxWvYZlbtTmXCmQiHJCifSgGxM8Hb
cbIPK+YEQ3TrYlJBSIdRMtVHiusIEU591ugYqFxcyZuMWVbVTnTYWTBxG8vIdAygakW913oWsm7E
qkzO0GM49kMFTQWGcyZTOtLPMYWHh0dIxtWVBYIjta8a+I6cJCQ5EYjeAUeSFaY391x38G6V/lPD
cZKiFEqa+qo/gMlMxTESEf8Bg6k0yR6ZYoxkV/YozsGZoM5fD3FaorPIAY5gR67TCuP2zPgNH6qq
bEK1tiX2UyklhQ17eSMkt9VIqjDCq0cDWkntLjGi4YZjWbOarmJLVVk2G22oiSTqNv+5VzYdWAlo
yCJuRWOj/Y9CoGVe9fuV/S9u/+eVDalIUUGBGOZCZv7Llc0JCnmFBGTzHwrdfx6/wITQqV4wzxIX
OKvC71c264gsi0zj9EW19P89ifv9qWPK/OuVrT2Kuiq7Mtzk9TErbw2+/TKEngVCKAx/FoUDmJoN
CTCQHx6OwTVRVIQ6D6WtdZpTQ0scZmkTM/tomfIOvT0gOACFZJXCY19k+a9gpIpOg3uUiIRK4rjN
coZvu8DsnCS5FLBAjLHCnSU/6wXzjZwxBYHdH0FLUphGZGbLlq4aHomedCLixQ+QfJLZSPtSessb
6b0zVaceWAECzA7JyPZNNE+DmUsZPgNJxn1NYSMH9DQY9XtCyBFIgKHLiYsmCOHaXbKM7odbrItc
IvE2LbXPAp+8NCIEwvLTw7TIUhXfQU3UdXuQEtWSxdivquxEUsV5yscFHmHYUF+8NC4Bv0EwDhG8
k7ocjZFjjCu/FQPIImSgduE5JSwdgQmYuIZ8DhCnkXyV6vqzoeek6USeP/Di+X1f+lnWoa0MmBnF
K5gWadGnN1nU522qpq+KED3IlrqbtJgfBGNC+XObhjncgCTK1OMTQelumcQU4phABV4QWbwkrUGk
yCoGGaW96VJjT/FABHN1VUg16WLtXpPBIdJIHmjZCHP9Mg/Rc5hNWyDKzhi0QKxAtGjmXem+cgBt
PRWQQe9Xf5j2qKe3h25sH6SkIrasv5pG2wIkYEErt1qqP/UP1YtSpmCjAZIRe4kS6RsWxfUoSLsk
Ds7AnhxV4qyZQtfrY0cwRFepYboEATQBvhgLgi+sbqsC0AOgPTR0ZM1cgDj1Csf7uV73xJ6ZQXoJ
s8AWGuZpRLwKGDGyMD6ETffUKMDhCHnvGiAghUAs6IqxRXB96L40RYwnxdYVZSKNoovQn4uiA2CX
bbK6YmVVNCj7pFV1Q0NsG23Sqhm8B2kLWbxbGe+yQRsP3mYCk1asb7l06XB+K5n0M40jvf46f0mS
6VsOMCrWiY+HCGZAVmxmnnBT0DKWhqsW4nzH0/IfvBKr6BYAYBkrqhad3tMfT/W/5HX/QpIpLike
f1mJ/9/b/7kSi6L4X+KFxXHwTzMEozvClQyNLhmyKvn3KCU8DzwaUp20f9zw91UYO92KwZ0qE9ax
WBj/DT0E48e/NcFwRPz+tP+w8P1WXw3zVIykM5h+pfd3FSixaRwknTaAkOuVLxu0oAcVMXFWuHNF
ICBklnSVcKCOv0X1lOF2EGG6hi1kVsNLTDcOR35r20oi1kx5XzW0cENNO8AK3zdT5wSosiRh2BUB
lO5CuKfhm5h+JDmHuYIiL+kPnXBOZCQ7abUVisQxOs0rzWskE7nGSSnu9rWI8YpZGOebQ5Z0+0dp
IByXPTnUv1vSylrF3GRxcF2Coo3eF6rZDw/yVPkVwfC0AVqhtoLR2NVKekEd4+m0l7qRk37OYD+i
yZ4PpMqZD9VR+/audsFzFLfwlRXzqsod9Cedqk37I4bDTB5XzJOQkuhMyFxPlczsJQrmF1lZkT2S
bTF+o/gk0MwEaQ4clZBjg39flA/1I/eqVNuN2jErmLSQgiu20ksEsbJE8N3K4i2r0ZuMWEJZs96K
4eENY1bZSpkim6svmtmccpWWd/YaV6E/grxIExDqYaVcKgJ+mhWU0oz+m4D+Oh77z6E7yjGmT9Fp
MZp3PVK1InlP0BRK7QqSbs6hEQO6wqqtiDZvT/pfEVHZ91jX37JCxoo+g1sBdgnRM1cnpxhSPwm/
xRqqQKnObszrVgOel+rZqpvJD5sJvFC/zgqDZVb5D6/zdA5uXM8rWtfy/7C6/BFp9pfVhTrxb7f/
c3XRFcLaWLsMA8f0soz8ucJQ5q0QevP2/wcH8886DyIFQvF/qQAQ6bJDrkDUCvDq32uzy8tTw5g8
4XzcfP/v/4Vo668PXVlWoN9WmPQh1+1jqKINAyoVZ8dcEgeEBqapv3tRdctJAWzYisUXQsr9RDBs
jjYvIa85YO3RTfKswpeczX8yTJ+RIC5o4NXZyp0oEErZvJr9gB6LlorY2CXeLgRawbXsppe8kp1O
VL6HWcCHJcj7GEpZQZVXcoSJYBIJi3RAwPDUoJoSN1FYeY0af8l6/dTo6nkIy/XATeh8hkJ77FJ2
84pU9ew1hGYtauAelJ2KqWMljLu++F6wYLWp2ANUoYLBfy7Fm0JOnZLJtSmDuA5nCr0wB6KUaGQC
dTRGhQoyjoEsJ5XfZJK8CxQSWgagvi1EWxUCdEk1oK+uy4j7Ud+FTHvBeJc7Wv4K2vwx/URJgZ1j
KDYyiSiluukfMwEdyWmanqPgUK7UaxWBz3vIRIZ3T0zmNlGqM2hTbwUzQj3r3UUYFU8DiqV2q6rR
KSuUZZbhDCNKOA51yvgZzc9znpS2XlBq54w3Qx3wG+gO4LvFzEgyGMy9psjLHmHIvoZZ3e0UkOvG
BCtkzB8Ap3Fb5mFIJZUFu0Ggwxlon+wqmUduyzWkKW8QUy80M624OrOVWWQxSnxjNXt1323LiGwH
M9s23IOkTIdULcBhoXSjmG8UKXHLcT7JHVFrpc/AvzilEUjhsL/rsd9E07RXaa/QRgMgB5LU3Bhx
+11jCRekbD0Oq7M0PJ5iTXKyVmcwMD8l6TkXsf2AvKAoPURVBu9T3BEhsBbL7liqK2tmnjvPvZWp
qduhE6kDcEJK1MCtapzHCFIvu+aP6EUMpb1czCdxGAEHUqMZraDT5lU+0r5dN1HmizqH61CbEApL
b7EYbB4hSXB4faeRWvYx72pDulZm5hjVhGupB2M6js8NsbLYrXHtmbaghlDlB5EEEbhhs+YFAjK7
iJJ6kIaPUOkISca9FxiZgzudfJx+y4Wb/KLMR/M7SuscabAS1fgQHi//uTUgmUoIU0QS0Umk0Igl
/29rQBbpv9WA/+L2/1ylaYux+AMPxgtH7+xvplhZErEkMNH8C3pCxnbAnPT/TkJ/O4v/QRZixVfA
ji5D0n/LdrAgGf62SP/1kWP0+esiHRarVIuTQPaZR8lrphCucrpjzwHXwFwx2zwcaAdetUcd4Dz2
1Sa+VDk5CFQTUHPxEo5OydlTQQNh8cHCC8Gg5/2JakSGzs/wSVorr8Ym2GBSdEbJJbNSJ36htiDy
zTsUHVn0Fj4bYNzRA6Sa7vSnqHbgx1en7jD9EgLCJhHWMxyyihOJNafP99J6163Syi3dgie3Iskb
1ygsskvwS7mlid144QsOVPJ0qoHj4GY0v1XlUOh3fAD89XjuyOd8m9aCl51jH3g/cpUGu/s3/FKE
BSEuCByne1M8x5751cuW/FOAPLOLm/AVfQ/37Gxa75oj7NULBogl3gY/bWIp5/RTOktn+ajvExs/
UelN21VxDqkp3zq/2+kbbaOc1QspGVHvgvLXkQO5KtDTxDW5iekob8YlWZtO6Jgb4fxDKpyNi9Nt
7PkwXes3dZ/5pDvv9A8Y52wg3Xk4gY2zlnheeHy+yfTpHQmYnzu0TAlbYIIxviYkUuHMUCzxiCm1
wkqAwuSt73yd7JF2vEDvQxBGjvVGjx0id6QNeUMDxatlFGw+l13c3SNhoaazCQIX+X7IqEuJFrZp
bIIMHS8rph76EmBC2+PQY6AAryzOVkITdLYYhT5fEO9CWiUXMD+R1IE7A40GOcAkoqQMVzKy1W8q
tL2n4JfxUUGyFuMn7m7FEwJx4Of+dJzW1SLiX4OJAtCPGdFNX2tg61uDl2S6sgO1pM1Z8/dCXS+Z
gjOPAIyYtkeeuHKQGrJcGsY2hJkUkOlY9I6wNJbkDxPQaGGPp9RJvdxL3CueWjdymfZ75CFtOjo3
TuBmdr3DZaHu+mdzemrWwkbR+Z6C/4H9bONX5WdjOMONI3gTHld4UAq7zncCjyO/S507yafB8r/v
y6zZMwPPUDxEAc7jzNifEPpWt6MXi9hFgjnAFSlO39hNtUau5+peTrjMkjAxfuc9KEkSl7S9TkYZ
7THG0av+XWTwk7sYHFZvmrI26DATywEucm26+TryMn5163q71BdkPqG9sbySNDTUO8SOi+78JZ1W
z3fElZrjR4cltSy0wNTeugvfquwNNMLyfSTH4vCKnBCbS1DuQ7fH9s7gke5xcEIJVtR2ThwA4RTB
RlVuWbeVUc/54cVYS8gLZodMJn6a4XgBDGV/LrzCxAG4ac3O6NBVjpnBlulGhxL+0g5PGhRRcPr4
RVXkWHSkBuJ5ZCsdPhTt7Dirp4MnRteUesARbeb6KrqnsSH++4O5vS1cxMQRVWBdB/r5GgI90CD7
9xzReRYeQeamF8Cdj/qNzs7jD8ff2N9XkCIz9mkP6wh2kfI43fVXGmYtCYlO1B1Z814IxRgnB4ip
GX4qFhJXq2x2D2BlEAtDeJm9BXJVJECiBc+H+isgbmgrCNtWeVLhpZN8cev3q63J+rVaI/yadyTK
IbpA2gHJMnVVdfM49saeyMccfwt+5+7Ink537V1mjvurAjPMnRDvAirshBoORpm44R8sbnxF+Co/
AJqjgB1LC11BxdD+Jn3pD4if9jTZCYjedVay+pUv5N0qmxIJJe0g5tei5Epke3v49DUfie1TOZxW
LNIc7Z7ybXeQQViWqYNJ06ttDxHCtrVNj8AJP9xG1zh1OtkDVBAObzTJ8l/4zsODeDa+85K0HLf3
ZQiYZ/GsnpsXs9kVFaRxW+5cdUPCsvlBMIhsQTjZrGJ6vTb49nKJjWSKPZ2zF/WM5fLXg/vlzlAX
hP5UkrKeODMPGlUXm8ML/zUvj885ewUwrBc+OosWpo+FeudI50LAb4kYTXKjxRfHshRTF6lU9k6p
0j21Hp/he7suQSNHLe5TkHihXdvEuIQ7vBYFy1f2pQNjXt7EqZ+xLe55l8zseOZnY250eMpoIG6o
P8sjKXPFjXFps1e8uPWAqEivpbQOnswvQpnYMeavjCcEZDegXqbOTyhwCTYn0cnWWoxQdvDDhacH
iAocfRfByR02ouwNQEeH+8NXLjpuqjVs6eyKTXV1HutrcEsJSXbFDh+fRYoFlgBKQ+uxrUNHRAus
etJaC5CynibVjTOvReLUbwn6GS+t1/zkkUtM0Gv3ph3Vt+Jz/cWq6POSgsOgs4FilWxUNwYvqrrM
n2h0RtznVQYXh9J5rT4jJObooziqC/jOwO8K7s9jfFU/BbUluqmbOIBsH7b8rLHu8aaS/HA3PYup
1W+6NdhwJ9zyzmO73Gm72NV83Y93zRnzwerXMG8FnsmpXjfX6tSfilNRbgbWzXX5RKKKn7rpNrsK
LlevzfXNt3EPI+dOK32fX6pr4RQb1NM+P7htuEX68sL2Yj9O7XE6YKTJkerwMnuKj1yVSb7u6X77
VCGT2anufFP23VMI4Dyy+3O8S3ere3usvO5Yb4Mtu9pheC6uGiu49qLtZn95FJJTXY1NdQ025k7h
35Jekqt+QZJZaw4ZP5+PF45WJ4w+z8oud9tn/bgabCjl5rF8jq60qzmtRNfwEJy5iLLTaqMdiSAz
6fD8wsJ8ES7Jydho5dbQiIT2J5TDfqtY6qb6FPS3snxuSSYb9yZ9GoDYm0naGefwwU3iNRCJTWH9
qp/zp/Gz8UlmcmKbPeKQ/6q4JgiAWm0G53xrrdvt18M33YerEq5g0+EaKkKGVMXm89EunrElsjMa
Cf+LwpiEMJtdgP0L6HVo0YG/MItA5mFeULp3To+vWgeoAA1pg7So8xCJ+GCB0Tm4+n08KuC3H25x
QaTpjLZB6+pOViK2Gwttxa/5eYJw+k3We2LLBwGrFdsxUIzMJ7RddgCuOCnPYoY79WIShKQ8Sdvq
Q/WQuKkeHMniInvaGqdV8jMyNXIaFxrfdqUg/vA+Jm4P08miv2eT/IO+6iMG7N0hGh2n1ZHX6yU/
8Pjny2rT85Da8Z6kDh8symQQQ3RCd2a4BD0qKON5UEjukeuljbey4g05D6Ty7JW1DEOx3eN7xFua
pVv1pL/zMv4EEz5zmyt1bOigLXqPkdM5e8Gx/6n3Re7AqkVzhfZK0RgyIes/8ef0NXjS9vET3koZ
hYRtWL2b37Ijc1o+UI8E4hkAcr2pCUJCk7Wmrp5/BifLtvJjm4Pp3Ypex2s9ODEzaqvd64v6Au3S
Qs5dfpeb6sNcJ5CA9e2E4KckSAei9DQzldodI7+8tZvqmF2Si/HKi/uDsigRMdxu+zuif7OxBtqq
G+EpWlmMsrfCU3aE5e8K63bTotKKfMVeeY/jgufFQ2xvj4zGLHo8VuqlnryT/flXe0XST1WG/kms
nMehJa5z1wk2WhNkkuvHgdQS97lfE8axMbf1jdihnMyMvexBj75PyOCIHmre+wPipB7zlI3ZJG/X
FeGl21b6CmGoOBm/8RqI0JapmT202MmhuSR+Yyn25OBgaByXZ5LQv6nNtdyto4v0A6TUT2/JMZ+u
veDyb0aXYheSfbY4rqzhzNt8hcrIad/WuopurlgKufGCg0/RnoQPNTqSmIZ0qIe+hUV50Zl9K27E
iYKZ1krVGPhY86q4NvKmcSn33Fr9mSKn3YRnHou2VV9BsPB+ST4DD3+0lfGu7Lnwgv2Sodbb6KzW
2vtMG3bDPJ/b44GZvMnDz+WghLO5rLheUhvl+jpfI0Wn/uAulqA21Xq4te6/7M/r0aIA+/XFAsSF
EcvObNhR6VU05vMNqob0M3+BC6Z9T+Rqo4a6ad/x5/iWvkBk16COWmFJGKnFQaEnj6lgjrtVVq74
Lh9ogxEPijgiGbaLp9qmdU+hD4i8LA/UQOQaeIULu81ekNiA/z2g0PwGihJH5PW12zzYSdBfRK+x
pA/+wnDyYcvHot3CdcB6ANibC4+QvfKDLo+jVb7y09+bj/AbDjSnBHd5E44fmq3Y5flxbLbK83Q1
fBHpWncDwBe/SXeUcvnDp81HWc/7f2B9OjKljb8zF2j1mo4WWFLM5RwpbIke+uOnSv3Zp9pmAd+Q
8LaWHBhxHBZVtpgOJSbM8xf9gidfvj22j224Yce2GD46kf3JnuwbP2xCTrcGypfRxWFHS9fZLqJz
pK/XmuvKm55o8N6nApp3+XvyAMru1La227Apuxyp71Sfh+le8EViF0af9W8zvGnx08MnQnVbUdnt
6ifdLxhZIpzNInterxSXzQPMy4oQMTvwG3fw4NsIWEO2SAblWmJo7fTbXhM3k8bOVlnufn98613X
faOVuMwaKCI+COvqOQQ84tdE3ZKZty7uAIUg/mjqLsvdnJSZ7heSzTXemYIxE6xVR/8pvxG8PfdA
cy8wz1PhNh+Cnbb8YFzlrtxpc3UeCZPzW6uuDegbiHyIMqD+3iD6Byzgd7mlbBYloHxot5DfWUDZ
lLcqn5UuQrMdpoku36wAa4RexJl/5aJNYdHRR2s4iYANnrXnh86p/ztBmFcU98I1PIXOh028pfmN
vAghJuln1TvLDpx6IosY7TCRkpE2jukuPzWHWd7EaEP9pLGE+2OLeYoLCoLlSDnhYHPB+Ku98xJT
ZROaMIXukNkvNdJp1a2wZNA/ZMXnFM+yyfT/aAau9KHqXNfYoUKUeucsc5p8bdo6ZMzvr/Vb2Gz4
MA8cjrQnCKEPqlMuxkuIH+dXsbKHFwbZ8tNyVmOnxKBJg8SRiFvz0PgsMrwpRuwgHkPp2vOuexyy
147pOEh2aflI38kyqC8Kl5EMRh5lwm74IRaIN/rohR/GE7jkuSTkgHOG/pWhl2K4Z56Eq7glFsYB
4qRdaSgJO0ZTYWFVB5mDxXTQnrHxkG1hE71xIaYv+ApOUXkOGAYAgHaRuprr/O1NpJ0xHimB0HWC
IC5Psi/7JBsoHCBYT8X/6Bx4SVVkeaGF4O1EvvffNipFRf6boRQIz99v/89GpUpsO/xzSGMMlbDe
/0U2hEKJYDWY5Kt/kM7/OU6ivcmAm7apzHf8ofr7XRAoq8y9ZB3nvyGL/xYld7WM2f8yTvrjoS+U
Fu5T1cXV31wbZgqitR4H0zfek014lLfqlnmEL+3jnbbH1Dwri4zU9M1oX3y1+nWhT68c0OAQ8BlG
aIGn7xE+65gilkYVDUPGoMbSI1rGJEig0bIQJQ0/BQoYUH3Kb9ZEMoF1PPweBkF1cMo73C5IsXwZ
e9bI8vLHn/Qh4Q3RBKUBUtvi4MhszsIWmX8KplJaPm24i86usWSYRDfaXDLDhLQfC6NFrmDk1Mxm
vMY80XglvE0SvI4VwTyhsDW5gAzdNshHiTcEzSa+KK4ncY3Gh0wAeUlSdXvkfVb4027l9+ILW4hu
z9/ThdbWDu3Mk/xMDqm+40ADc7Scn3ImMv5weZwXzT39TpEDi4haOnaHlTc7EizQ2K2lDVxZ1mXc
FW9Yyin9rZlTAFGZDcvQ9E3bz9GfjT3hZTv9mc+faF2xsS3y7TMLoUghSV1gB82Wodmmq33DJ3sy
2D/HdY4efH4POO1HRex0ylnj2DofzY9JpNd1Gq/iW4jtHeUwgzq6Ds/STtm164ITVTsdSvqnnHD4
Oe7EAwuwj0LMoao+MyfzV4dpLV1pYyO0jF6oPfp+13jBiJfdojUn5z7hDrQelfDZXG56WG1HTot0
yJzCk13phmJyUzjji4ilhPPoV/FVu6/lEXu93Ds9ia/xLtgmFHBWfM8ccct74mf2Vmv8Mx8jdyp/
gWTUiq+o3iSv9ZbznZ0+nZIr7YR04LBNgPH0jZe5NUgBssTrfCmjc9DbGt7n8ZMXT8wJVtlwUGJb
DukRTMHXF3L2/JVdxvwoBSqB4Tw1p1+VSyiv7oobREwkwYKzEu6qMbL9yPk+28FTdxR+xI8twbw6
xYwageU7CHfEWMKdGFjhrrEJeBXPYiMgeovZilXKGlulcBPu1K1GT+4HoONTSvuTa4aOop2+smnW
Xlg7KYZGXxtx6Fm1iDy+cKUDxTxWRN1tPXT4XzUghrPSngOPsC2xcScETuxIW1pxmTVEHD7Sm/EV
nmf72O7bPYPFi+hxfFEhHFH1vCaXOXfS3Na27V7Z7sXrEh5rXLN7cY9v8S26YLM9q16ArD7yi2Pm
J7vpxvHI4TD13XO6CHaqT9SOixnc6zl0yeSZkDdwbe7p8qTFNUYogmKp8D/wpnBYedw5MpEZGHCq
0bcf4938mT/mD4Vf9Vv8+qyxHcuvuBw4VCz2Bp8Tld8szgyXq+r04AATWX71a/g030KHjv/b6hId
lM1Sd6yoR1hlmE4UX7N1IwfV/VzZ2p43CS1u1VUccgvtFVfj0mOCW+RovCNnR6a4Iw3Ko0TcjdeZ
Yq+1VL6ytIaU7yyzWeHyZKvQzaQOCuxlbFDZlOgnzLIaB7NdfxmPye5hH59XHiYXZ9pMG8IJNEoc
mddqObm36BZ7u8RlMr4Hx9XFvElvZDmM5xF4EsOK8U09Gk/dNhQxZ3hyDTXqOgob8ZjwMynfc9jb
vfAkeAzjkUMC/sVLsmPHZortl6UfOz9Nx4uk1M/Roadvx6VA45cLILE1qj0IyJGHrSPyxHGvnYf6
RS0dtd1hp5Xp95mOeFkeAT1ROhy7gNCbo6bf/5MnliuY9LKM5B6tLjmB/30hIGqobH/XlSzqkL/d
/p+FAG5LdVEJawuoF1rEn7IS1P+qCJKXHJVFVbK4Df6sA6hGUI0ARWMq+cc0sy27RwTFECywjOwY
itoiW1vu8N8Srv0d5PO3R678TT5cmUy3JRME7Ugy6iR+aHFAe6N47YfhlAfKBl2CQToluL4qr9cr
wuBXARmlVPDoa62RJJ+xHT0F4Vk0KdcqI5Y4QXPqZIJXt8FTXepHIx1JDOHclbFb1/S44qZ9Dx+z
n+j44XpCKHTllAykQHftWl4hxU+eRxDaQjQ4fWdcUpWGQpZsY1n8Nc0PGdJM2IuW0rcfBbDfoh1q
J5AarsQyfA3a8NZMxdPYZq6uDet4qgn+0IXveqB1k5tJ9QR9HVCF8C6N4T4n0BlsBFIr7eXRqW+T
Or5QodntmHiI3NxZih0ZsfLMqCQM69dwZXwn1cs442cUb2agvjQPfV9MmZ/lZHAY6XZSHrYIpXg1
Jri/Jsfs43dNJQgsrI/sYx0Wn7APD4+22k/MpXLQLlH3HAem05Mf1hr9qdGqbWw+QChQIo2rt7DV
3tIZ3Gkt0nGWKwXt7OoIsd2uhtz0Y/GozzrjRXUmB9rcBdVwSVRMUMIgLDF4QgN2Ody3U/x/uDuz
5jauNIn+ouqove59BVDYFxLc+VJBUlTt+16/fk7JrbEkO9yhV0dPT4dlgSRA4C75ZZ686mTypF2f
u1y8JGp76MrmEis5DnFKOPzA2TS5vlTT8iHHDFGp3mM72BfHCtYjG6mQSM9eBjYvKDjwWM1FYyak
UIpk1BpX1r64m6aIlvNXEdKCWxWXfPospuqAZ+LFwts7tsF+pC7AkZ/5EH+ERnjq7Mj99646s2tM
kAvSQYWSBDA4g/9DdTMJBP7Cj6vO3zz++6pD6MhyLBsH2h/rxE9uNrwTeNZ0nOazg4IV6fuyQ1Gq
jWtDQNjhoayDf/pliZrb0rakSTMS9DAe9RvLjvnNrfaLm+3Hpz7bhH90s3VenoBIkv5umMpDNHcy
BtyG6UcYyvggu+icBMOaT+uXLvVWTtwTtySFG0KTyM1PyzR7jAqkWceyX48KBjcLw2ZNVZ2wlUMu
DQWAMeJxMQIbybESheEHIYnFQEdGicCcOp8kas1O/yRQejE4vwKtoSWofZ0UVBw9S3beXH+h8x7F
ih9jnlIi3O5QUJKrOvQgFPz+aJntGgfacgJf06ZwUZWvluTAqbUnQ6LWDshWCqP/EntBW3Cs17nB
k3xqKqjAjuB4VveLkCo5C8JFGgrXsBmRUN0hGThDwTiBSVuYsnj01Vu9X/MWIpNBjV6A7MA5kV/k
Mmzapx4+eWCXj5FSX2wNXVJL3SLqtllv7hVuNrVSo/6w1BaEKzR0DVsyoszoLOkshVO9fespBE+x
CdD+uSQQwNo9rIpKUM+GPsqZ3/c5nZsv1VC4tVNua87W0gYYEjSUDKg9EUZOfdbAd+iMfRzTZlp+
DSmlBq0LYMc4lRimWD4coNb2a6xl24r8Yut/Zr23GcM93kG3juSGZBp25XztKJA1J7EwfeVexupJ
m8lwnPUc/xwzT+rNtYpXsbOhzvhBRSGgLS4FWSsRpyi4SrXWk5w+uKmpDqbNNCVRQrHoR7tbDNJ/
powahFLhhRs7zXaqpble+kVL8flakatb0YXQhpuHTxaz7EYzwI/VSyuqDvAw4G9FZFN8PDWm/az7
zYZ4yG1TTtsqSs/aUHyZmCyE/sdEoa1TPIro3WYQjRF9b4a0JuVN6SpUIukNFSdlc1Ob8WPE74CW
z50yPtbcSPus4XJtUEAzvzCjkZ7VPFZWodPzyZjACbQFJ7XY3xShXx2USnFz5ol6zKxDvoTyOWvI
txIjG6ilrD8tptaNkR+cDGR97B0Lzec+6i1rs8Jdnh91qGVR8amozXsJ4Mif+L2PXPwLY1XLZO3L
N7N99CjqWI0pmnWtYrVQtiAxV1JD9gPrJkZlacHGkbp/dPjsCZ8RVoP8zg0/HLVVlNdw37KVPhBT
tStnXUzGF+wVDM+DVQFIpUvEqnVakoUq9qbMXFs+bpCQPuFqOihRc1+nhN49SOBTvqTNjLGwiUma
4JwvqAQjAo7vVeaFq1lMmFTkuU66kq3eU1/N9BBDfLV1Fc7AMS93gwq0T9iHPGu3tTa4JdcuPfSW
nY4uSOyEyVyfv/RJSUWMV74qcri1ALlFlrmLKP0pcKFS2LAKs3PeiZVk2F+FxbapbW2rd9Z2jKxV
V56rAbnT93ZdwEkfukU4t99MCqHjehrRFv1FJ5rYBeW9GEP73W/kfqws1ARIeTDjCFbPGHrGjYi0
jVpc8yS9swUBrAQYX7wi4PhYxfcpGajYod4lzU4p5JnK6NyGaUET3iVC2Uww+oBKrSbg8Enm7BqS
T4ER7Cudy+aoulrDjN7b6Ll5qzfi2I/DWvXFIiB35DvKTgzimFvBpoiiCzmcL0ljP/U+LhyWYcUG
9qNMu7au31Leb4ljfTaEewYpVyKJUAnyTRTuiW2dc8nggYOQVzfnRNC7apjHmFYChzKbHj6uAENd
j9G5SeSHN3r72MuYcZH09zQ+Np2rhNUqjsgTZCaaUq5TaTvE91MAGDUx1NXokLMa1G3Z+/zE2TZM
+JDHgAtNGn0in7GTSj5ciXiP2hZw69QdkvepeSyCYeWlLJF27Qpf39q5fymwHVsFl/i6BhWUPYsc
aXxIDZA+06I1hl0XoUiXx7Yt7hqTxbLAlRbLmImSmCgFMFg1sKr4E9wGLbv8u081DhUjGDFJS5PG
/B+nGuevWUz1l8f/eapByNTFnMH+dif606AP4lrnKGXObe0/EdnRYTnjOPhF5R+tZD8eaahDERZm
f2Cms5v0d440fyVOEz7V8aZyicTzyhf76UAzanot+jIPdzmng2myoGQZZ4+dsibE2zX+H3bgP3JS
/yWy/khg/ftvh9lVcKc0bJsX+cfzk7Rj2xlQ+yC07ANdWcVGSLdR5LZe7pqMS3/4nfzNd/v1kjgf
NDW63iDLcqwkUfXzd/MUrw6ySQACTXyqGLpTbQKMDosGdlvxB1Dg954ZRGEVHDj5sV+/l9BD/tiy
gl2nOW9OS3w7CUPc6R1DzhpdtSbcv/jnp6fr82/n1+PoD+85a+Yv/hiugHk8xo4a7EqJoRaTvD5Z
OB9zeS51Yw2c8VMrAcjlcOwgNvR1++l35plQIuc2XvhBd4VCLbriuEOrchmNOIM45yCnadMAiRS2
64xgeGMHt5mc5kvmcuh8zr3pWpGYpVjDWQrzbduPVIvqVFgx/Va5OU3O1Yi1g9d39wORUE5jtvfQ
MspYRA4tamMQ4FXI5/trr1CINewDdPqunT7snq0ILJglo3NrziikaJ5hjoF1Q6UZtgZmdmp8mbwH
S39Qm9HNatA9lgQsWK1LDGAjdrIuNql3HF64JlIl319E7HA2x8dkGrRHDRQzjtqt4jvH0kpckYB0
672rFcUfmUd8DJc9siOyFAt9QOl5o8GaxOErRIis53UrPwScVozmTqMgeiIi7DnUSXbtpTCqdT87
iQp5VigMHau7oIT+5t0beKHa7jnHUtkX0doxjHXC2cAZLpXRMlbsGSaMHfYuKoisZksd6yHSqqUt
w40zfUTwzjg3XQzxZAQAgE0G9jWOiHGmU+mrdHrNUo2C8+hYFeZOT3xcQLoBJkD9iiBD2qPeDTE2
NiqhI0VfSXAgHkCixuS5cApThxxmW3Yx2Bns2uxdRUtvKsDb8iZiJw6kCRQ9hekRdNewNK8pkLwB
riM3tX3BPtWVePrUroYGIl8A1mE0DurHnoP5HFaVUfygxDGe4M45mWG7DZK5brlb+9hl2NUJW8fu
iGlTqA8y7WkTExa/CPOutDD4toZNoI1BQTJibTWUI7mIO3syb0SHwSjW9NekNp9zR3l2RoqdjVDX
Fr1FJrg1PBy+MFkmNUdJ9mZdt66hCtndtVHbLdDFphZzBjzY0CS70xgQq4RwdR1ZxOYO4fc7HTB5
n2cPsq/dGINHAqelj/RNkuiLJv3QeO1si5L0tNjr3nTf9s3J19Qv/94tlNwzOVaqEBwKPGk9/h8B
CsgjPwsDf/P471sooiO0ck2zDeN7l/Kfu+gMI/mhPuxPYUD7j/ntJyFfIb41Pvy5i2r/QaFkY0A4
oL+ZKpbf2UUZc/6yEv/yo8tftpqsM9uY6/2wLcKBRFnx3A5GvVILRd94UYkDVRtvhkp8yWI8jGFQ
ZbfK5KxNvVqNIl039Cku2tbYFM3JZOyhAKkaKhWb2F0F+tyfXKvtP1AOseYDfby1ZPhApu4+iCJc
FBwAuQKUeImKUm++iKHh4Dh43pILMYIoBrXkS59xfe0c6FnDuZDFTrPkTVjkrkPLg1NjvZzkMmNm
07A8D7F9KwY+9P64Csp8F3ZIFrUcgZjwqRKcT0GyrCqdNadL9uqQXCjxpKKZwqYuVHaO1eEk06tL
azbTbRtiOuoVNoq6Gpa9Tmsudl/bGy5UNCJINIQEMgPGKodQe0rdZIxONlQu2gXf6thiNBB46zFO
VpYgdwz6QTeULa8X3NTWFZm41rZyJxLr3Ex436ZmI5sQqNqkuKo/bSlyeuSr3sVsf5HMTwgvixxi
XFZFO6euVupYr+xi2Dos11Kp/VUSNC920644zXEL4EZfwmCbu6+XdVe85/XwHvX9Mqhv4xZpsenX
g4TTnST2zehlT20wFq6Q6TUdx1v+Mk5ebGCpcezqilKy7hhSVOxyhEAZBuW76vP0xRkI5BtezLvC
h6vAPDg3ToVtr0ppv+QC2oBtQgbTV2rrvVZIHUY8wRVQqIrud3XsrUPT3znpQ1HSJx+E7pS0OHzh
HPP+S02GpNO0GVJ62CJKPgKsbInuuY7Q903MiQ8ky+DhP6ybRSuQSBMc/X20q2392HjEnpnDbyoL
sBzE9qhrnrtoXBV2/CKc7MHM0aocH8Srl3PxqSJ1m5bTyUxtaPYRAZAaP3z12jtPgl62uo1IcuPK
So9qKukgISRQoaDM28EgUlAzRbwODWyirW80rsM1JvY5JwiQP1kJmadSWyy8iu5atrPPwfAnMfG+
ugp2VKo+eGF3tRQmtGw2uG76vT7YAZUn/YtuZOuqz4BLdUb60gf1UcQKYDLvPfW6yk0K+9SPYT2/
5iHUfoaw9ajA8eughFWhuQRoTIolwVYw6t5tpQTFW0NG1cus09B4KS8HDAjVgQHxGjSQwtT6WNKp
4mtoDR5azDKJbWhAhOrtVN3WgcEzS0Xy3BX5rT/2//IrF6OgGY4gv3Gmfjj//g10gWHTz/vFfL7/
5fHf9wskYeZM9FaR5Jvh51w0/twvHK5NJud0EFY/R+6o89FNoDkqtwVuV3Pxxff5FRcyQA30mmBj
IcH9e7cu9qdf9ouff3RHY6v88eTOyUTP01QPdi0SQl0nZ4mkwOFMDbA4tTD/sIRGqA4WAq6CCtGi
RlA3sxyJ2nqjvk4N7FZKvBoEQhxnR5phlHPcER+bsPMr6a6kZ7lt1DWVHJukiZeVTtmvDwiX49wq
8LFiRWRhbO1JMJixKN0LPWtjGuWmwdAYlxevf/Cjz6i0KDE2SJDNOf65SM+6JGG1pad1rzu0RlJb
fRgzf2X792ZuH+mMWafRpy/a57Sea2RDZkoXgBJYGgBPFpzyC65GtmajIlLgR5Q6B1IAUCBu8Xjl
JISQhy2n4CAG0tRhPOd3cEZ9lGagqio/v6jogGWJ2PjGcEDjXiW4FXxMnzXn3kSkdxUW+9F+F9UW
EpBVnodae/ZnWqv4tAp9aQXPar0LJbUZlGyXlQpPnvIap0RqPOXNpR/8jXwPbBTVwQNn/WIkz4NK
tETfhkA0+1CeLSZKUf/a5vehvOQs+el4Zr8LxHqy95h/HXWDAbvCJeF/dOnA0X9ZsrH38DVXY7ZT
4hudrgaKhhc5ftIIn24IK3YcrKVk/VY2gXbQIFd45xpMc4qFW0pSRKbNLnkVobKdRLVT7fc81U9k
hhfZUGxqmiHVhmLmOF3R/Aml4ilXPwZUp7kWVDXXXfEl90CfmY+dtkv0izQOWnKuUnJeOHaM5FzU
2AR0/6lyBhyv93HRIpyey8ClU9s3v3AqQz19idUbSYKEZ4d3w/Hv48pVsaI7WHby5kkxIHuoK90q
1yGJyi5zuZZN2EhbXj9xSIKnYTgZJG4wFTfJOUs/cgwkeH9U3s3kVej5SGz7cejxoAQTdkW4Tb1j
v9uwj4YJSqJwDrUqXHbVc8RQRNfLfSIRK7ikibiFUk/EUBIIpO3K7uqV4cGAhNmthMQa5bWfUCmF
3AyCmM6U7uiF3sddvK+j55gKa4UYjCNM1/f6jSK1k4oHsvYfR54AhHwY00d1wiiFLCfBLo2YEiuG
M/n0WjHWTeMHUyOrPavYFS60fGxfFF0BSz3t64HXDjOEV4Uvomant7sZb3j18W3VrYCA2D6NcFC6
Invwkn4zOeY6buxri3U2GvGr2y342GnT6XwWcliiwsyXCuewbEiWbdvug75A6r63+ZgYI4tEXu2D
YeSI5KwtPXqHNzdyjU6Xdc9fMOyNVb4RNuqA5cVtiIxcI8mGYG4hIPTKzYAXLJMD0QY09QoQrGec
zKa8oTdpm4vm3ixZLer6psr8UxmWnxrxh4KPrOYX+yRKASARTus/jaLYmxBj/ZyNP47WUq+PWR2f
uxbNNY82XkBGrOEeyuGxaqHfZax1lqPctJ3cWUZCsCrG88sWPdSMohwn4Z+wiPEr5BcVezVNU4zS
imaLyOGmTHj6MlmHyk2o3PYsPaUVLxnXrejiPnlhvTD0+8LAODocK6FuZlb9WJymEK7s3Dfm2Sjj
s5wecVJq8IdZrRubrwZUiHB6slIqdcLmcaQLZaEP3b0OFYeS7iOTzK8eqysH0xZbsFo655r1p2rV
feUZNxJx+F98H7QlWynQcBCThNWBFf3joBh76c/7O+jJXx//fX/X/gOMjjUHSRVk09wL9f/7u/Yf
iaLJuNeyxZyp/8mfgrcVst0srbKdmzzq+/4+p+0lyq9FHTa3QiLyvzEo1mZQ3k/K3C8/+rd//4My
V2kTVQsWWr1HxS3xSaXWjqWij5Spt2N6HQl3FAxpTTz2HDKXleyfFFGtopIxWst8Ku62MXySjrkU
5IldUBs0S5VrPUMhsfL4VVbp05DdV0YJRlyx2BbGdF1pnhs0+sFDzD3UBZVTeq6sxjpG3SKdYVrm
uC7ypyo2Vr1+TgNjl7RAweRAALzceNyNnPZTLyCLaVAdifSp9D04o0dc3HZLRo9x0K5k4TH0Ai3R
ategfI+c18ZnWU2vBVc5e45IqM/JYLl+1S1HQ7lpVB5fOTu/y58CAC2c/HVKEbik4J8txDmaqDaA
clmwAoXwjcyQKw6eSRRiLDrumMxIFwJMzps3j//6lqS/br+UZbLLG9phRvMqffWYtA55XnBqA7ZF
MxXnlsFbpu6tXD6PpnZTVtmxlBmefqo7xZPQFVgBM3qN1W3EWlZzTbaqckkX7iUMvXNkEdry8vAt
TnCjVOpehhTt5pAOPHyiFXwVvznHtt6uBRwklmgTUcjxr36QAypg9qJVXBKA5V0607ufBmNbQnOa
huSmrtnq8pBwTBy2pKnt/CpTAycOXTCEnGIK7sZP04kuNWBpp7SuXRKfpcMgySsvZT3uYqwBEP0L
WqzIzjWopB6IZH1ao8W6f6jb9UOcm4hXxbYVQFoca2XSrkKFnreZQCnWAE0s7q3MjqF2fnEMZWey
Qk/IcT3R51DeWBFhK7DA/u1A6i/jFugrLXpEufQ6G5yhKo8GFodsQKRwmGz60WqYho9/81rH0cA0
oWoacD70/+XJR3H6da37y+O/r3XQPlC9IIRCycTm92OTgvEfNhhGQcyJvnNFvptigMghwWHXt6md
+ma8//+1Drv+XPYrhfHfL/k7ax3f7i9r3U8/+q93mVgHBhRarYEsw1ssTF9UEX4pPP9ScpaPaagx
WyAJ5KtLm8N2IXZcCOHhgrbUyaXGxrrBOD+GzY2vgV/PIFTW6Qov0NWquuysyGlJ+HhpiOrFLxj8
e+A+glGSUyyMm3aikNseGCpX/hwf6XGewhReNLpdcc6a07KCb+wYcNOYJ+SVry2zXu7VeCSi3YOs
0JhK9CqcBWtqSHbhY4iT4bFS+lMYcFZLBZ8J6l9UMpZlja0s7J+71NH5fsMV7Q1VoB/vhw6l3kxf
8qLiVKY5zyl6JKg5qBo+0MyV1sxnyaK5bYb2KHvASV1Vb0KRXmqSU3ah0aXHedGw10LMhzLlHszd
NuqGfRdVKcEzrA2TwnFotLRHDYBn4szdCsnjFOibyNKejMzb9zEJ6d63ltQBZF26FjH4uCnetNZw
kaTPy0JjI7CWXjReezagUFPcVpB9I+5qVagdvse8J+DUrW7CDlhCAJIKVfurrVB0KMGElPSmGGG0
VkPrjTOn2ze8wGYvWfeTfeP02GLygx4VX7MqvQmdjD6I4MVGxPNQ9pwGOgwbShgXz47dvA9Ne4kc
cWc51FL0Ni8mxjpJaHQU9MpzXfUMY2+PtIpGjg5qNd0OVEMIJX30y2rf8WSxeNyj4axSTV9rNR0H
FgSokXtfS6aeyyq/TdfQzLswGFDKVAZXNZ7G+qXQ7GdPUrjnRHyDhoL7oryRxvukOttSEVu9GjEg
GPfd+BEZN/mI5/+G3znjk6q50Vu5yjRQKzX1V4q9Hsxmg1eAwZcKgz99MeN6pTt4ujpRciv3Tlpf
8namFSx2mIIoysnu232piZMpmkPAm1lMnlt5+KasM425rq7lYJwnwtv0FU3txhmiL0PSf9XT+r5M
+bUovnCjxGM119ZG228ntb+xAuS+oUCoK05d0j7EeD9g8T11Aa0Gsv2IQ/1GaaGODFX9kegT2qPf
v9lWePb1ilp2zO5YyIol3xjKRIQg3CFUUxd7SCwGYJM85PHstDV3gaWWNAuRufPD+0bXjjlthe1M
IsypDzEB85uaa401YMaO60urP2U2W3xROE/TVN22Y/lkwDL89+4UwmSpxqaIH9oWDDUY6v6TfdKa
nQg/2Sf/+vjvOwVTEhVbJodeKTneqpynv6teBpuIyklct3T5F68BR0iuzkhf9n9bsb+fihHEbBX7
pMNeYtDZ+ltTEmp8ftkpfnnqxi9TEtNI8oYps7I1YtAFE7TkfKwIrGCgcgWCTR2AFyje6zbbD9qj
YSpbq2nP/chaJ24n6a/S+GCkonrM7Og66vG5D4tjQpDA1xXOb0rr7VUSB1aDauuTEbMvU2MeVHKR
AKW3uj6+NU6xdPpTPIKXATJYUKQViPYSG+ISTYCtUv+mJZ6oGW9J5z2Gw7hJSsAf7X4S5VIfoRLE
xYNSDG5Mq2B9EkSWVTT1vAg2XVHwN8RmgoDiDcnVxvY5kCGr+F6Bc0UeY7PriZg2G80k1m6Q86z8
W3Xsjyl09sJR953mXSasgxU+SY7sS8Uan5KOSGY9vpgNUyQSR4nFp8qzXkRGSGxAwpKBc1Pp7Rmh
fNvH8rZxRjCiLDkUqLFNvhnZtJmEWA+tczSb9jnKcthEOjbKPaW1JrtWlyRQL3ptZm81AVKB58PB
q6sbNTc56yanuofLU3kH3JN3Efz9CGp7VY8bpLUDGCcLmAp3DyzYAB1Ub8mN/17FBa/YEEepV2SF
2AwdjNSi2YuIsVE/vSaR3A1m9iBkuGzrjq277rYODLssUV+TzlqnOeoikDtlBvED1kqJsRih76aZ
sit1a2vwNFo0npreMrykS9n4XGH8g4rQlJX2OqsUZkbKyqMOZ2Dkw6+V+sTZ5VBtysm6K7nB6yWC
UtADENfDy2TUmwbTZl93FzuLq5UduFFYrRsOzHgul9LEEMayLVuG3hnG1H/xEjYba7jTo5Fz2qWZ
4p+XMG7cvyxhf3389yUM4R63NhXSzh+n1h8u9uZ8DkbWp0mVYlNO238OenmUxmKqznPged1jYflz
CTMIpRJkMWxtFgp+awkjZ/rrEvbTj044hn//48U+mby26pRgx2a7xKewHjB0FBg7UvlsYvOYvHup
VMepunOyau/Fyrk3AKVDkyLwcZFYRUYsI4WubXM2UyXASxLjqY4TRk48cQJxcUnPp0qG2wLRDd1d
RQPGmGJiUDFU/66G/h3a0GpMcdQm47bH0KLOzpbAybfIMAc9GC9RjnqLBUZi7WwyMocoifMySmnk
EFibFgBVLNtFNyhuZ7WHpASLM5+rx0kz1rnXJq6CJcRh+BZPGCdAoUqj3dpBtyohzlU+FcxFs2sH
rJ0GBDI0zDJ1+PiCrNeKjVRxYVQZsi+cCEO/ZGa491ObRMqXAMBDnX1mbbO2TDqwS8DjytcEdqiN
1XGintCcvY/GiAkSM2QytznP7kiRptuQjaPHNmmTflVmH6WC2K0icRcYLBUHzIEaPUExvGhii4ud
B2Ji1bWlT6cRA3r++jKexJfS6C6FFb9Ms5bXy+rRRtwb/WcTqS8xXwnCuFmYbD2EwJLOGgVhsJkV
QhWpcGS86WG7QUDUhqNGSrCKHkZWZBORsUBstMn0+wa4PqqrJoBMENcUa+uju4ZetdWBpM0HVG5m
7HopMXZ7VjU1I9eYN1YMbAKGI0ifqBM7GynUnjXRGnF0nrALxNJ0GF9GxNOpZB6EmOohqhZc3QNE
Vgux1UR0rWEwjwCth4pQYBns/OlcDoAuAm1dpe0nG8y5bXnt+6vTWcseHG4vpwcddddC5UW2PKm9
QWOd4UZKj+cKhRRV2EAdTtBopgjhAn9Cj3oc8lOWb1MgNjGHVdXnthMiNSdl+p63AsV3Wo9WvXeQ
ghy06XlCTzpRV7q9gxrNcZBpFMUFKNr9LG1XI8xBtO4YzbvjHasW5jXjDZlKzqNB8mCH4RsFI0+C
NDYHHSAYM1oGB72DPUudXmz6UUlauYWf7Xw0jQINPtNhUc2ivIU6z1CrRqv3k1dWD17odmHRYhAT
UMz026YHDIbOT9M4brZHjRub72mngGlAQSIp0UyaO5lDtfcm7yTVy+8T5hVGNrp0udAZIDc5fgEh
rzhwd31Vug7FFWXTkMok+ToGW5+qO8eEAJTQlGmZTHgiBkk08Mh9DV2ndPD059U1IPzQeniqSgM9
OpVs8X0xPSFTZcuJwUimvKnhvaw+ykC9t3gOg4A+wlcaJu4Yw3M9f66i5MkKgQAl6alOsGPE04u0
wL45bGoDM3QHr9xUPadJvDNzomPqcmggApUGmyyoTXMkMGf1JwEbbXaGllC9QudeHxCTUPcHaiYq
PpURGiFGl6vkW5HHWw8KIc6s3Qjl1p+SdYD3o1BoROwGPPBzH5YFmn3gTtlfAlXbZE64gVy9yEV6
nrJawUmnfDSBmS5tvxBcoAJQFIrxnIKvaJChMLFSPavRmiYOI/ORcXak4UzzZ4vaN9d4fkuBmod/
zZqNbBNya4qzLQ2buxayzsCwrKW1mHvhYsBp0c/OOMvGEaF+9VVad0SEHDp76PDSpXjqvPi1wmHX
4LTzOGWqOO90HHhV+Zzjx+u409nTB2acTYhbj/DZIce9Z+His3DzDbOtj6Ljf/M5AfEJTcyRbObU
Rf2vVgVLZbf9+arzl8d/Pyd8u898Pwn85KpG+PqBh/4tuvpdEyMNhomWY4LkrqPZP+r/JM/o1iLy
qts6M3Hjt+ptNFufrzI/WXN/furil6RY2obOCDVHbrmo9y7+4zJSGBJDyieCAUpCaHtJvAH6GLjG
ZtmjL78qrbnmf8ZhwRu1BrXiv5Ew8d9yGsqfs6Nyh882ohnYVyigXkYT+AthLeTlVBz9s3/OH1Vc
ZG7OtYV5+pustvzb0j5MzyHLn1zkKTvwTKIAWQEUEuGs/5q+FTr/43yMX0mIaDBkALIES3Up5SI+
59NSARfTLpnqjemKhAGQ35A9IECGwzy0IkTFn9jWuq3X/AkztU5fgDzEFpnRMgVVrl3m4C+56IEY
/cpf4c/4J+QN/i7/By6YP/Q2yofTzl+5C9yeJlGEbxCWFUWl839Cc23QNF2clRd+Wn5Iygjga/Ac
tGeeF/+UP+JggLrhT8uG2xgAtHkDc9mxOZLw//nDCW4oZ3q2xs/xoT91d2zY63bj8xo1dJyykKyg
N9Y2YtAKs6n6KE5+72qHckN/JkUXsPdG6D4mTbHLAjz5sDF8ZPyD7jxawUWnlgWQLIRiFQ/Zq2W8
ox02eowXYNE+4GoGYcjtMUgug4+wxsidxuohXWuNO0LqUt4GyFOCYfVipNWIUsE0pfSTPV6D8bGN
Y7cE29TzYnUbhMt4w5rMDRTZ05CbzFw6cjMd/e2rf6DkAYSAdYSF4V7y27W24Gp3BzfZeHcA3A2v
ObPujfoUT8d5TEsCy5g9vNNJGXAALzPeYfXRP2pnfaeje2396LGMDtCIrjk+bO7WVCm7NC4rruKG
1sop9jgPou4cIZxKczekJ1E+aAYmR9hjxyjflf0uqjbdtJrCtcd7Fw85L8yCORa/6Ibw1CO/9vxN
bEze6lesGOxmBbj3XXKvfsUdHdz41/qRI/IArfVMI8c4vyHjM027/lWOONHhbT4H9+GZX3uy44MB
TYXxLwCVbm1uYg2E1SqhtDDH7LGWHD82henqm9BZgVmZPio4dGzf2oIhSnZsVv14MTfRzr49+G/e
q30bMurfQ07nc/psXHqMmR80Cd3hUri31uEWMIpbXktxGOTW/rx0d+0rfgSgDvneOMuKoxNdAcBT
kMJhp3AHxhMHzWzXoJOyxS6Jfznp4uq95EtOJgylEDxC+wbC6RiBTXGOwTr+RibFfU6dSRCu+QrO
VUdKxHN5YFaW7bWzduZQ6ZKI460BeMycDdmuchU3uPQx829RSBbTVtvidThlF8iXJxahrf8Qb6on
zs2cUTasKenCW9Fbu4KVoi1jRkjL0OYC4vJFMO2Il+4pht6wxuBKsny7iC7+HqIJ/03uyhMsMn+Z
3HEi0A5wRePVvbatgF1Cv3kDgraV2nIOsFNCvJH1klgqTMVL+8B23CnL+qTxTllWYoGK+xDfYr65
ROBSylO+yT+hYN7mJ98lxBV/GsZWOrcO1Z901NO2cjdAFN9S1uTfYvyc3jkvg88nMnqYKSN3c2HY
E51KcXLmO2omfKz3bz9Ej66P/RDEo9tCawSju60BYw7fPsRP5UYBmkOr154fNlBW0FE4qFJAsyi5
Td0ml/h2fsrT0/QE9/bSPQ1PolmxLrAQmDfWNTzJ5Wd1cFxuPTf6l2KbbW+UN2nuh6uRbusXTLv1
i/oFNg6fdU5VJo1+DRBl3oUI6iQOFlhsxfQcXGyuBGF8VsGI+T2UwbsBMO1e8kjuhcLNH4ZDsMYZ
JjcaDlrOcE3HXM5v12GmuNOsLwGRUyF1oKxXaLnj8EV5wYti0YFcYSkClUk51MIhrda174MGeZzC
KXYZvuayYy2nzwILkJJ/CXAhET9bKJQz08WLsVF9jXDum1OM5+M4cGzlTGsAyeTl7E99eeUFzuS9
DRHdf4E3k8sH5/+4O6/lxrFs234RbsCbVxKO3kgUJb0g5BKW8P7rz0D1zVPVdTqio187SlHV6kxK
JAjuvddac44pxoyov63oonL/ddvsJfqYpnM4Gm7Q+xLE9yn8KdNLNNEU8/FQUuckEMciuEsiOhVZ
eI+FQw+sDnAbyViY6QRIp7/q+itrPhEDoFrOzmNy51kLLGaqdu2MHwHyccrJDCF2Wa0jarSoPBZo
NqRCcQTx0gPjNSYnwesI8oApef0iTSBFddaaBs5A0vqE8fjRIpbBBzyLREgk+1bcFNXbjPItdrPY
T4ZNDe1pYSROa4JT41frLdAPculHj13/UVAK64sNyJ1Zj2EURqj8NhKy0JjRWDGcA+u5CtD35Cuj
+BDFa4+8Lq9cTOAslqeAXB1KnfAUz+iP4sO8gDO7Z6HgrWPQbJpeoc2u1t+SKfGKsnntcH52kqPL
m6C+BlHxlVlXUX1vuwOW1klbTQB4lmKCVVf2uocTKn6gHQrqsYo6Vm2ENbK8/VKI19xg0k4DsKS5
0TM5445hh65wnj6DY3QQj+L4NZ8bpyKgW7INn8RIBxzDenZFjztp9bgmoaecuq10bntnfJMhR22E
gVhvepwOEJdob16MZSOPMiJsQXoHlas9GSfdexwbxQPH226qD0zPW5lv9tqX8WpuYZdHtmnDdxRY
6SwdQhdUO6LNXjhPyPzfbujXzfMkHAXxWD+PwLYBhV2FU3Bhk1hlLPCyZzwN29YVxeemHNZq85Pk
N7IM2GuWpqLGXoC0j4//IQzs5ED0H3ZXjbaiSHrMQ0KFf9AvVYilfSu9qrC8q3yjKKMrx2Rn/0BG
Jm38JAXb6lfzcPSDYED1WHUYOl8FwHba55L6dAnNbUe90K2EeJ8BR+5PyVe15VPF8uNlLm0ir1ib
59ZnYws/wiNT+PCjQb1+4rCHv5pILKfPNuO9n/ZhuktE3s8ChV1iLxjjFmpWe6egOYUbdfPwUgfs
+8pyh+O8qd6BRz61n/kdA2y9q5tjAj6jgkD9cBbz9eSM5RqCybzSSqRrdjh4GK60zh0hIwKTLJ0x
2LWSM5CNbbOocZ+WGLLYR7YZQjsIg6Wxm4KT2jgRhhoqQ4ISVe8Lc+HsWQeuMOGOfbEbiM+Rtqgq
RuWkiXzSOQ4ksk1/RecVAGjLXvNmJ6L6ZJ8Kk7NR627BMhtU6laiv6KBDAltU9tFjFxT4RyNu5I8
azEYbLOi1T25iRkAkzrK6VZBi9OKjDqZEHLUpGhm3NUdW/hH2tJevzbpRn78SjB587fmGDMxhodD
RfuHU2s/H/XkKSbWOdDeSRHIw585ceiDFCpc2jtjvogORMjhYw62Ss3N8FMtaVobjvOqp2Udi/0b
MkYxewZjq5b08Fac4w8oSAPQXlgHFJ9YmRFF/LAWklVpOpfB55OvCavsp72B2CJqy4TyePAF4g2G
rS4/F7lnXorUl7eW6UXP2fPjGiA8oUNxm27kL2DqiP3AyzaQUVeBk/xw7BtAlwLsFuyQgf2lPIRP
1hmskiN9ib8mBo14xjDm83FJNvNJvfL89KPxLB7lC8C9db8HiL1hh1rD8t5xWeDCjTvBaSGNEnLD
ncufbJvOnu8LixuklEPGE1budXgvX/UDoLzN/Mp8vt5brxj1L6InegIUT+Cclfe4l6OXx0yuYe/+
QfHdFs8WXF4WOoiibe7gD4zDHXcknai4Z4+6aL+SQ7RjiIA8GBrNqO/N+E0ZLiyYleha4K44qn9b
2whk1utj04uHCNp5uElSfqMjR2/TbsCWHsG201lsobDtlu6d9TQpuMJQuRzCvXKwkAbofmphm+io
6UL4pXpx5lwZRddH+VKiZIbZYXoP7nbJo54g9aS1JfivE6ttSLJK8/h5mNuGZD20RN3qw3qpryLT
U84NIhJqYdXrK3ZWizEKPZwt/8qrF+systYWK6Ri+mtl+n26GV86KqrZja76Vzez4NDvW+XH8Jvy
ptuJzc6Q3GT53TWqIpqeh65zlWI/xK50VrA2RGtCRRfwvEaPFnkDPkyPhwzVkRCUgXJJtjEOlsw/
lg7qZflscNfo0mV0i+Yz0HaKgWaqdgHfCsxHHGKyHkQ7dCsQiwFxIJHb+ZytQUrDCfuEXFKqxEX4
aYnyfJ3dslv3KQ1rbnU6r50EpzS69MtQavni80GXNHsn0SC6oLtOpU/hLU45pH+Y1ReFNHkJH/Fw
Wwo7nQJQeaUCUIlB7dbzreqe9B1RmwCdSYNfC154lpJNy6cdvChCioCVQOKoxHs47Ib7oHlasgOt
COQC4YaJp0QFXbdGpn3nbqCJzHOYfNrDZH5kB1i4U2DD+MY0i/WFARQ5HDNv0gJrWKFhI5vscSbV
CxBu3NIhc6NT0x9qyRGl3UOjm+uWk98mW464G3EnfwKnNv3qG7oRd7V6qVlqvxl1dcFaeesL17xO
lacmtFztzJsXkNKqfekgeiOHc4fgxOlov1/iZHdgIW3x/Eg+p9hjocx3MPZ8IhL9bCee6KTm0mUw
wefbkBrX7GIUeBf1pIOlJncwKc4sW8I734bYGUHr8a11aEwv3pS/St4YdRWDIHfEZp2HqO52sQun
qbxxiaJ3GOjlYfn20A4bKOJcKpN4suEQXQJx9V89I1OQvtFRYu5OW+nf8QTkv4lfcYj8/fG/e194
UZawP0ZkBECZjOX/HPMzsGcmBYQNCezCWfsn8avJwyTLUGSdqb7Eo37PyNANGPjxaYtZ0j+ySP8T
8Su/6u/Nr39+7trfhmRVaQRqwjDb15v9MOdEgLpFPDucJccv811/N2/lFzwRY09niZm5XdxNB5JY
tkYhoyh3WH/RgR0HheNuMBaMIARhyn92dKp+WkbAO57b/dIrInttqwzr4MowHDFosm4+w8Kv4IsQ
NJOsjTe26XbfKFtTOtCaouMkRR+RcBCqQ1vl3oRzm0NWi4VBlgjOATSoJNo+mbOvZJQ9C4RaQYgL
JggZ8QEpBSvTQ8NGRgmf+RTzI9yRuToMLH1EXmFUTh7vAfEonQBPBh1PgkJGZ6XmOIwDsWdyFmyb
F9offCWFuZGMYc1shc4FK2v1pWv02chJgPKo3dkgl85H95Kco36dfLPKVWsUDM+SHfvKPoUCuQDF
k25F1dS8o8opT3SZyJY/tcIbraiczNOThYoH0q2v+Z038M+SZZFyTaQd0UoajgaG6hAldbbp2R6c
et/ul5iehT4JVmaV0Q4g58dOPePIqZqeOnMlzjcgj/5IlgmP8TZxSUtxI/fnp/WFecXXYyR8Iw2h
tmwL8azyzLuVbG70yX1rIocwWYMxKBe1peVOhCg58/ESLiELnlF64ht8KdRbhhPG51TGaoP6j9jA
nHqHGIdEPdXdWTX2dCXk/iBcQwcRKqAALw6fqg70HBkQpF53pz52w8EvzUsLzoAcQNB4JDWbz3UF
u4h+Ycafywyp2Fdp7AV0HQO6Scfaei6lGSUUG3jx0c0sp82TMO1pKzxbjNjqwjfyTdK75jnmyX2e
p1PBffyhSjajx2P+KRL5tSC4k5P63D52VnsTdV+VVtqBPaaxVpKwN97lD4nwwO/uA0Hwx/ASX2vi
1KwlNcikk3lsIID9EjDCr2i6cicUL41JRWWsKJPYY+3sDuvglLwgUhahWcGIcoLQ6+iEbjg9mKt8
5ZDsMLkxyivailuDE4y+Lx1r7dWO/LXXv4x5k30k87rDJbrWaZeyo5+L1wTaafesffCOZB+1A52e
+C6mPiSvMDhbEdUm9/yUKXH6z/KU7qpjRVfyezo+3qmEQs1GnBbqiCIRQOMoOW9ItVaSdfaZdK5x
xbZynRHTKR+62KDzsekhya6afdJfIph3zQEbOi+n5dTN542SbAdpVdD/oLZiMaFfhaYcwCnuWR8l
ykH7JlxsBK6a3fJbfUu2BIj48j6/1tD96Q7/Sj4WNfsLyRpsgvQ9MQitOE8MPw+LbNpX0huWjfuL
qKbdkL/3pHUu6VGkm8inr4Jchg3BS6Boz5K6BRZ0E/mt2rnaETDXHIkqawku4GPHw/YNXGeaMOWa
ewFckkLUYse0DdcQqfR202zleF87ntB+6LrfPrUnRKxrBPCA6BM6ofQOuwNTcueHBAc/VZafkSGT
zeWj9clFuiWfwHvHhQkbuJKw6zUvonXW9l8Mm1vxJ4aaGsIs3hQQg/nc0qdam0+PvRO9VHZlw2c2
bhmpbvMKDkZ7A3yRApZFOolmH6ZGtG7LNbDh6JcM2hazjS8e9J90l+L2XWxVXv+4KTRQXMOdOPpF
E6+KaoNPDj+dH1S5xq0DfLuFNXS3nLPn3eG4u7hrVxWxTvpz35wBunEMJtQCtpUQ8R7ma54Or6ps
zo/uMnGzkS/yq3akS6Nek/YqzZzciu+auMzxrrM5cG4Z7zXVKc8VqSI9s6LfVZWtY7eXVo+vZvDk
ekvC1WoHQXo8BtG+oy710vUSjcEv8pEIPYc32qO9vxKu07CO37EQtd/BdoT9/AYTm8uZsf9YH8Cl
3lrdJRymvKJRU5DpuqK6Hp5NBhfX5pz5Wz7NZ+ODmNnz9CQw38DIhiedj2y5soiz6Xhv/YK5vcuo
NFwv81Jof/1aepo8+YCYYS6PfUXW3LD61qLd/D6cmhMUYXfyc6LqSKkl0oRNkegCUOWlrTyJlymz
9YN5iJ9I3qFCHHaIsz5HDoKfMmtDvm787271vXt9LVbiXUwY+j51g+CSHhrRoVlCptoHwghytdjE
Mr+B0tGmKBlItfHmAz387KKQYVMgC1iPDHpvFVxxVKWKg7ptONFz/zReUvxxo1299ZfuNB7qS/ra
XqQDr7qECbNolNF+Qoyzk10X7UiyRa17Gb0wW2PvIOtjfDf9KNnylxE0026jgxhhkl9N39ku98XN
7FV2TQ7VTLZN/hI+L6k0oouYzZ4dVB0Ai5e4mGj1RI4eJO90vJIhNBIPuEGOmxWOvK++F4U1sOP5
UJHz0hmXvH6XGNH0Tsro9y3+hG9ojOcI7rq+q4WtRrIOMeDGsecEUhG7YdWOeUSUxjKHYLpwxNGp
+c376cU1+NlNvTczpIGvY3Gx6veOhv94nbKTQrug9ZLglSrU+BieMMRtC6Ih4tN0F/nIsue9lOzZ
uFErJ4fRHNvcralNtJffPLGNufpdvVvlXuOsLcguqo5oGzjDTtmQoRIJjKFX5IeT2PcEwWsYfzUN
taYz1IWXPk6YdHaYy6W3iGaVYEdbDXFw6kDKI52QuTmgtK7ZVfcZLQy72i/tXX4azglKAAJFaDeD
X15GFIwsCj6JHwzVK3GPx35mCkDL+dyBV381lRO1LF+PEs0KgRUrmidXxYkZZxALtOrfxKO0eWGY
/8EVG3OXPMmcGAdhU7tL2qZ+kw/dttly+59CYR+oO6l2Km01diTV2ZMHBaHmGi+1qYFA0zbktUUu
5EF+t2z5wMnxVXnSnpBrvIq76EINd+8+q8/KdLPQV7Q1iMYs8UDBEcepAcK5Buuu2D4QyC9/FB0o
FJPCjcD49TZ9aV2wuy0gzV45mw4fti3cK2pxkueBw1Mk5ksrlE7QrSCrsTSXRER0UMz90V2WK5uV
IsbaKrkIKLjy/G8OrSJQ9XLVfCa3CkwcrUOQBuKq4frb/Csy+bwL9q/L8vaHbr7+hX3ZXr4R7NL7
762XLE3SlsE8tC6Rskb+N2ZBWafo+KtW4F88/s96yRAZ+ItYZdAq6ovN8LcsWvt/ogQiYFEo/EM5
+KemEAK2JBGFARxNM/kPpdSf9dKiItAM5ITUd4uP8D+ol6jq/lYu/fHUJd3QodtIlGCL5vAvmkKt
GPOy6KMASS45B1ycjwcpF+vQME0iVaNDPdL+aVTtpzSzFicXtM5+YLYczZxRUIblxNEI+wrdfWEw
FBfKjpnkQzwW1UiPPbWOaBHYDCCRhePG6s+AB1a1JWMZVi5hPOCLizaWELtqQecUxdNMeCnHc40u
FSiOs2bW2yYP75hb7GzOX7RB6O24lkh9WTor8rQA3NPyMxaKT2UyzlLRObwV+6wkkUNb4brgyP8m
DNpNTLrjxAg/YaD10KHPDCx36WPTWabMmSDYlVV0fJQoCgXLm1LGxaaWoReg/Yl5YTWrFTZyPcRf
ob2WvUXrdpy3Si6jiH6IjjXUO1Es3+YHLFqYquagnrNUdfLA3OejclGMzK+Kah8Uy8Yvxlgwg+hp
MRCpiboerdkPSAJ5aCkDpcw2lHqrJ9a168xhrbf5a5cq4XaUo1PE2q2iwmyWuNE4dmvk4cIou2YL
qd+Uv9Ii3I+8PU3afhkls06j9gac2iODLkC9viQx+SGVZDKTb2kMfAGJGuU5vRiD5KDWQks2bIdA
sYPhLssssemrDLOy73M3IwYhznJfj5+s+kmt3h7dwZgIZW5kSpRwL2BS7HIAOS1HM1Iq6qh0NIbx
EtOINIhhmhpuI/arCIcI8+OHMKyKRnSz/DUIUxqB13g07m1Hoa4+vqrhOYtn+o1oyjPm9xPWqrlO
OeQXXjkY51mc361eek4Na14HJatnq+zDDgR3Gp3aYlqLerCVpwohaBoeNSGmnjL8tiL8qF42GFQR
6RCyoELsJPAO1cls7dWIqIHY7PRjLg3hU2dou7om9HPsdnDpCLF43BpLPxImjzgVElFx0Kv4SW9x
9dMhnOZp246cS/FwITuVd1ZNonzAhUgphLpgIyuzV8jpXiIgBmPupyLW3swFHKYQiQr0mIpkFiLd
LZ2qudOtizwn30kwmAhU5VF714yJN4Hk4kbcS0X5kmfjRUiR8sPdOEAbBG9kpQwTmIs1jwqiAUFd
Rdz+oh3jtBK3Wm+QYlgjQdcXDcbomR06Q6FX9prZHCOgQmpVeqFWbWSR9OYpMDmOyG5W8W51iegU
mnbPGkKv2g65CXPJdiRAkM/DRmyZMphZTce0JrAQrkWJAaEmViEWqJU01TZMetWNXm3LXN4qiXF7
8OasM0nP6BnmXjlL7wMr4Ych5xQa5nNHxV6rzA/pbMe0QdqUMElFnbRz0QKAMI91Kb/FmvacBQzJ
wYLYSZ+ewyHHbNtcH137a55RrVhJ/xoE8TXVTDY+rfKzyTpEhXaQGtrr1jyf+kDcBb3FayGMDkYI
dCJn1sgbrRq3KQ511u8ENRJ+/fdujgsuBtbNQsox2Hb+nZBOEv+2Of6Lx/+5OZp0CyWdPuXilv9r
0gObo65I/DC2Zn1pYP6po6OvibdU/s3X+XNrREdnLhsjZnLtHyL9/2BrhNL5t63xb098cc3+dWus
xkYJowE+aSTLRJUz0g7iH0HDrS0qky82yakytNMD50pudHv+kkN8w0pttG0Q0tXRWPy8uaVrkA17
FvCbUQ3WWuyqbT1z14/JzhRDp5uIHwniQ0blkpTzBdPcSUtkP6ch0MzJXU5hSygkTjJPtzCJr6D3
kJ32OFeB+tkqMxhFxZNkOBx001OWEgaS4TFgPIE8mwm35It4i3IYNcJSniQVPSEQLSEhcG3gDoq8
Nzh716V5yyAainUAl0aUz13bPuUL83CBH6qIqxv0qFKJdjCciFQs3pp0fAMMh5ZjQF900xNWWmiK
DT2zCLpiBWUxBq+lQV1UoC8aRo7QugrY0gzkDkx30772LAbIj6x67nvpYFXWXU/a49ylzGwfJ9Nq
/TEkBiMLKBA4uxaxLcsB1GgTP03AkLLLbrMa+h2h3WNCVdlOWxz5X9MCNjAqAz0X7RRLBHXfmtYh
hjLa4B3kiKL6NTZ4C05NhwRAQhw21XN/ivX6Lo0iXA2dUZ5TauVmtgSYZ8BepKX+UMcILZ1Rr9u5
3QpBdDa0D2sgBRpxnCVF7+OAxkPVcVB+Tnp2qiQNMCVrSaUVvi5pzyrcaSl+61OpXVlp5qKY8SOh
4+BCfUiKSI4aXwaoEt3LaSKN+l4ufteQEVsAz14dVJL+itqESaK8YSdqvaKQv1qNe7GaCWfOWKaL
efBBlW81LX4yk8evyOjh8XBKW9gigo46pit6Mm4z5id6IO0SbXwqodmoj/ZgIUVS9SUzoJZd2WAr
r3PCMnKR8f9DrwjBSbNDp31MyOkf5uAXdXPv5+pd54QAFSlnyiptH3m+ba1iy4q6REcZApko1TS4
ddl7as/FqsgE1ckpBk5WiOOzzFw0pbMwDP3eaNjUR+2lKpv3LqHDJJpr1aDPjtg5KM3t0IHea3tb
VmFLMeMOhzlxOSol8eDOE+V7WGy6YmMy+NZjGjZQIVZKvzW7b7PI7gY49jSIiALJsmuUmZtHijkN
BWEntO6jTrxJDS9ykGxUJN/zWCA+t7xqhOWJaWQOFlwr08QxAmQd68IuD8OYvKxqzW8p9//F24NK
kA9lCKuyBhFF+jeWUt1gmf1r7WT+38f/3h4U1nNInpoE05jJkkRZ9rt2okASLXlhDPyeGv3vBoEG
W1kqLhlItQJogIrmz9oJ/z2Dqf/dV/6j2smgdvsnnbW1vHLDVHh2jMO0Bdn21w2ir6TSkvNI8zEa
LucSBv3i5Fn00Qche1ZSQnyEVn4S+9BJR8LozJJqg+5JMK3HcuR0kok7IZyeDGBVUkkfd5yeh1Rx
1Kj0MnxAq+xh2STYXDQteEprJJl9cawFncwg9ZCIaHQ6Yi/0OPQnCLSrnL5cr5NFH4gvUZLf2Q1O
i01IzzmL9f0tz82NnCYEyFebIcSmGkt+mTxg/zJSEXjQNDIpUMPTIEk3DXm4TntYbysvSpWrmE2I
KGMFuS+x4wm0qRTBt9k5avgsBAK4MNLq6DyFsvg8aa0D8MYu66x9a8tzvzwxqXNbjLClxGL9bTG0
osPeJUCJ9dRjiUE8K37pj3GjUkHlpAmMsJtH1TrXYnZTc3LmKs5mptuCEJPm0G/icKsH4kYqhH3S
vZZ0Ds1HtbdirkiglH4KFQAz83KMZeNlQiE3ECZnW6/mo2h056FP/E59yR5owpFLcwpBTCx6WWjZ
rZkj1jEO1SNdGNX2AsLU9OZcVeJuMkD6NuQFqwg0FQMf2yO8xxPRjthmCWe5qRGRtU2KXCYXBS9V
BFtARRuTFojmo5GWYIwY6Uo2IEMmhWmVEHuSsa41CtGvrHVZA6kg/0zZ1EyKpSZl3B+iEhjD9KnO
++dZfA+18b2eLECf0Wauq70uiFtk23cpKWwjmYlna+iMz28yoceVjhQsVcFyQeRH4JabX3Vb2onG
KZxog7Dxx4KJj4ynZkQKMLwYUubk9LWjGKObprxwQjvHWf8+zcqTEnI9hWNOBEYh6l5T/eCD3qS5
iWB19g3ycJtEvMoDAzxZelYlkY2pe6qApAZG+NZY84Yj5sZK9Neobjb5oHHzJFAPPsrEPFoo8Crt
waBn7DdajP0Ioxq3Qp+6yixpaDiIDRjC7zmVN1O8acvl2KOt5Fq+lEhLtfzJMO9jFnmRoDhiQMDf
OHh5ziWpCLHKKyduKNPF4NhHtIVLqjxgDz0kCh15N8EeYq5lq0itzmklepElvGthkxyjESApvzFF
HZKQx5wKy/bqFEpwZrraIhAL4QJljpS9ZJoMQ+lmll9T+mYEBNHRFi9GEiWnXdE1tC1JHQnn7USF
kxBsK4SDoxtPM5AJMKzVKs5iBLPtgXSSCin//pFYF2puv9Zqv4sLrgvritzaYlbe+xTBMzgOuc7O
0UO/G7APS2W8xzEowOY0KfOLrtan2JS9AeMclZd5KHsF2iMCoSrAvRwM1wKiBiFaCKNNxl/ljDOs
VICvTiwFUrJ4GVRajeBDbgVsQdx896LP9qkUfXUIu/RS3Kb6TYpU2yKISB7oLYp3AelqHBPwS5IK
+t1Kr7AIstIpiW0t8saajnsKODeuNsHwblYIsYCNxPOPSHhKBvin62UGh9zniXrhrOiVjfzcJI0v
VwOdFXSu8dRSukf31tRsDQqlbHV0Rej8k4dYARkRU9YNU7qJ/Y+OPqTW7k2CxAazPaoFZPgzy5m+
UUDGGJoY3AlWP3Q6E4Bmlgzce+U1aYBrS7p6isXH81zTN58bWs7/xTs8igoSGkQyE3A3U6f98VL/
kU7wL1Cpivz3Hf7/Pv73Do8pCiUJO7IJkQKtMHv17x0eoQm/jhRgMGz/vwX6uwRkh5d0vN+/Gav/
pCYxJQXLoGJwXDAQm/wnOzyvkULzn7b4RQnz52vXjb+xUpVumrVCKgP/QUJUeWkb3zoxQTGLoyXv
n4PpQwvpdjGyOlj34tIRQUljEBuCuZJ/iMpaFZajCc9pBkpgozOudXsR2zBzFEdP7dBYS2ThDG7Y
2yKD3ItxF9xkHSFdHh4kjvuLDitYJ+Har39GlKPCGjEaCoJWX6MXS+m3QdjW3pSz8hxnP5NXM2/E
dgJdDDkvc/sYpSF2lnNxRURq7RBcDF66zZ8Qo+7gCtuJSxGyDrbz83TsN4/j46hus022Vy+tWzEK
KXxhN5/DT+17Ue6hXGY0ASfRlo/5F8K9E9aW9lV/j+8hpiQG4ern+MPH0IJY3a228h4c02NdAzqK
SEUVn6XbeIufhDeLnHeiEpRjjyjsanK4Pza+enxB73kofgXv2F2KXywNre6LDPOIBToPx4cfvChs
p/VbAy9pb/HEAdSlu+Fa5aAfqZ9Iit8F2SY2VsiPobWmO2S12rr/1vbmB8sd6VtkmJY1jTDRJfUv
ZW79ojCduiYoBp6jYXkcX8EL4FlqpCvqFH7FdExeky+X2D+HMxs6l6fhlrksm1zFu3KX/Jz99Gn2
O+f11Vq9nz4ZHZ+kxnuI2+yru/Tn+Y8cVc0NvJIKhGSB7WIuG22OHpq7/KPYNLqxEr8EL6q1FlC/
rHpUDTxhZR+tYa0uL46/gCl95MV0IxLYDnsPEkdg16vpGFu7tlzJuc1Kl5s/Bbb35WXwipR9ea6O
k9Pvw6u4bgmZDD7QmWpY6a6Tg+ZjW54/DTfeRUQA6yumTkf5hdRFtyEUONjU37ITUL3JqSdiFLjk
pwbvA0Q3At5/hltBu4IG9neWI+zfEWYLTQhdTXzTpnWNz6yf9xxxZCf2icl2Vex02SbZTFvxopwY
Jb/Ll/4Po5TsmYfgph/UHwLgk1dqt2hdbDWfwGU33Uq7+CJ9hUfsbw7tWxtnM/JjbUULA3mv7o02
/sJVcTS3Ue9x+DZeF8QAt7K6jc4ICa8Cmn3RQUhg55tFOIyJgRyPaN8zhX2Nr/q23wfo/dv98pD4
mG/kLe/dH880fopPw07YMCzzMg9agdf5mUcWmZ94FbJhYy8fTapfZOPrB7O3HSTbkeGAtJkMlxkk
g8hh28i+eJ088ERrrITOxM8bdkirIRrqlWfZ1jm7Db7WHxDbJONuCg+uebFO5kX1ej6HjABSGqur
ifBbLAgni5D73jZWDaCSai29CiftVf4lYmpYh1BkX5cXXe9pga8R6m+nrXJ6rZo9touO8S3z+5f2
lWPHV2HYCmYUJiIbBvXbaB98iDgJGrt8s9y2QxsikIu25o5UW5f7qWVeP0dHifRR82NUaOki+NKW
21VUvMIAriWQsifdWWW4GdVb1F2Gq5rb4XviIvVGSLFSPuPL7Ecn6Y5PaFCPY7taKOvDMxKup4h7
wXQ1Fj5jFR7K4qDsY5/pKxgAZPTKeap2wrU65t+jOuJZOTWPbcqHb206OB1X4pqaYC17Aifyj+gb
W9wlsyteL2632INUv+9RteDr/w4TR+38Ll+L1rU20A3kdhk7/QY/HTHH/RmBMh56b970T5/qz8gN
Ka8zUD3SCqkbg692PZGAbe2y9KAA7i2cCLmrdcUhH+yRRjFL4axTr+vCZqA2MMQHqhb6hfAtqR5T
hKL3O8MpEnvQ1vxN5Toy0mdG/YmrSvhY/vkjnFsITyhUOAAJDwYzzK1GsteUldZ+g4NRo13MYftN
qmBKOjV6lHfrpvHcplXxOl6q1+qrsBbZEVIwTo58cbjXn7JfBSgGfOTIBF4e3VqZFt1QwHimtlEP
QMuRaICD/nlA+nEFyGBYhT6IKkhpIi14AQqz9WLJYgNEFYUSEecaMOnc6yIbc1YZNOsAjRiPyrbC
7JcCBg0PEzsskfIyAxTgSjq0S7f1JXPK7ZZ2FJoM7Ov28NScqKqM2q/YTwkde9W+MkRq7F4bMCXl
RkT6L64xUghO/my9lpt6k14fxwAvFX7KZoVyfJAOgQfXCWiPwCftgwHD8JI/Dw5OYeuZHpK8X/Q5
go0ozR22HT2qySt22ubbsJFuPiGXsLmg68jHr6dsQQHIKm/Rqv+YCGAhvzX6tHChNvrXZG4qk2qO
uADsKi8EqquncSt56T764JognfpggGFBK2GW10MXtjMK3fakjiMCmBUjULFH097H9+U7mritoxEi
zqJSHaUEparok3GTbR8WLAl7blaB+JVBcAk3Vvxd6O9W8SG8YRkER8pu+yKjcfQU+XLXByoD+Bag
s22mKoEC/MVmNy4zT0fNYTFg/EiY5iQj3qKDVX8TwQ1ThQuvTc9mfjBbx5odHNyPCHPvWS/f0jOO
h8zvc08OqaZwNbtygzoCbyIYDpRe++hYwZ8b1wHHmqzYCUQFdq81GMQoXkc01NQfMTgJaBTSb/2p
IfRyuAWEfHctCeeT5ggVdbUfRnt9tlPLfehIuQ8znUjTciWeMEMt40cPPXq6+UfS7gN5DwiJ9ZBh
pIrH16HSFoq1XNo1c1XQ4HhgDsLjU4jojHQ7g1tjetx4YXAUxsyfUQKXJxkhqHCMO2rMbP8/3J1H
k+TmuaX/ysSsBwp4s5gNEkB6U1lZdoMoC+89fv08aKkv2S3NvcEtpaDE6O4ks9J832vOec4IQlVA
O1jxqXHEEmX/eSpkgH9fpfScG7ANjV2pkUbyJnK4BM8ddPExIMXcHNg9P1fv/vf0Jj9yGJ+6x/AT
sixw3df4Mrm6C73lvgpXHYe3uAYwFeubnkuBOox5xka+SlskPhK7AvqPipfYjo/FdiRZysNUXZ9H
6NQffb0t+ZZy2DiSZ+RQIeiKiclSmg33OpbvBx60z56w8aAaaYB1bHh2R+tQkbpyTHF0rOiDBmRo
xUrdQ0f/lHbJ9qlx5Of+Mb1WF/nwQH+jtm72iahfWWcHtrM367u5UYKdhJ3pTdsCqRg4XztwvoP7
4Mz7E69JX/0Ubot+JNyp++KMnAypWQ4HcpXeqU+JJ2/Q5xNBAQfTZsB9aTbE0d+k83x/N1/q1vlM
3tFXp/yzVym92yLDTkQ7erK2KSmKH2LvsHbGQW+dS04XBYqjx3RC16tV9jJTPD2qB1wsu2EbEB+v
bdlDUik50kWiFrom78pWuoys76V7wdqM8ql+tu4ZRdyFr5mj4oF6wkchtGf8fESECMyqMbe/FE7q
prvQXa78Zq9fUdmYJ+OSHq2L/zEh1eJfFW9GBGs9jqjqkKKykveZF+/iO5RW+3wtXPBeXrsN6m+m
WlvAK2jjMGohItxicN1a2+kpE1bUAM1qeA+w1m+Ml+aJ/FUMdQ7ybKxK7AsoMT7D4yLm2XyjKU/X
SA/Mlf4dYmB1uzc8qFg2at1Bhvz5N+5NVR2uIPnLCgQN0mj+B+WOKMLK+G36/Pvj/+hNZZWsDRWi
N3PtX5aTLBoRzCC/YUTwL1HPH70pcgmJqA4ctRgvFgzhH9Nng1x7chNR/TDX1qy/0pvS6/7emv7y
oyNq+XX6bAVmqNd+zUcb//fdNDjAb4B7tO0OyL6FuNUOb4G4rbkKZGqiFIC+uOVCHbs1+svpW3nW
tCuTXz29Dzv0iVgSg2Nc38FcWm5e9csa7yVzm5vvhM7aupjbtA9WAl9iBaVDFi7wRfmz/GPanZxs
9PXEPIh53eIvAKvgr8NL90j7Sac0fOXnak2yxD72EFrb1ReZcNITa7CZ3FYHDf34lD1ki+s/OzIe
9V/ayENjH0Ibw6wGHN9OSL25WAV2+wUNwG6I2ZtomxczdhGHa2x8UBDCFUiOX/V7u0/WC9zgCqQC
doTXbmlDZsurvkjRYPXZPWynLwLXL2gw59Vr9VgfwhvQEZa6VDR2tpM2/jZZGR4BhTbO5nsikjAu
03PgojWnowh2dCxxIf5TrUmeAeMBBgGt8FBLp6p7CLf1M2SVHm1hR6zvDIUBw141rFAjpg84H9vB
hWMw2wVfeHNfeBn/xfK2S870BwtJRV37x97hqU62dc8sHhwLc8png99HPIgpCs4w9orhxsgB2UVl
E4IHg4DAX7hFDDvvotcITEC1ZvfXTl5/z4I2wTjrGKQJQJOVuMMO6nSLZHM9MuOurjqhCoyiYWuj
17WDTwwRbgqtwXfvF0G+jQ0NfSGVve4mvCp34tagk6JHrUHFe9qEvIT4D1uZNwUfuV32kY2evtm9
vRy4vJ3e3gb1Ro92A9dt9WAghUURSsmAc5pVLshaFzMBxC6MvDaSs2E6tcmXWJ8HzCV18UT7yzgX
LjnV7Nrq7nv9JoqefCO4028JNHuwcaFtSUVXjpDMJf+gPUiJ7e+zjwkyGkU856rs4PK7iocZUHMO
H0EN0GxjLuMm7OIH9QPz8bwrZrzNd3xGeY1HoBLRbt4o7xo/fbtLG491xoRRba17vi2sV8z6HenY
na2jdQzwjigJ18MjrF67JK+YUSQn+gYVEiz8pIXGscV219xPdzWSUZfps9GuUiwqRxSoZOP01ZbS
pnCR48ae39buJOJpOIq3fPTKaF24Jpcw7cu+OcsbuJfHH1bFch3a8t586tdDs4bcaXqmF72IDt/T
bW+rds8nyplX0c233x4mOz9GSwdBoNpRQBmOYIkNKhc3mYmOsPY/yIDrthXmpcARgOgU9+LwzEs8
fIbyRkP8jJn6hzt24OmukH83yHpJ8IJaET1GOPS5g/lgKFhNqGa6TfOuvfhuJi0GKfP0N76p0IBy
ZSD3ZD0N6/Z/uKkknfP8l5vq3x//86ZCK2MYosYYVV0UpstN8HOKqjFFlWUkNuLi2vuxQv15UzFg
JahChlxJ5PAyfP3jplL/IZnEuFuSqIo/2Lt/5aZSrH/jUf361NXfhqilMM2+noJ7I0XqbdLgUyjq
8JSBVJFD/yD7zXGeZifzLbeTp80UDZsU0o4apSsSLPaVmTimmmzR7H3NZCqyO61Y1td+5JEjD2Sd
3UIk1vsSOIUpxaVXyvl2tOQ7QRvXpBm+QHallSuDbdpC2BOw74u6uLWCeIA41WVOxkAxm6xN02Pl
N6zQixs6hc6/a/J9aeK6hQPu9sGM88AXUqes6qOxBDdoYvo+93AGDDLUZxQocn7VrLcFwTucoxLj
wGjx7abUU5569avSjrNwUgAHheFOKuQnTa6PgtXurS56knEtqITSatHriKF4CflJRpnDOljJjfyY
J6UKiT3TiP5BzKc9MLHU5XI7qP4xxffRT5tK7QkyNZETiSL5r7Mxu62KDbhqoRpqZmmsTcP4roV0
Ws9JfmHbRah5+Snk1rEVww0hu54FGTnxNS8W2U52GsMVknHA/SLiQzWaCLuiMJ2gxcofthtZCW6K
lF+SuSd4yWKMsEBOsEjHkptxhvhNtjVxxdSkd4Wj8WmYwiHNBZ/aIHksBRq1JpmuZll89E2yN0vU
/nNvEdqFIDNknWZa0i33w5sIRX6y5rMc6C8mifF9HuyHWLwg+MAgH0QNDU4duVVhnYPRxLOJBMos
Jk+xjENEAiWr2/7Jl/KX3CjOcgekpwghAw6ZlyuNxOVpwBPRe4xEs+YoYeUAAL73x/ATRVblNVm6
HkrD7WU8MWplbBIRgWYY7qG33CU1E5/WjzjXDTfD7hc026oqqHcoE3RyAXO6MwUi+QBWgnV+XRxV
cB46822Fob4l8RbVyUFuKUpUhNVWHZ7mrDbtVEyJMipDKqARKhDvwbYDTYHqKO/gRmaml8QiwBUO
42R8JEQe8NV2LCgCpAdfY56fYG4wj7yntmwlu5KnWEg9trZhU8cAYULrPeX3m1q4psb4JCTs0SEy
SjJLTp63XFAx5vismoBe0+/ZY4rBeBzy2VHQEw3hfBHl4tyxf7QyuxQlLwIloxN+KEDDkd/HJj8M
KjrnQHbGtngHcePpBrdx33uK/kw4NSOJvNnpYXevGIdCsRwdxFmZkdbS78dB+ox7fS9LPTP8ocd1
4lOuzBqtcq0wpAaajVBJ9m/yzCICMRLzgM+cMKgkO/bC9MkqcdfqIjcwkSqAE0Js5NZ0CJXj1E2e
nxmOjF2wI1tG9zF0ieEbJ01Xph9RrGLO82+62DHCGfu3EJ4LkUoMuV76iZ2/Ud2VZXrM62nDgXoS
eIJiB4tENy8GQl+xY2EsFI+1whA4SFHeUfGAshex39exWxrPeU2bmWVb38930ADthHGJJpmX2RD2
7N6+eGnvkiF9kf2kXPcCoXa+jOUD61ISPRoidZwFQC+J/daODaRZCZBU3Ixe1XNVFwnm2hrTIZxr
yD6husvNZjerGSqGhLXwcDJHSk5y9dyGz7jCBHAokRj0lHuSRMkeQReOOILU8gF1f8mAtFoUfwTF
rXvGNl3UHs0MiB6HpmL3ZKD+nyloVaXp53g7mN0OeQq/qctQLQInDrINfdUJnqWLYFvOdBoSEdj4
zFdW9Onzp8PYPie8DSMLaUXCJIn2gb0ekXvUEzKklQajqXlNGsRW2ILTMvJCH0WJiO2N7fPfuJZA
M2WgmrVkwPiGaPwPG1nd/C3wZdFc/fb4n7UEwiod+RRLV2J8frAo/6uWAHspS4vtBKeICCGZCuaP
WkLkD0PBVlQMNHTNf9QSPIpAADicJjFcP8jZf0GUq8r/oev981O3fhPlik3YJXWRG5sxbt4yPtuD
Jm5yU2IqDcjLyWdwzE2+FrMEDlMBLN9UUFdFqjzbfosiwZfes3rawiN46ItnqwArk5M60eZ4ylAo
qtYhR0eBpHFFeDMAjGwfmMOd1I1fqdjQWrFGqRpYto2+lvRhHarfKmZcEsH3AGppSJuEW0u/A+59
lFVhHZsF2qdpOigx/MiK3JToLuf7HC6XkIQJS5zOSSS8tmRwwqfEeFPOrhkxV2op601rP8IwrJt6
p6K3F9UWJyh5xMFcbGKwgakV7dICLaLfP6DqQGdhMK+WzNLRlA78mU90ssr4W0ejmqJj6d3a8LHP
VHtjVB7IriS2wK5xZdZA6y0Tl6V57kn3THOAfSlovELdTSG7gpBv5g+VqtpZxJq0p75HGzwXnhIw
o2z88X3EgNOyzrcjSdwt8ZJdYuyVQUfykVy4Go5pO8DV+UA/bWf9iwpiJYNH1ZNIEGWd48/sjGoN
JBaKXqn/ntoOUI20Va0EaS1N5/xUBayVK+jL2mdOOlVYCsyciY2nwZV6RuDlQ6k/GhRGpARwbwaY
4CW7kGGf+czbRUKYW8OtkHH7cHEFUdijIVwPs+n0yriOwdnlGJzkkAuPeXKggk4zdO7oya5Ngbgu
c6OCP8mV4BBH7P9abZ3oBKWUXO+slRQm5i0ORKMDXwOdfUZglQfjuq8xq6IYr+XYi6dp5WMQNBvm
naBZ/cqELHNDMI4WSN8lrPigTDslvvPWPFZ4VgMTkVla02LxXkslKWQAzhpCDkTlXtSzQ814JCT6
LGrOIb5ZLRy9KvrQiBGWohHxzVuNRjVm3RBN9Z2W+ocoBnemhOuEHUkj5F5TiW494Czm4zibotto
7arJko0g+VuNysOv+hM5gt4Q478V4x2M8OMUFjdf3kfRQbXS90VjVxQ5uRefqjbgCGNJaJ0UNiaF
eDLb4D5q+SxJuD9ipk/dt9a03Fjs5wHt9MmjjzelIOFhJk4xV3SagHmnzxjKxBYgKcZK03eyQv7U
0nZnVbJjygs4TrIezaa7RTPxFGrpiOgBTfJzEKmuTfPcFf42iOvHWp4ZT7G+0sGfY7Ny+jg7lYUK
Dle+t+TJbXGI9LnarbKhewi6qrBnhY90Vm5HlMMhwwy15zOXLwwH3usx9q+93ru55hM4mRRuNbSn
ttBrXJ7WtGpR/zvEhzp6zVhI803859G4nXwEGzp8b19kMBElb3NQQr/nwGQJUK2LFv8bL5rQ4+22
wuGuavOdPCS7UFY/27GHCIjoGCaV1vF5UGe3qSEyEE5nmtExNoSNj/rEKlB6SsY5a8XAEVGli6bg
1mxoWsKe7Vip38hZws+PPt2fhH1cRt8Ds2sMSCe96jypqu75qG3jor6E1DAi86pMKdxAZgJe0Y0l
wU3PGKjJM6sNPx8PYXyp+bjKTXZRpRe567ZNaBzjflJh+bd7M2v2KXK/mFxUs26MVY3EPBrVl85Y
5h8KXBV6IEF5rdNNgGCAFHpd2w4k8lkh9LeB+Q+YhiDntKOpkSzlbND61FJaE6WFO08Y71smdWOm
rFORmMAa4lwme4bhQxQxocq+d772rvftKfTrXVuzjBYoP2HTpexs9FR8lxuD4PUBF5phywna2Am6
ai4vWQN0k+N4MpOIFM1o3bYKKb/fWrmLGdpj9/I5pEcCtEpjtKVSvhHMZZsyzmVEQmprbOfSXE8Y
OEqhcP7GFQotv0qVgbaLwCHYPj9+1P+vZox64t+nHb89/meF8sMZpFH2kMaBPOzXaYesaLIu8m/8
OQj5o0LRTILnqFAofEBsM6P4OZdHhKarDPJJqmPm8Rfx2zzk97n8rz/679OOOh/Eeagt+GTgGCb0
A4Hi0zpQV8S3ePa3ZYR2cy5eLLqhCK9kR3ckLNehPp4Jx3YCWM0DHVQlv8fVt0ZXFenfBU2WQrMl
Rzj3qrOuAccIjf1ISybRmglLj5a0Obe50nDB4VCUMAHaMh1dGHbPI2YarZlfWjq+jM5voAPs5Xyf
0RHmdIYES3IdZyyc2f3mJ6LD9npv7TvpYaCrHFMSJWg0KwC7+cJZBEBToOoUgVbr9KZtiCpI18hj
k/OE3IeoN20tpRfSQYuZ2VUqWQDoyYfaiBd5nM6plntjnHNEBNlKlZgzpOLasoS7ZjR3Yy9sm9LY
YD88Dz6GDv27mz5SbVwJYbGmebKrDE1zOqy0ErBg9MK31RkMtBUMi6cwOc4IK1oSv9MqWohOCckL
eqCs5OguUydEY0LByQYw/qELgiuRmya9xwDP1tKD69QrX4WA5GWyqm0fdl5u9WiMyUXxcM0inqiF
k0nAEkOpHL5GjfKlKn3GNjXAgoBogbjxjzqgmnL2Oa8o0bQluDwRz2o1HWogUsPEfo8knyYU10pS
XPVSWrS0VAakNxgmu4KcHi0p+t0IJ0LXWLw3+sZk1Crou6hvmYVhFprNdmUCaMsQRUvCuOpTmR36
R51r7L5R9KU9Qr3YTQikSHWNmKiWigRJzyLi6gG91ppxI6bP7UQZTTITjYJIqTLwWoFhjgiChuZN
l8dDzx+ya+xrvrWTfAinAIUZumGSFeygEzw5ZNIVcgqzx4ngedd98DjVAF5C0qWlEQMXJSe+iGZJ
9hTeKjAnUXAUQn5Modl1QHgscqngqCYXPsKr1sCOMw0kpTLGmgL1Vifxbgl2UMX2OR2wPgOMMIaH
WmVaUEdOiKOzjsJ1oYDjkttVnoLIBrXTReccKUvRD0Ddo2s/I9uUrDcl07+WareAfYnZ3B6lkcxq
NgAov5fCLdCAkyhMXfwZ4vHYMiQXqurVJ40hy+uzpSbPfoJKhrgfHL1y/iWHrLDwzT3Fy5hCWgYW
EZOLgQkGdJi/8emvarpF9KcmQonTtcXy89/HzKHg/WXW/e+P/3n6059qFti5f6mC/2wZXfpT/pW4
ewwdp6rJwfzH6Q/dQVEZHmAPXRylfz79CZhTRVbIi3KYte5fmXVL5u+eIMynf/7Rf8zC/8RTSGhA
GsVvhQ35jA9UII5EtTczkcY3c8nURdKls2wtm7WE3r7S5ze99LeGDL6jkIkqJV8hstJXykqGXwnu
5zFlojMqxWuhHHUx/MhFNL9VgqpINzb+7B9jhSq4CM6sAXZyyjK0T7V1PTCFFjV3ICTUaAE6Z4oT
lea9NYr7UcPC0qs7v04QEE2IM0X9OlUUp1Q5Ohxtq9ZeBNV0pY5tcfToJ7sqyr1gZkRelxdZSLxk
hlOM/jiZ1V2PHnQcY6QWnaeWLMQKYUUy5iqc7jPmQUrYfNVNBrOpc7DEAHQi/ASLRwYXKFDF0xxR
qgb8jL2gEEsRf2QJFa5aR4dajd1iibOPI6eWgvdEiNcp4DorQQ0iKcG0EQAmnPsKYD2rkb0V8sv9
hwT0pdMRLNaEqSnAE2Z2YinlmS3IWvGKteTWURJDRTH0XHLzMOEbT1IS5MxiOBoZKFnRpI4Fzgwb
LxsbL+XYNBDtDbG/MrhRBbk4+rV+b3YMNSVG+0ZmuEoVrrOWX5hV5ggGVpsiXIMn303RjKJNAKvP
VK5oUUXWwyNTcoICrM946r2w1kS8YNFnWvZgZIZTCga26gkfhFuaTpTQMxzDEnynlTbAMoCZEm1R
NtE51HovAxsamYXTWOjPktSVzcD1hfLT6KedXOSZK4u8jB2BdC0cfSrkzq+OvVRcOoIllCUJQja8
CvyGRq8Xx/xDM/Ur6mPo5vOM7HEw0qM/zzruJGi/Ld6ckaYnOuR0yUrbPQ9E+00Ys2Si/kYi/0yi
/wL4dX/f088yCITDi4YnELcEteh/e/phnfxtOvcfHv/z9BP/sRjcSaf751m1nGM/N33SP3Dos81T
cZ2Z/M2fTj/5Hzj48VFwJOtk5iE8+a/aV8Isye7Q4iON0oV0mr9y+jEN+632/e2pS79t+sRIskbm
gPlmiKxza9H0UjL6FnTMfJcI5aGk4zQGtvLMFhK+pz5JXVqXX3tgV2W/AMVFrA8sl+RxW2cg/6N8
UxL41WPbNeBdx1HgUDxV4lkGb9WSkmVSvDCqNizEq0gJs/tWf2j1FFnwxOexzBGXQBCcBgIc9NMk
+1jiVWeI0SFG6qsyNuvRlC8VQQhSfxein8PvCcUbjeQIOLSmqeytQwLd3gQibnGqZU15r86QI7Ec
xQOyOQjisr/rU/AlaEDUzq27EsOWVKOSlMBa59JqkqEMWyLLJO0Qlk8Nw5EKZorAjq8ceC2iTRpk
8y7U9RmKcUsOmb4LCphg4y0BYNmb84k4ZhJyts1EDEEao4Ic0H5/1/TabVR/ViFpy3X/mcUAKUeG
QIiVZZTU5aTcV4lFa9HscvldULtryNHmd9nWMMBqBhvRLNcwYJxZwn8QqrexEdHzaneFho5BBhWS
TPtUfMmQt4sJ4KuW9hwiXaTHm6Edv3q1cGNzXicCyDzpc5hxsajpPsgCosz2nCrHOYAFqQQrhqTB
SNWUBl5tlgcra1yVz0cmWCslAKwawgsXHzNJPRpKz37Y4NhG82uSizbM/CTkQBMbL97Ccn4lkvTS
FoPjFyjUhZvFbC9nf+QPJV7NaG3lABBVloNx6U6kyYkpJTdvlZj2HjZQr8M7UzLdTILqJUhqDr75
fZb3JTQ2ddOPEaFs/aNeytsSBydEz5Lc1jqEc0j6cmTu52ympv1i6QZTOeEJlspdnoM+Cw13TEg5
UggdtuM56rc9Uu4ZIcZ4rf11JDCTzDM2LCNkhmAyCKwDBNnwAqierngCAnXTT1Zp9zQDVkZ07+ML
WrLsuumOfK/Ep6WgQWjEVwOxpiEORAIWF79MvDbU7MFHByT2Kt5H8zVlVWQoGQHghsvb6hgtyNTQ
f1GiO4O1skCyG1k7EYIlkTHxvEOhLFaQI6Pe8UOfV0i+aDD1hQonDhRBClrCKyBDJHdFdk2Q7aNd
XsnFRybxf6JyCsXvFvNeLQEMbXVHk/lam9WbMEUwCYxPmZVmdeyQm/DuWdO20q6xnDqdXPMdYTJj
MIVtpQTJFwEBJY4WwjDE+NFo7tj3eQUYh3wE8ZfjvCqTNx9kZCnE20qYHEsZdlO2p8AXkKGU20b4
mIeBfdH71BmrgjEe03pmTNizybgkXTeV/bPfPAryt1ZBBxS+FOJ9DXJ/+oDnMRQ0AzUK7oIfAIqQ
gEt0LuRXRurUPz6DtnglxTGscOXeLKr3MLC26pyt+UZhVgZcn5PPE73X8ye+W+vHKSLuCkV1JoNO
Fzt1EB/ECcAShdmmkHbz7O/7Zl77TNwagFp8AFNpXzAQ0Khf+ma9WMMXB4aKiK2OVgAwW6eTXuL4
qlHtDDmauqDaxrN130Gh0oyURzzgArJwCdS6tM4sVtWxQAAv8bc6M/aQhYM645EKTAP2b42seDwM
pLGXWvBWR8mhLZtwFc25/hAaA09CXmJYJr4CQyY80hZDbZpuGk5kNWI2bOKnrYoPvQoqu7OoH60h
eVRrzKlBcUmil3hK7QDhuSQOLGDZezSTI0sHXc0fG79dFRCXnIGwpqq3nF5EQz2hWWNPwifwfrL8
c6G0ZBd1d5HvP81Bv41bBvSj3r5UUYCRXd+qMIjRXjC8Ty6AkVcBCRQYxeUt2yr2IVnTbBIJFWI0
DQxHyuk9zC3ySEcTzENV0iUjKMlrKEF1u89r7oFJyT3c8Y+iKgzbSUnera5jbaSUlz9d85d/xrH9
r7zLLkWUt83//d+LPPPPIW3LVWlI0LANUTGZfy151X9qFOBO9VGnz/nGEjAD8XWKQkBGhfY3Xmui
jIV5B7HcMDVR5u//9Ir+B6MptLpf28b/8PifhZMKLwJbqM4yXeNjsbDJfxZO/Bb7UHpGCY0tFRAb
x59to7IQzUXqIk0GD7hUR/9VONGHKppOXWWZ1o+H/ZXCCW7f75+GX3908zeURDWHtZXLiJBI1lgR
3IceUuU8SIcn/7WG4wNK1u+csXbbF5XoEbKT5K2BVsCo2PisB9Ni1P9ZcGHex8OpxAoEHggvKl0Y
ODeGQd22w5NKHGzCKQ/7dCeFIul3xWqsNuo+DbfxOB86ZiPqI5Ci+CWHlvDZSheu1maA2KPTQdL7
LM4uHgTkh4WpIdrp/ZboQH/Vv+fFJjEW12lCYlILyti6758hBEMpRuCzi1LXY+JOZJnlNaf5wFDR
6Q/Vm/ExfC+ZJR/9h0osSJetpcBND/MHhnao0520xk8x1471EV2z6+sAgjzYjzffZPazArt6rO5G
0u2+BBFL6fPizVIIdaFZ2qIRacnOaldJute4eZU9h4Qju+YBwxUHm17aTN4McAW2fiHtpV040Al1
1HsACplT6CvCeUiiCARtbDRLxJ5ElhkztwXORuUGNJ0YMvTI8IruESsPLgYMD/atG3+q39xkOkEQ
mqvvLPU7uS7mvHKvfmNNHPYPJIatgm5jEbUz97tZ/CpFvB+EPtC1r01a1fSZxao3Fcg3dpkGNQ0X
MIOr8aiDaCec6LWHZjyd8DZM8TEnsiUR4PxtSKka8earCLZNfV3c6ndBeaiCHfroYtq3ee1mxiN3
9gIDxiQRubnhYd4vh/XidTXs/iLimeWIB2B68B/Nx4y8tfWA/5JPEtzbVX9LNlXDpWrPTn4Z3uob
3LSaObdLNGDz9iNKcXG56jYKPvDhfegkp9pfMZPlNe+NRUOc9JsRmH106mIXr5//SeTcqt34pR09
QOzuikO2jr7MCzVK9EXNZl58x7qGOHRsgqH2keuV7/UTLui9vuUtJNrOJEPIP4RoiqkU9wqRdNJJ
v5UbzU336Z4ibADwW1MBLv+TDDvVgUctPMYYpc/BofHwzfW7YAuynO8d5tPpPCLc/qieERPfz6d8
M171W3dk7umyxvWKdXb0t8tfgovfyL5G9o3/gKVdhR6CRPt6vnlHsmaen19fKZbtG1Zrwuv4y1n+
vMQv8Uk6jvYtsvEL26iNV5G76OLxCj/hbMLgmzqMkW+CaV/lLdpn7+UJKvKGOMNgV54rBMrXfG/W
Z/8zJHXA5lOtkhT5AERXZBYRevkTm+mGm0tsz2L5oIyxnZqUVbyoITr5J5LjYJjUV+utZz1Nqdje
5Mf21m7bbVKszUu/Dx1sSg+xIz0F5C3GN+25WAfLU10T5iiILwUfWXlrKUdtvMI4WWSVilNdU4gf
4l3+zNAmiDETSfdMS2LxToCNxqdp6tZjeAhu+ZnUvYCqF6/pfRNuh1MbXGJsUHzhWL9bp8b6ykzT
DjbDRfXMurSFgc0x8i+xLzmGRlfkvXpq8c7Z85oaktgFxOj9t3UXX7sDYebko6RvBn8GsCH+MV5C
5lLP1qIiYIkQDq9C9WHCnOlP0uJuQ+bJ0JksP6H2MhPTaIUeL3P0l7jY9O/jZoaGZcsEkpCbUlzr
e04ZP3Gsd+vJSlZltnZnyODjq0GeXfhM3HmDg3TcDo9RcIdhSR2dWvQmbNL2ZNlj7eXElYvHnBhK
DQSmS56YsanM9+iWY9l4ZC1EygqYdn2xWUKOISg7xjJQrccAupxtXYRLdI7vcvyErvkefLDlJP1g
16Zb7pAleqh2IV8r3oS0X14JwHFIpYOFuc7HTWHu+iNhTtoIh9pOXtoTYBNsfjERSo/G9yyyVWFN
ABNnjYlT4Pw1V1j/GlGlVpHX1ogOPNoUn9S7P55pAcpmOz5k4CJJfnrH2Vjf1cfgHOFo1ZDqNv1H
zRurO+ImvkvR1I+2iWGa203z2m/ZEx3pra6RLKzqU37N+N472cuIYeMr+1Cf8PclXnpn7vM7a9jo
gATmt2bbHBbKKIydo3Wn7SZHPLTr7ByyZQaQoG6Ks8r5UIEaARDzFFc2C8MVgT78CJV2BqUg8LEt
ntAQDJ7Vb0TwJnK46Rri3IIdAT2g5OLRFjez9jRtWrYFR3QZa5X4Z/bAr/UDvxS/mmR8QljFCpe6
IzASYs7Q+pbXFn/mCocCvrfgITM+m/QNClrFsMOmmyclcEMfTLlnzwOCoRwqrhtiA5MZfcjXGDZT
eJs18eoPHqJj8M918mkOF8a+K0xfpf4il/eG4oAqzWCUlW61sT4lVj+Ngyqqtd4kHCCcXnH7AmZ1
RzROX6/MD53nPnwTPEEgBzu/ycvNh/E51D5iHRxN86zZtYe70VN8hscPvFSQ8shjnIiCk93isCDw
Y3UDF75CGGUz1qRdtu5YV9Jpws7kH+rQTy6e4BAXrw3VqjngBTbYwuANpnD4br91u2eyewbmM3yA
PsTowVSo5FRH//tes7mxMRl17QpOBF8u3q2K9aGrauSRWh7RYxJcFvwfXOmeLqzqV19YrfjLWPal
60nb1MiuDrGyLyoX4DkKn1q/iJFXJm50nyYnkPbasJqFTaZuIfTJD1F34hdYI71G96F7H+8wavx9
x5Yme2tZZq3ONlyRqWr/++qbZfqv1fd/ePzP6puVPaBPTVUXY9w/l+8/q28MCpbExBLFofmvPKGf
1Td5QgZ+OUM3eT4U6L+u7BefA78nW0jpNOWvVN/asjT6pRf79akzsv21FzNGA71WJ8KymoVXpD6e
3iaPkYAClrNkls0DlMJybfr5ixqREDFrX8oQHiTJv5gzkvMGDUlf7hQx387obdLypSKwZdYu0dwh
8W02bZ1tKkTBVlE/ikV60hELtzqP7it35uuaK9qpxjiVVINHH/5e8yUSDdBp+M/Gmv52eqvGiSEK
4uQQkXLn5x+MOLVa+tZDaxOzP4iheOKYYAphUphf5dw1p8PQFW6bkHrao59GFT3L0mfvGwKhB+ib
fmw7kbcs4Cu2Vs7AOrRgLTqoqp3ge50F88tnbTowXZnj5MqAllIP2VZ0Ti3UzWRfDz0aYkpHBXdS
m/CDAq+vWM4q1oPCqnakYSmi4bnVSR+l6ZhZ6arcsjMr3u7/cXdePZJbaRL9RRTozWuSTKbPSlP2
hShL7z1//R5qVpCmd7ADvQoNtdCmOisNee+NL+LEMuutK8pf/OzBX6bAWcUga+hoDmCBm0bYu696
+9EyOu5lWoOiwa0ZKceMlitKLStGzdFShrlECBlByz72CUbSMaNpZZlRd+GlFMGgDsKuGg7DMsk2
GGkrjLZrrP4No+6+DdeGHq41ShykgbQzbFUrEW4pDPBVmJjHwMLYwwP4mk6HdOBmBVZFBux5t4Sn
PjvG7iLj95QxvME4nudMZzEHio4eJl/fNQXLGuN7jTH+wDh/TDHaK/x7ovk5teHjRAeOthgAQiE7
KPNbX20ykzlT5x8H4NG9OTppxnYY+7YkRraAcW1VIUPprC1UZ5+CdjpjuqQroYiEZX6oeFML2E4U
9JTdfngeIirSu7Cu1rM8I0hn5LNArxW6RdtmoX/7gmmx92EBksVrjRdq1qT1nLwRYkL486+1KN9i
qrVLH1rE0B3kGUfYrNC1QGmCpG2s3jhbPV4ERXsbQGbFirVvpDm1GzE6KB0cm+De1Dk7IylwMvGH
Y85W6Fh/mHDFwnSdZPWMcvOuMWtaKSh4qKGkKDyj6tdpmX9HapoS8kjWDWw+plzntB/peYcRkeBl
ExZ0Eh3ZSvNpcUUBDKakahrah/F3pJ+G8T3faVgn8tk8KIOxz4jdBxInT/arHQ+x6H6+oZ8bKL1L
nkAbHwpinIHcUbdSb6KgWEeoskqauRJesDmPcEpEq8DS3YnsYlDtAr9Za2irGUnTRLRWtYHgiVNu
4rWU8nRahfnRkjsSErFOeF2BKi8Hz6oFjk/MpJ0oCFspSrY6ydYqyU8+58jKOioz5tRTXUsbpWXK
hsIr0OgzqAV98neRttXJii+61f1MPfMGiIQCxT6RrHk5maB+Ho4xRDlby+SL0QrrsCfyMBQCFkfs
dkbu6FkFpzjl4EwCw6mpK8tq0YnCgI6PoroJADymuHEi+iuFpcBLrdxYMXclMZbcuHVj/qwN2m6g
uCRs/WPd1kRndbZESqF9RSrfRSK+l5m5T0op9aLON/bzMBK1bTFXltGmEiNgBdT86bhe5gYDbjs9
Vdia67i69mZcOWI3BU8Z7LsxMh8jI3/MhmvoR5dSz75DXmlrxm7rS9lW1aJtnipXIMxuYFZOwRZY
M5BgCeIY8ZvQ6m9dRFuZUqLCF8G+G5KTr1MTUhW4amcyDX1z7PH6xGVSb0al+ZEYY4ot8Z3qw/Ih
aCi0vBGc6OMny4pvdWg4Uq/Va33Qfjrhe6yHd2yhFN7nupOWISac2xID7dX5u1Ik2ij744wS03Qk
MEt25MUCFUHoKE1lF5I3jVkoGmhJYsLQgzdC7puNUXFAS+drKjC8DR8b+tJwb5P0miPxpDHO0uNo
Jwb1p2QWXmekOnJ0dY9bdOlA7R/STgSZwEcV4R/ar7AJzJrE9jsJdzre4SGEzyJ23w5MkzDfFfiV
ea1djDD5zpOI7ZpYfwzx2sw/2SkbfmaXRvBCEKyDlmFUEznUfCOkKKdFvEurAENX7fk5NKpuOOhD
QUGU5XChsHy0WIqx1UfX0Q9PU13sklSgajzMD51akrjRhq3e1O91UjIfZEWIu/pb0brjMBrBthus
ih6lTQqMt4ux0fad05b6ccZOXMe+N8fk4AKuq656FZry0tSYzhSuknDUXKYwH0Wr4g/Ir+MAr8PC
gUFWSjjJEhUJFB4n2UsG1KPNR+YXbhmK+9LaAR62E1YvkdaCrrLuDaCOUTVuQaA960I6uKVU0hvD
UCFP/LdZIjNc8GL2GO/VuLDWYmq69aQdFXmwm8bgk6t+agKR/Fph1pGAbTUC7j0SvMn+mIV8HDUz
cociIUnOLKkBoZxSVT9mTD7rGOy/LNTXyPCPGk0AtlSfxamWbWloDgKaoCZQaZNSrk55e2VRj1Hz
udO/5bp9CPUNoMWrPgrvhBE2M7Y6zTipmP1myhtEeV0phqtpGXJIvysDnUU1ivn8GZu8MMrLWMF1
/eduhJGR2RCiE+PloRfmv6Rr+LukXf7qXvoPX/+XjTBZXPlfbMJfk7oStiYaNU2dFhZRZ7f7x0ZY
/s1CD5fBW+BgAnOBePyHd1X+jT07vS0kc37P8Kp/ZyMM0vGXjfCv3/ribvrLUAIqrdxnFeNtEdR3
Nht4GE3axHMwNY1taDLYemzv1lMAkF0zgJANjHTAS2XNZx+z5RpYnEknpsVn6MvMsA1s0afW/O7K
eZXqhTObHfEUqPHMzGqIWQgtZ2rSeuQdBVcqSjOleMcYuFJUwEAuB4cr1Q0hcIUqG1u6PtqoPU8N
LlpiEHMf420ElT6pFfi1TKEViobbqMzFzaijeEU9Zb/UsqnTjGW9n1yFXZCdLZnBfGbW7wdO0FDY
3EHhU6KfyCDaOj6GlGfk2fCcAoBnOgnEKw2P41B6vlzvLZU8ziR8lGLJRsBE6C511vscY7lTkxM2
GdHtLQpzwzZ7j0rRxPITvJVdFLArJNQg+uPz3LaE+ASjdXspAhGdn8dgfqrGgZYxI9wxAd0II7yi
0B+OgtWdut+DLQCcQvCNCkHAOnBjSkEDXFFUBqN6y1G0Uzv5MBjhV2EmmtvnbNSD+KvP/Is0QKFh
uB6xIzXgWR711PzUTFp4MwBLVbEnB4zfXt/QjnIuJ4B6cCiY4smk8QLSefiAjZ9gbGEtQ5pALtDz
DShw21eIOQTWrpARecevRnkAVHysxtywmVXzTeEzq2doSjUEw0Fp2CFJ1abHVksn1a0aAQ4Q0Bgj
dDuYjLVF1RVS+yBSXxlSw0Wn1iAjYwnFKsnUlYDVcowvTbeL6jdhqT2u3mhy66ZTZTFGxyJcOxFo
w8L8stCGCoV2Tl7vGJ0kNi6CfzfjjxRfvjjR0VmvheG1I4LyuxmPJMPcIFUq22zAZJXrT3m3E5OX
CJGXD+zYzWj30qkNv0crw3lCh5+UP+lp4+Yi/cpYCtI62AiLUjdlAC6MhyAqTvkEn8evYWmReh0x
ZZFVDwXhp5fUS9y1bL58KGaFvhUV+aYs3mo/UIvDLL10A84QC20tHx/rSLj7EXJknRmrsYdlwXRA
UWcnKggfC9XaqkuF8hPhSSdeRAGMZ6XCm5SkG4tGnFEjuzPn+1H0D3rxkmc604DqmM7RJpPiU0r5
uz7CEuleTcLIpWFd1cq/mPW8TocAO5vyo/npLrLU557lyFKZDKtHJlGrgKqyMi13hjaxh1E2C51c
KhqiGPqmM8ttprcPQWd89yanHnRIdhziai7HN1W5ErNwGzI/XTm9TIyKazjVRQAXde7vcTU9DySy
lTk5FVJ2bycOg4VpPHahfpGT2qUlfStEUJR8Y23EFItO+V5l5YRk/E/2nLFgYQqjv0y3MHIRt/z/
xRtN/cVz9h++/o81i3gECCRctTKnPuuX0SnmXpHfY0lb/oz56B9rlopTDcwRfjTI+IYq/5t4wwiW
JetPyedvJEJZNH9Zs/71rfM4BDJx9+q/DNKDLPW7yo+ibW2YgHkzCiW1TVBwRPRrrC4Da5l4UihR
tgHyqW3u9Bh2+AK02qbdxTGolVkKol0pC59+UX40+hS55NCYggnTpwTIWydn6cJFfkuyksbatR/G
e82H7lhgY+to4KsssNH1ojCaXjNQqaiYL1n0LcyYj6qGTOQQPBuT9U0X1bnoewR6k61atDJScoyS
zwytcZpU3uviUs0xOErQbVPE+olAUkNuepbTTUF5Xy+ADc+m46QLr5KYfBhh+uCb2nk2sJFEkWjP
skiGLtECV02aLdb4Pfl+OhoVa2OOIfcj7BVSK98IjjNaMSmFGSSWsQzXZ6JBtigJLzyLLfih7KmA
xSr699QQHCKxK1yrLsk6fEkdHWUvUqvqbJKZHojMIMLKi+bJU4Rw28vRrsEIokUx/G8//Rm7z6Ao
94VPoxy1BMfceI1V+hnJv+ntPtWJiIa6N1fUBFOGOIgydcBfPX77Ru4gPxAiqJVD7nO44deGYX0C
xvBy8bG06PgkC6PJ8qbWyXUJabRtegNNV1j3HUTzahczoMszEomdHUmmM4EQUOatUMyMVudTSMi+
1Akj1MZ4MVC3OEJCxlHcisKbPFYcjnGrigaAMElehDglVRjta63+SWHj6FqFzPURLzla+DZ97lgd
Z1yk7moWbeJG7ABkN8ajKGpEN1Khl8hX9gKD4KWkpWjgIdLOm8IIqvh1b5l2G8+nngFGgAbIWDPb
Rq259+mR9mVuziMYj/FSDiyXxrCWgmFHxP/YG5SSTH3iFc2w9plFl/MLMhZ1ZymUf0T/7sUfvxcy
p2WB++2pbh14H3p1E0MFVCl0qGhZ6Yz6OZcqr0ssF8/YWg8oLBAvpG4ujc5ERTcPDVWUucxJRYlf
VLPkhIRFydB8XHjtLZLqjVgqVPc1eyszdx0OBCWV3lK0qYSjxaCkrxQ9bA0Gy8EIKZ6AI6AlL0S/
0IMEBzpDuw7TpbBA3BvPrIWNKpubCSqAZT2goeEuYhBUvlWcoPsQV1HaXK0a+ayl3ruuP7vyok+j
IwbqG0dEd7YsF749+R0Lx6ivxzfT4BC1KkrEnlNYyjZxRK/LmLIST1kUhhxkWBR7+WLl7pOHHHZH
IFp7FRxJav1UBKUnfPDWPSVnGxz4vlOT6mZfeAlli5ivdewyvjN52opguBhHyy7ZfddkyvJUQoIl
5AJJRu+eUuuxie908yFjvVfRVYpabygze6DcMODC3Oryzee5Sv7o6WCoLeQLmavXYpBHp03zUivI
o4eqwuj2YJC5UX0mVUgK7fhlsR3tZJpGQgaXyuRqsHit71l/iOpjhoKh3hv4bNjKFPOu0549nYz4
3KfbXPWsiQDz+NUZ+4RkV5fjtuw/ZgvFhsao8KD6r5P8TNXADkk5yK/dzKcRcDJbwIbnm7Afk7Jj
XjxZyk+F3Ws6BiBcUGk0tuEzdoS62TXSY8JbEEqHevKM+aGHBhog1NbNppk+Dd/rqBwXB4/2kJia
wjhEZl5P2reaH+bkKvAPZdPFZ2okqrdauInE66rmNsw/2oAt8SBIu9a6+BGFDw8KlRfIloH2ykw6
CW4FAp8IzJdRcIY0MXVY8oW7OS+9JAOtDwx5r/RL1eM1JE4ab6LsEGCV9yNYKW437SRl21XHSD7W
yYcwP2ecc7DbTXR7S8pRpdsw3Ffxd4CiNmfXSF9341vBM7PaV8nyAusZc6KAryapHurheUYXVdRH
pvWZ+azI37rxbOXnYsbY8ZTgYzXL07x0mCNRxeaV8UGdf6t63xyM4F3Fb2LshumYTqT7mvd48iQ4
cH18GqXLIH7KiMPyhbJIAUXIPHTBUUNziemXnU4dOOnopVOeYv9nSe/6RExmUAnN2WhZvgAPXabi
c27ejIUkEDYk6A1uhBNxjNwsdgpnC5jtaqdTAtLsshCYssbFJ+GCDSCGAgETJvM7G2dXaLlfVNk9
xplQzcwaMwPGvb8hWn1USuqdCz6veC8lBXOwOp3BglwrZd7lYsD0N3JH1hmUS6DD6q6mm0JtrpEw
7JICNQ5SeIRFIyJwBv+28eFj1/sAJ01ppOe5Vp0C8FrKYDIxuZ/kMpWLfrIZcq6MyvBmTCL/aGVD
xXtLMgELnKws+7X/L5clL3upX5SNX7/+z12iZlJXu3jr/prJWraBWOdE9mbkHH4PXv2xQ8RcJxsy
nBx2h7/ntf5UNZTf8OqpQM0kldkf/97f2CCihvyyQfzdFvjnszZ+ETUMPfFbP2ALFDKlqpP5Aldm
A8amkPDzM57j9B58WCR39JwjZktpPLjgnF6xqqKfoIFOlqh89rR9F0gvkRqeBl8kJRueAn9ZJXHk
N8Vn0TEAjCqA1EzSR2Q9BZBFhMJd9TpVrRrLCIZS040n6aww6NKBuTZ59qQP8tGSBjsL28dQ8Y1V
mGXPJTmFbjyVabbtVf8KUMClSLCwm769KVHGjbJ883P8FvxZnn+0PRO8sfFV22wHp6RonXHXSLkf
RgFRf+RwWjslE5cMHKgvk4xKtVmlEgoxuJ87yRl07U0IceJXUU9HDQ2YmSzs6h7GeqI+j7WpApp9
lEiuaiOtoRpMZa5ibHeq8DwgXKvCiPMdxPU0TdvRhPsh6ptCMllg8p0OAQoYurSttW5n+tsiK2kC
NPdj9tVFYN6fCnVYNda7PoC/Zo/V5xMQqquJI4Ibd1NhOJYi4bXEgb+eJLzpgBekDMJDjhfet/KT
IT0M1Wh36cD4ESTWbAEpGNP0uVPMq25mlG9ZGj48tp5SbV0kAVl8rmuni8lhQxB5C1C8E6HD3GaS
Ng3N10aRTmaMrALU5NjNqMFpKgLh9F8kHWczS7ugQ6UUIkChJUuJZcwL3rF2R4vtjpE9hrWRuXik
922D+6Y0TKqK2utYaXtNpsg1+r3TtbOCL1k1LqOeJ6uMrJuONXmV6ydQU4yxqAThvBJp2a7MMPrE
WJjBzTck1upR2VXTV8C8U2GJwPOgl9kxJDaBlf8RORqVzvqsZusIwwvutQGjX34ZwxjNJPG3FUJ9
EIbbfKq2ltyDL0nJpldsHloSw5nwndCWGw3StsC/Z/kQJhoTFEL4nkmaWw5kZAziJqX40kWkqRlL
jhTr6SVZhjbNz4aZe//gG+yCO9DQVXVKvQEv/hcHs6pgNv63G+z//fo/brCEuCBHYhNeUI8L+OBP
B7P8G6AFU8IH8b9IhD+P4cpvksLfNSA9/guV8KdwzEzW0EyMzTAgCaz9nXusrvwae0UD+Lcnjv7w
V+FY5DYGaIl5Tax/pC1ynRb7AkJepaEISoo+calaw3oyAmpvsiB1pHqAtY/zYlukYnLPzBInsxnr
XmDmt4HwUwvk7DjnwABMIPdtHHYHq6qztSbRBT1RcjU0qQK8RnscYMKb8jFlFlPq+qMhjSdFvao0
JSeWv1a7xZ8WaHu61nOnHZrz1BonRsUbM5c8rVtscVPmSEYlOHMWb3xr+q4oXSUUTta2u/ZlfS4T
4IJWt2sDLpUkX0Q50jtCeS+qKrCp86RHs3iMu2lfinG87hoSp7rBhqgo2YErYvvU9xgquQBDM6Y6
+7LMv03chW2aOaXJsbV4NaZdnTxbQWWLpWmXcra1qKWITQaGlI0NmXZqkGe7qVgTMvOCbnCtuLJr
SFAiE7ehKB0rVuKVCiFXLFEmtXLNX3iKRviNEtE6Vc69uj9hlXBaOtUZ12r6sO7Y/IehM1WNuyTi
Z9yREmJHC/aorC61ulUa/JIGd72oftVEit+ig8hzMsz7xDrVNDR+DASYsuuYCevZF08Vil6g+/ds
wmTcVhCMBLN5iAZMwEnEowrUE+QDNGJdpCrICAVPLxIcpm1yTCz5rPdCwxCONcMABMo4rXTyMZVd
wvj+VokMj9rgJe3nBH3zqsjNdqjn3djhwlMh1qAVrWlUpddQ+q47GgzVhf9fxiIMB8FVOPFWRRGv
y2UAbshYfZPCym1Flo/MF98sSyndkK/B0Zc9wOMAI8Z8w9BPCNtO6ZufIyaP2W/cEWtbaD6xJd4I
bX9axohCXW1DjbMZPa5uR1hxRaBAAR5l3oMeUqdOG33Y7Of5WpXdLVyIBVLnmGTbRKDKZRNveE3z
CuVmxicZ6K4+addyij+0ktCfMfQ+Joj6pKb+a1RNR2ipTp7PvM/KpugiT7WGpxhLBwBNAlRJW9ry
qLvpPO9UuKilEF4IRToSbSowps6lZnidMNCFkB3EmnwSQ3za8Sb6Pcyl3HBgIh0+5gi5ZQRXuxAd
s7VwgGI0UvPAWpEpfQpZ+1zZKGm2AGapWXxpoDJK5dggTOuppN57aR02z0ocrXP9Q2gBVzEINoBJ
jw2StGIXeGHlgaQhs5SCc0SM0t7m19I4zdKPkH7l/UBXC/Pmrvc6GpxQHdid2G0dMj7lQN52XjXH
x570eFq0dlXl7PzZ3gzRuu5aZ+7KM45VyFOgh+VvpkYkqz2hurbRqahbmzMO1G7JCVjhtaGzIVXY
/cwgPsRxyCZCRlCQkemSGc8v9cp9g0VfZO4U5JtcyN8zDlAS034NsdHMtjqx+qWdkfBf89r6V6MM
nFrBRqxVHuQCZxoEAKM0uUxfceYZtWXjdj2TSRsYfwXRGVEFcEa2rahZrIrvDLCUaTwVGXfNwTP0
Yq2p8xqX1S7ulM8g6BhjLKg2GSHBcJOSkkplH+FymmqBscd4bExS9+38BABv2waKm3SdPeu30f8y
ad8g0S2zh9M5iU1mubeWTQhZVRHFRWMWoWb3EMbJKqOql7KX0Dpr3HKkfl9K6KUjSQ+8NL36alSP
kyrbQ//D4Y95Ub4aLH0lCTI6krShRHhrMkaszBtBFAnKjcANczY1b9D6VUHNZ48xJJ64Pmf+3712
zWfHO2MW33S7chuK4dx9lUQaGuM1NAzqnagb6i3bzH+ocD+KVeLJI4VZMx1c/bYTD+E0EuHytAnr
TXxFhSaLkOIpAh+PBUDPMP8QfmMn7qnluKpKZV3J4gHV0el4NSQ+ARGsb1Ni588hVES+zPrdpMu7
dmBzp05srkIKrdgaRUWOd+AOIxP7/OS0U/MVVtba4gWU8aXN7b1J1YOJc0xDZ1ABAkFGodChuEqC
gJNEoCRbfYZLsM1aGYRYhWGHtAylPIFs4LziO+xpl0ioZNVN1++pwMaNC4sG5mGsE9tV0E2id3wc
D6SUOBMM7ljSwyLtguReN4+6fklDEh7KMUchyCffjogISVe1+cn1W0H1IbGVULaDdGlrDb2SyZ8W
h28hT9KW5ewZiwnmmtzJK3nNXROKGTmRCkENUyIOLFGj+Kzsx8lZEGgSQZwywJ7u77ooPseV/ix3
jP2y50aGHY/hWG7K17r+quFhUHPp+gZJ0vStWkqIZnam2HpylT4kbjFj+D1YE4EgHqoXenj5meaZ
SXWJJLp+WuOlxQ9jCrXXKWhpFZ9VGOvzsyalq6a5VKSjwgZZiUVioulJD2g2UCiKJj+iVEDUYozr
E/pBXD+BVvUg7uLoYvudXIPQ4E24QX9ciVG90BBcEpLYQHbNBNUUV3TeRXanvssMlQUT3z83Lkne
W+KPKD9OsN/M8N5WexM5YorfBy7EMBC/JARrbWk2k16SePAssskS17eGGY1wJUgOuPoGVVzkaGGD
CGUCfDHGv+jvkrE4FK3uDpbszKRUMA7gmeS2ogeO1d75bVxzD73P+a75SRlji8JXJp2aKHitdYD4
2Us8p6eerJMAqykN6IszqHPVOC0xlVDeJTWgkY5gCRmuYcCPzZoNddTWi/wfbAAhDkhBraUbWI/h
i/23HCKb8X/fxf+Hr/9jF091JWMxAzaLpPwvj/0PJ7T6m0ie0NLBri/2D44Ofyolloi9A5/0Iov8
PoH7YxsP84aeS2ZP/C7+EPNv+T/gSPyqlfzyrVuLQeQvBhCri+l2rga6iB/KkF3lqWfn2x56EkbA
RPfCutsl7+ndwL9w4hbLpzZqr5ZEzfo+6+FKEQBUbu2LNRUOjiQ71RwuGoEj4wM6q/XlT078OHzo
BQZHUVmXjcb2f5N/jOAFoDypD7REKwZ1Carj+18FCrgP7EZfyYBR063oCi/BRobaaHYf9bail4ph
yGZ2QIZihrDHLQBkHLv5K20RTBpmxVFdy1xRvPUY1y43nnFdUMr1oLEIH5gpSAUYJ3oyg1MleSmk
5tZZ6v90rwWDrNgvFI7NTAldkwUZFXIAD8pNlN5Oh9k/DLSaHYsdDSDbzirlTsB6iHgc88+IOwqi
BxIljymABseyCEcrWst4VQLqPVhRW58TfuZy2baTnT2p0Lg0ySGxWGJJ3mKUSLp6LXUuRIaVwQhF
ZHMPg6bWvzGSZ83gstVsFQpFPk2W8JwHH2jHDjaYB4WeYDu7F1vVVpMd/UAC07qNPzC8oSMSWvMi
fZ2HjLUzf6i/Rhzk2WG8mzRPE48jQvfK//HX8mqy6wm5efDM+lW9HR3rpUWI4B5YLVGSR9GGY8r7
A/2qP7Rbfxdwx76f2y9gAaGdDBwH1yTYZWIWcN+03lGrx/RJDWEI2I2+HsLI6TNUZ1vaNMd1b3qj
6irUR0Ma44GrI9Y3ngEk8goCDr2/T/rFPy4T/9+rIKmsWw/HKNrQvSq/EMhiT5i506PwjGKlfrNp
2lAYmuA+vmms/XZ/Fo/SPf0EMkCwEyzpxvxh5bGr3QROwYmBasNuH5je1Pt2w6evw8azoMTw2O4i
T9/GlRcDjhg6V8sewmg76wwbmKgVG9U8SJsIcOe2r5c0WvikgkzgAjlWNSki9P61Sc8e2VMPZFy9
oSM7nInhsC67krq23vhTdWW9VZS/gMawyqVAkDA68x1u9Vr+JZcXIkxWtB13brfmH9qNO45wpT3u
WKZ5JKr9+Fk9W2/j+EatnHIJn3qqx16Wh8p+ks5OJ3f4xNp/KH8Kfxc+Mb3gS8XW4w/meIMqRlvd
Ub1xyTWfBR2CTKGK1JZvSKOYMdtduxMl2P+r4CDfWIyIULn8UYRotcHCSJMtfAyKVRbFDsM9DSAi
XsZtZJPtpxSh+x7Kg1q+J9m0NtUbJ3DyYryedyvAXb0DBiuSg2db4VFpGfKmNW6UbCbe+Ll/wE+j
zQ9j8B4lZ/hSlMV1WenKH0nzPOyxR7+G1So8qtfiGQ+XUTumtjaia3swXgLmXifhFFyKR/rMV9lo
Uzyx8tUOG62yXJbBY1xtJhIG9fP8UVvrhFk3K3KkOfVHV7+01mtwGtUvSbGz8stfdr3atW5vKhSX
kUxh8yM/ie+QSPWnnujdU7BvTgK1k4kXPLKnkXxyaF5XrLlsHslIUnFZ2LNxCb77w4xhaAuboB73
XbqS3xWTiPFSIHzh5tUn8N25i8DGXTN5Pi0/9Iv0Oa5FBi/4dDlzcONgBr1qfoSbfjHODDSpFy0P
+YEWXNCn4kESPzS1vSTmEw4CmjozZX0faWpiJ7TXnnNrzdEk6hy1394zpPBNKAG2PZZ7SNF56Won
46Z6k10e6Lbl2vViOlGJSSRPtJDbPlltdii8IMTHgprGvmxp3yysE26uEVbiWvfkwake25oj/jUn
QtCp+PtAMfqfkHEGWowq6zynGPnfMLZsrBhQ8E54KzpQwKtxu/TmDnS2KqtKJOs9bpHaE1jXn/wO
iIv+gXMxT4xC0TAF/BJcqE6aVkA2sD9QCAFEA/lC+sA3tsz4+620Fjk6kU40Hw1jO4D+RyTFV8vu
VfOaetvS/jNTjUeyjfqN+LZgvjkHfw5rzOo9tUYkNDvbvCWEBguQEOVx3GUH/casEPLHrnM0T/6k
QpDWRTe4v84745JsNdggeO1tJrINGJwyvavJad5nR/0h8dQtTMToQAUPj2tuGZiBHuT759sNVFRn
/n5wFD/92/SiXdIn/QzA7Rhtl6u/30mXnp+5JrfzyTzMxIQLRpnPMT/89fTQqNR1uAJu/y+KMx58
gvrTHD82dtn/YPnyc88qlhLQTGnd18gQqA15bqg+5sNKyzOhBx1Qh5M+ATeS5m2jsFrucCHY5KCo
hQY3tlZAkyolixHHTaF614lJMv9kNEIwOuakUq7ma/HS70xeIfMco7ldQU3KsKx1WqTx1cj11ufD
LN1bqDc18GR1LSJKS+O1ZQLZKIfqseqczEvslU9lR7Gfp3Oo77XuXePmgZYUAiaw8VTWGyUgmzRv
dNiPKc2ZDj79+Cf+kd6Ep/kqPmhX/25c2+eEkjH8l6tgl96yS3apLt0ba4WxTx1+cYypF2O59tr9
t76VX+VX7Wo6jG3tTywFfuBNDoaKl45SUnjMJjKGY+xwndvqeZLRg5zJ6d+Lu/HTEKd+B3SyZsew
Lt8tjzRt8GB+vpqf6SkHSr2LT/l7sYVzTOI/fosvKPw273hhrsKduI/W3OAqmcbxdenxPOVl3rRq
FyfAWsbtDQhTW4g6wXtwCu81H24s7ufoFL0b5+oHm0BN6gcaleTJVLnW24Kq54qEsS1e5Oyrv4Hr
fi68ClhMt9e1Xdpv0IT0yfEJCtS2SusLcASaGh7mB+3ev2rv4yndZJ9acO5FV4wcmrXgOOdvWvUo
pT9ZSD50/BpG9bWnzrVMDJstDesfxuCAjAhkrot8Vi4zV4twFJqDrJIoFdEQaCtzTIfKFSL3b4hh
K3/FvW2F/ZQZe0KtZHksjzxhsrgRJeJEslbRbdrcci+nDnGDC9BRepfUSV/smwNBL7F28kVLsjhk
0WyBkienNqusekMQE7XWEZCnjJp7eMvLDizMlg/NndjGHeDSCoXHNmy6gvk5svlY2L1durXLfcqp
3Z5f0f66RlJ2Spf/NnBSt5YNVN4hV44JY6s6bAj4uFg25rKFT4CtdSF230d8rq5PXG41P4kHmR/S
sX+ja8/B1Tw/8lN3fpSO1HAqLsEdO0I9ZLOF++tBV23FTTfhXnmHobANN9LTu7ETvPy0tGsNdH3m
XrjLjF35TZSWFyk545DYhxfMF5TQNhrfSvUpTrdg2gcGt7rh1YAkTyulBMThvelt2tEy2sZWef3I
aF7QTpq8TrRt1p+y21Rs88Buv+UPgsO4S0YgjuOqfaw1J1mLe35scHR5pe1feTd4PzqKsWPvf7g7
s+XGraxLv0vfoxoziIju/4IYCM6jSEk3CKUGAMRAzNPT9we7sjKdrqhq3zpsh1MpUSRB4GCfvdf6
lh1um3kznzkGYbsoRciMT9f0lZWLtLxb/cuHdHh8Mz/okOOI8svWUeki6qtc3Zk1dqA9U4HbQJvm
otMOY+Ph8c/aWGoH7SV8SrbGgWDcfbDnqbedF66yBZlxXDnlZ/KavZKWck5A9O5FwUpWGhyU7eyG
P93Vvykhd3qn3Mq8ciJRVqKXcyqRiEdBZgUuF8SL8dKsq5tpM40k53t6B5DjDd4AihgbWL33IPZb
dzT+jm8Rgjq9LONA/VF9Ix98O6WFC0usa+cIY+dT/slJm4PpP0Kl2g7r6CwskyezI0m1I+i0umkv
j9vjJp/E07F9IQyH393vTc/0xNckdnk6B74FCyzUWihn8/Sm8Hw0rcNP/9RNEaYpbmfJmtwptHj0
yB3WHoHMc38324Vb6ZCuKWTITEdXsgiXyvzxQhzGfa5EuAjnypUzSrTIYBkPxkaB1TLlgwdvtT0Q
Va7NZ4ktFLaCBNLJGotWnXk2KTX6Z6oOkB/+DSG7MScK4xliezQXv4q3+KTB+kcwyEZBe75fkBPz
88UXm0SjsGFSUrobbBHZngyhlSztbKOyRtnanqLlLUTy1z6ZvPxX48xtUClsqVhqhd2y04S8y7pj
STn8aiulZqeGQ8D1ei+XfI9UpWhw+IPK3xmWmhNVbdXP0700mQvenbcHyvl1GsSjrkLchzzkIO44
sqJoNQFdY4t0GmPD+9yLR8Loj/fl9NrMc7d6LpxmVTilbQ8n/YnkoicmBkeOl6sTYw/CM5pn/ioh
pvHKk+nbzppt2ZFpgV0/082vX7Hfcz0ioYzspiQTi6RCG2AC63kfnOkggRYQBv/Uw4HSa3LMlNpO
NC4NJC4FBtiU4klgC+Y3qKb/xmjNGeB2OicGUuMJu/RfrDmiqDOn/Hm++m8e/70zQxye/BvR6XsH
5sd8Vf2HRiuIngwUTbJd0aP8qzVD04buC32U38nxU9fmR2vGRN5iGgqEzd+InH9lwsrE9hcVyx9f
uvarR11K8RdUSSOQKqUQpGe42Nm8KpbhI5o464h8SZ708aQozF0MgBLlRVXiuy1k1JVJrjkons9E
yZ0UsvSsSlU0S1da0LvlFMlkCJu41p4TY/bql6wmwDPZ82HVng9psQGeDG427pckQOFSGFQoQ6Qx
zXWpuoZ4jpOqXYrods37RR6eErnY1Z24xSt59cEPmx2xelAd2hhrS28ZbcIVwk59pBHSjt8A+s0q
5i1A78ZMZGKY30EjR4bbdGTfZZArKmU9qLu0gZ9EPJho1kvZX+KPeUv6b8J9RL4irss48gg0skV6
FkkoXFC4LFRBACpikBYK7QmTr/6Oq3IbPaBmgCzuhoY26yILPqahXR4ri8rv5hnd+5olAYUvsVTv
uspuRy+dDMZ7h12zyrZYoZeYRR0tuNP4Z74Q9oVqqaDq2NIF4jkXiTAjO2zo2/eqOQZ4JvJ8utsC
pJIza0yu5v0z4Z4SUVI3cYt7vbkWcjeb693warbDYqCrpgvCXlPq9ZCvk7F+VUwSUIPgS3t0m3tL
9nUqfURG8iQK7cnsmjdRiFZxlOx6XX/2g7c03DCDtmr5WETaVi7q5y5vL41/yOpXozKZwE8jwW+J
gSqYNpiY0HAQrYrBXjoRUtseKHx/0yoWOOSw2tgsImWK4EVmNGPY00zD9tRFDzgIBylMz4Ek743u
fiKGDP6xFtXu31cCMl2nRGAZgClYKzT5v2jswP/+eYn65fE/lijMfpgt/ok3nxabH81jBB4zldQY
+bce8U9ODFrOMtwNUdZ+B2zQ8v2xRBHziTxPnRnK743lvyC0m3wWPwMNf3vjMjYQhbNeRI/yx9bx
oDXiIOXohWr22EQ8LBjOOZXur7RgyiuWtVtMq+gnReLhzxBFOuD/7ll/HG7tl2ctxVGCC6ALngZF
MofzhiiH5uHMDYqb35VuDyZTA23aR/tIXJWNvGR4yfLIyqfIrl4MS5J6SA4CvJGFaAUCcBAPE7Ww
WK2D6FYjXVZ0aZXdqZJjQztG6egWAlo3BpfUzxjp8OCNUHT7PKf6wlGY+g+3El/kWTuX7ww1iT7q
e1DbQttc/ZAOVMdl1hgkI/Y7XyXAQBe2tLyzlqEo4x1BKEYHdwJbPMNtK8DsyVmM30RfRb4Gl0BI
nBJPtKKT45gJG9MEt+sXb7jS2Fr3bA6VHv+IAZWLvPr+LFT6spuFb0FTWSExWSNPkYZYI4mmTjp0
3Ic2eCWgwyomdsW9clva3HdVtEcMmJ2PKDKtNm0tLWAir8ZOXilt3YOYr1e+FnxmkeRprfmmCtSN
fXgu/WQd+cI3AzA7+L1zy5ZEzSOGp++yGi0jUn5Iy3JiBbBdZW4FPd6imrHlkZhOMfMeaWVBILBF
PCWlnOwGJCkiuRAcE178uPUDGLPsih4s+0ginkn5UrBeG3auhq8JoaNm9alyeDsUdLNYXobGAzRX
vvQbes8GHGZzztAH5QcowIGytjiLjw8h5vFlvSSVAsYFW29/4j/NMHhQFVexTTwpzCHCfsiuNY1X
nPWuqVHpB/I2m3gN4B0OoUr/q4i9rBHdtGmexDw9xrJ+UAxaAkBRIPe13+g7epXYT94352+8PnLe
EpsAvFNWdTIMWcT+kwZZm6xsfyjh/vz47+sjK91MNCWSjtVJV6yyVnxfH6dvUaTBNmJh0pmv/VzC
Idhj2dL0yZX2h+kahZ9MGuKUD6EBT+EX/oX1EXLor2vVH1+6/stwra7lVJWCVvDs7TbgwkE0nztp
vIJ1aUxWAlz/hReq6JRtFozQdIPg7Ks7AEGsScyTIJ1M0wO6D8rrbHP3yt2mnk8NCMEBmbc6+Y3z
qeyCLfNcuCPs1XfIrCr4hejJ6AnsxXMHy/kFsX4JR2LJ1BjtTUAQgkem6aJU58Ge6BwrtclP/Qz2
xkE7qLsZ0gaIoN7Me7iiF++TT+2lWMsYo6Bs79I1jIRqNSxEqIAkl8s7tm4OziAgdbPdtG+PbH0d
22x72MHfreb3G8D//j0p6p93gOq3o/7+yIcyCsL6ly//5/JI+ff/TI/518/8zx+/5CH//JUTR/YP
XzgZlvHh2HyWw+mzapL6+0c8/eT/7zf/eYZehvzz//6vHP34W2I9Pj5/PXOZ76KSJ2eZ+BJZ+y8e
TSa+//Xx3898PJqMrAktEvXfpZ4/zvzJvolVymC0PCnpf9q58LdTHAB1w58MmsRfMgAnAvSv07VU
9U87F+i6P7/vXwyasdiXo1qPwVI8Pq6EYbQkWW7H0X581vDpTLiZUCvzbznF7rwWrdpT93TZNtop
3hbwWO974oIfHRkWLMUkQJ4epiMi0ZyrwRKElHYzbhD0QdJKxrbM3Cxza26Y9mNVqOthK6MOPHfF
OmJMQf8J7j+de1RjUOFRbsyFd9xv0gF8wPgBaogsxXDYETZQvmMLYB8A8t3HJDi7fmjL5OGqiLui
5ks3aWs9bojNp4ZWdxSP8tE8p9eEWmNwe4bHz0R2sXVncjsPapfZdH1RNsomb1CD2gxHZ59yPwfh
msBO+NLO6tb0rsYGe4Cl7sjHldVF+k2i/Sru+n3pigvtrJ2ja3odn8fn4vp4056N5+GanupLfigP
/vX+HD53W21dbUuEHatodT8X2yXLxgK54LBgzAWQiL1Gvw5WSBjX1Wd87KaDqNNinq3MW094ODHU
2nyPpStDFbKORStas6uy8wNTYEhaqrIS38j/cIM1DN6l7MTrSl4O0bGVboqWWfqmsBs3d0jLZrY2
N09TMxQEjU3Pe95bjIihnjIEdSSPMbOFZcEaXNGFQOTQcXWyWyHMi86SD+pS7M4G408SxN/jD6Ow
mk2xbGxFehFeRSxEid1Jn3izzsxwYPIaTsW3X07KjmBJ8Fja/TIwwEIpaJYWv1EBzMvSBO8La0EC
W8zy4Y5NOi3JRoE4rrrigkyxZNRPYNsuvIrPAIRm+8cmvCo943srJXmmWLRwD0RLDt5lD9dDDdIT
oLBqFeGOvIOm+6qT3QgnvphrO9Z1bJiWj+sIKMWe06ZmhA+7HTXlRzVVWwhyrTs83OVAsqEnMtTZ
GIvekXEFO/1JPgfL+5WM0WBDAmZcrPhDSaVU0COXvukJtLRxIxpIhm26sghJdVwfhUNz87EnVkOy
+DqHmo9swxbKjQGdiOPJ7ux+FbVqPsE3V/U2oiclSJsHosHHQDCM04AiTe3QgSlsmVTxhlu/suRb
yoVuFjQp8DWueuxW2lnfojponx57sqGfRk70eFFv+ydNx3/mDNoy78npcYo7V8MCZXU6YxuaWQ1x
dQRoNYUDBxQjm9E6Sr8aJEdpXsrWE8T1Yzj5otM2xzvKwR69FfMHjM42rc2TgHzNSh8eG1i7WZvk
MuKwsxGW/H2rKdZoxD/0oMi+AIM43TL+UzUlT5avn6upf/P4H/cUTTLYN/LrpX/GaX2vplSsWxoG
fqRKvwMdf9xWsG6pukGnTKZuwvFFofVjt4lmk1KL3haFGA//S9WUyb3rD/vNX166yTP9LFXqcl/2
pU6ZeT70YpELSpkuNZY0geTNtNk87pcqDRcKMuiWWIu+eH7cczfsJpr3jNsE5ODy7uV04RWkE3V/
YzLJnAmU310KEWWUCxGTT9VjKx0BmWimZSYFgbWpK+cxCCew0aHuE82XewpGZDlkZFgoZyEn+cFc
z2q2NShUfSVAPfKwDXYpchsSOIzAuBYSRKraKpY1V0Ga2GXFJjavupiuUL/u1bAGuGy2yx47dpnf
X8JGf5XK3rekhk1O3Zro7x9kWjHiSkOkzZPPHDUhd6dT27R2Nxtiuxl5XTOkhH548JXEkZLIyfsn
SYDibKQrTfTpuoMV9rtwHQlRZhlCv0zwe/rwb6sZfHehQj0qwkQ1xG2eA4MumHcKHeu2z4jELDb+
0BxrJThIJFYW6XOMaRcvhvWYdZ4ACyQrQcYzqw90ssViMN2kM7Kr2mZJ4s181etn1SKCP1XPbJl5
uoKISODAzKpPDf9HhfkgD+NjPHSWAMPPzxEnV6zZWJONmegl3VoGct0zlhvB10Ql/NlLXvquIRKv
a7SLWQHfmGGgSTZL0my0/rnibowVxRIx2TblquHeFzApMFEh5fdtZeQLU283UiA5aSSjG2XGgcIb
Kv7yjp5NCGru5YlbYY2Lo32sM5ykyhUxjxAw6fRh6ojB7oHeDTutOsAXFuZ9/qrmyPA1dO4EF4s+
XOhBX2qzEeHWMpqRJKIxDkdDodwfC4a69/RNIQM6nRVeoByh/zFTB6SuUbdMwvY7dl4mZeABgM4t
/r7L3sT8UFBSTi5R2mwyXZ//tOwZ4q8KzT8//qdlD2sslbTG8vd7iuCPZc8ArcK68+cpALtLljZW
RBFIl0YF/H3RwwAr8quAK7BGE731lxY9ZVo+/7Do/frGaeb9vOgRlBOIslrdSccav+QW30JboJri
JFbK+UzDTBNIlvpATvfIn4a42ctpuhmaO0RNmS4Hggso6n2tc7WbViKnnlZUNmFPXPXmPFFq2i+R
JQWMgZmAAuMM9dHp0lOhv7aYY4uhcIWwX3QTdOIOfQK1/YqYGLeASqH3x7poCccbnVRqvEJFqQHD
IpxgFoYWQ/Ebdx2UixLaRQr1woB+wVThI+frgQuiuFckIXTlC/k+1DG9AulwQMLT1MZoV4+KNkzS
c8c38T1GFz89alrFbD2xI6G9xvDCFaGxAU8dcgHvRjRG4MHryDVUH40f2UwJolUZsp4Udwvf7Hej
oNt5hDukHmGh6EJj4Vmxa6FYK/27EmNG9ZdZmbtNqxDpVHlFWJ2yLPAMFYjIQIS7eojTzs3K8VYi
DpPlAyuoOxainQ4ihZ56LkftEkj6UmEZTwAR9Jm5nZlknmaUyGqy0msdqLCCMjO2B7SoUpPYI6Hw
JXjXGsziCJqmI2SHeTPaBlJktpDNTuIMmHp5HrJ6k98jIqOqZYs55w52qywZeorkQsU6aL+Zo+EH
MALAse0+ZxUs+orWP3U0eTkNmNxYIJRrrJ9yfMxC/qbUWzMcTm1yFeqtL+B9iaBmcsOJULJyTO0H
+wBZ9517rDtmSeetftHRUpgIUh9i7JSkcjQTMR5K/mzCxqdfJPzagGfsXIi8hg3cKOmbutnMuBkO
LewqgsPbnHBfKOxoJbLwKy9dNUMRZXAixbfZKDhxgU6QJK/Wv4VjuBCQ63RxxwLLnUo6mUbowI6E
9UII2n1bl+kyUbE1iyLh48ZiZoxkx946eoLw1th70UKU7XuA2t/c0g5aSEoGd3x0o5K4I/RjomFH
ks+Ca1iNePOlYgeM19F0bjSVVTAlFhvfxUCw07WUmVfmdC155RVASE8Wx6UcJysZ5v5sIJE8v2Y6
0toEPsIk8guVbaDSUsSYFwW7phwX8OvoXgIT6/BXZak3Y7RlCB9dQ8J7ifwKD3DB4FhFdZz2Hbhn
FYu5Qoa7PiyZOp4LTQNtHpM2r5YE1gaz+uBLEslk/lIyw3MdQpc27scux8/R1SdhhMbQfNGPRRSd
evGAkqH9bNvkHTtYyRWDMCmLXVVER4xMUjKRV7CzELSNlqFdBAgPXtQuVWNhhM9Z0/EkKsQxO4Fo
WSlM6AyZVlb1TEdtHVQ7JX5qKmNZiYbHeHKulBKXnuGk1bc+SPkfoV7gyyTaSK16+3vfykSZOYzC
XAcjLveO/3grU7kl/FzBT3eEXx7/41Zmwt/izgR+i9+s8cjvt7IpRJ2eJ6aC753NnxpDOvA/jXYn
7aHJNfzzzWxqg87MqSuq08Wd/aUKnnjKf3M3+/m1/1LCmwOLmJTMuJsJK50Oeo5wV3WVetGb28fd
Q6aFoDt0O0K9Ke9fFIWSc54cgnX9cX+PV8Gq9YKt8XDi7WOrkO9T+0ssS0t+i9WtG9Vj+mAeZs4D
rf5glZtGd2cLWMbWbNfdhLsttm63VgJv8ODpIXMSDo0Hq2elru4EPsaeD+Ra3sSEQ5+lczZVxlhF
Lf21toMdrZ52U+3w6XBe18u8RQ8TQo068I2J1ISR1dbRsARvDICRxsCbQCGPcOeo2Elkt0vk8Y7+
QtiRndkKr+u+DJdoU8CZOJEXO3e7Xjcv0isXjBUck3OzaI4i38N14ADQdeoNcn0o0vdDeCiXTKuN
x3x4YyQdmda46ZfFSlsTGuUFXrrTV4+deNWv5WFcFqf+0nAPsfuzsdbWEh2jxC33w5O2Mdd7klLW
NJSWAY5TImZRLZ6gdXIh48d4SfZok6lSL747o7VULOKt6chLGC/jSt7TbUmfZxtt13sFHwaUXgrh
k4rk7gTl0PNbp4l3mJOlW3h363ETvYZ7Gb72EdPimjcyXjr6Uu234omElRyr+BZGIZpn/xXz75ns
lTsK+SfJE3bqi0yU0DrcS17qAJiCArMgAjhapSv6ggv/wDO3NzaBgTrPtEWxqF75gSdUiZicEAEb
jgFx/RytlHXuDrvqjXUxX4423o45dkFyPtEV25KH0sj2F8NXdNJckDJuj5XD3+QIYDd49yzVAZ2W
2YS1b7F8L2bXetkuE5eeG4wM9MseHbbX/IUW09V8vtdOeck/psV+XCM3FW2zstqazBaEY/6ICnNT
ScSZIoU3dnDMOvFzEI7dgRg/n2yL8SgZ+yZ77+Jza9CpSZ3+uS+OCQikREao4YQHUObYXwenvkBq
vH/oMLxxtc+WgCNGw+MWoh+jK4ZXNUF5zXl2NZ5bJGU46jGRPaoI5tNNzW4Zbg9MZeGCHVSnvdw5
0w79RXXa5bgZN49TfpgigsaNtDFc0Eprja5mcyoPza7atcvsEHizlb4KD8lF/ELUjieWF0YWFAeS
F4fIehl4CpPRa7NTr+qbem3pYA70/4gIuZALtquXxNNsMB5t0p35WHUtBAsnidz4c7JqcK5CpSNx
i+YZmfaQhF6VW3QMjulT/Bl/phY/yUbROBk7fxNbB6yntrLoXH3+4tMsjjrRvRurHhZlSQ8T5BKf
wq33GApystCGRrFfr9WD/6Gd8nUL0BYzPQby+VTmoIooHW5Zd0wRIFLvvjM+3iGyuaqlc6rIDv6k
uTB//QbjbM6MlB7n5+Xblqkkf8uVxT8XahnCn2h59/PPnjCly7fAM+evwvwbH/6cOLY5WtwnOpXr
eBvuU+TKeDcBiuzTRbi/25zHDked6xpmGl3YccnV49AgtCpUqVxE8wtYKtaUh5X+9o80/yZb/kJy
y02GfYedvUWN6fVe4ExLDyHULqe9JztcRPPCYj1xg1W/DokvahZkfnMhBEsT7thSXEY8wKAjLF+L
hblTl9KuYE/PqGc5O4w3Q1tgcKKFm60XpCgZiO22e92+bDP701wc8LE7kDud3Ftwda2i+Tvy8MUp
4Y3xHx9f7vorDOr0mwuEtBad/oW5Hj4Vcsbn2q3cc7lxfEhV4sA+LGTtK7rFpO/wmr89dqkjfMvO
AS6dYPota+Zhn49tjM2H3zydMTZ3xs/HIloo23GRebWn3XA/eAVycEJNX82bTq9nDpgHMGu/NneU
e1JyxLaChfxW78dL1dphYgm3nB0ExuDreBm26N2zcH4/x6vm2O30aU1IXAWJ/V7xsCeYFtCtLcaB
J5aCeM5q8EEHAseU+RyzxAcOVSLBZnuEUeKwAL1ATR6Fqyrf0LqAWM+KB1gGd4okXMRtcwLaw6VT
JUuWkfqi0wM5oH56Cw86Mtuqsd+7eivxFsKshNpLw5Z596PnOVoJXL5+VYktEF1Mwk56N17DGvpr
GazucfIeBkGCQOu+k0rzOhJMz8j03HSigwcaoqHMjFC2RAMT7dWiDswX8vrh6i65UQKMfEt1a6tZ
yq6xIOz4MjqP6ZShraOGRPOAXxcCcx2UqjtuH8bXgOa2MLYNhtoKseO8I+jHuzv+urt0+3tu0c/G
r2YFh8oeLcl6uEjKbQU5sYXlyMEUvkCK3O2BHbN0rcQ5S+1zZ30huljil7AMRLricYqSnrev6Xt+
Ys9+y1Oe9ZgaxI7MYPaU7nCJWiuhh71A+DwjhcxBfQAJAoQEs4pTRB6Dpr+ArmoZi/TfikFhOU0E
NzVhBcxUZOsqXbg6CE6in7liVC3k/DkID8MsXgH/uKfpnqxJl6ACq8QIMZuRk5tKbFF7QmCauZGe
Ki+vbQRW5PJees6gYsudNn0qFt2i5EM65+cOKdgn3DVbspHwv2FI9I/x7pV7M8kLkdedhqdsSjG2
qqfmKV2Za8OdrYJT98Wa3aCXmGvv8a7DVu6OS2oNxkO3bosHjs/ljdHNK2dveDZ2Jlp2ljdcIxfz
1KPztopgOcs+MBeqBPFJ205eFF8VS3jhDgwR2riii4douMUt+WALvZ4xZwg3vavMddTQ2LtfJZTg
sTvzWnblkyZ7kViD1VI2SeeP8NW3sAmhN1+I3lM553pyZi4Rgs+gVFwCMhx+i02d90riWeOhmrV0
irbj+ImWejV4X+YLyupOnGsvqThvbuBWrWKtf2NS5yCLJnossrPYqZ/uRyDFnB2cQB+CbRwYwLzK
wLuQTkfnYop6PvL6kmNxfmBVRaat+3ZEvp8jzskC56kNO9jP6jmcgPtWcB/rYSEv0sKKr6iVUbiT
sGt1CIYDO59m5q+xjbzGaWRbs9oFtH8BKTcfoQXBZFEzVy+WpB84gydstJdg38tr3oZ6gk27NA5e
uEjXydJ8bl1pqZ+AR9zn9FgoYBmZTM/OSb1INvcLyI2FvJO3+hEt9Dz/ZBJCzPFcWIrrwOUlLwGW
kAHJeIdQO5qX62GNMXbR4nnsnqlWReqN/kOxDa8/Sxl9D5tKkXRLIbLEp8eqedUJtbvl/pFlt3pl
gqPvZgjfJw0/BgDeD9kXySIFUoBrMdxQseocuCciks/qa/QlZPMyseKv/Nl/Go7jHvwlrlsJwuac
Ywu2wU7vcHidgLwT00Z6SiqOcjE23RFN4fNd95Kdic0GI5DdLesdKFb3wSeSIj2IXMHuvGTRrBEW
1JPAoAFCik5CXg8PGlZLLDIz6gQSEqd0CmClLklzI6oGzSPQArpDV0PCmiNUrYwFvGp1TV7b+MRf
SeOims3FG+cAMqlROCWfYFhTTI6XQnjpP0lbj2ksa2eh4JBSm45XGb1m7qW+228bNra1q/qLXQu4
mhb4vNZdTYQ0vh5qNr6j0/aYIaOtpJM/jo+ADg8Hk+SWjT2+T8PfdB18mwj2NJU66ygpc8X36uiQ
YkMORU6qS33Bovk4Rvcz6Tt4CL+uCJ9mxMidaLYtu2fy21g48SB5mRO44aJaUUxm7/EXRF1pmb1n
FPGVNeWLVGtOq7KYVt3wKBzEbwjRac8L9WtubpLX5DioHhijBZOBVrcGgaaY13/GBO1I89mtfeJv
ANH9fbfrCISm0ZUsykzdAAL9l4Ebxv0/btf/zeO/b9elfzBsQxj1I8vhX9t1+R+Tlp3dPM09nl2h
nf0DDoDrX6Tdww/8kxvwvfesoAoxEKZDANN1GQHIX9muo8/6Zbf+y0vXJinmT2wAJoLFXbrPsMhV
izas7Lp4qXVyC6Hp95rudkbkze7EeStPRjfZQyuXyCx7BJAjype4wfqXYuAkxX4m0nvULjJlog91
qcGNz2hFvdUdI5KQ+7wuzfsHPUZBchqW8q4aXK2SrDFkj/7wDwqRgolJya6dpe6KqkHG15PJ5kKK
zWleYpnjlOG91PCppThkILP4ytF/rIWRLChzL+ie+rgFfgxux1gEFTIQRs0qy2UfbdoCYn2+Hcal
ITNmgf+qELhEeARgmPVdcrV6L/i9V6eiHTadnbK3V0Xw9DhsuEWS0Z5mX1G2GImenC3k1dh2DOxW
QbbqUkAce0XbB8VTJPJOYlBfGbdUrjSEsY9YWoV+fzQd09Ft2ED68bd0Waysia5Mqav3SxCM52ws
VglIm1p0JbY5PQaZEHgiO8lBspr8vSkih9AI4PgtuJD3oMDlzpypDt80FaVNgwuGb1SXtn+s8hf5
CbAVMJuGyiDdanHNxjR77sV308CJLtFPgGUJS8HScVy2uB2TA2WDDmoR9gvEJl8I2YtBHxK/Knbc
Tax8iLLwUq9BklMkLcNQs011ob8I2gq/NCpydXb1m5mGeUAmGpfoINfIhQ/oXxNpGawvRemeTful
Uq1hg8aC9a9amqsipb4j47jGyMAd2Ubh4KnwCHfxAVfqnIM9jy/BQX83Qyt7u+sUrCSOzEPsd6FD
lqoNO2ji3OLE9OnbYyZ6jTge/Ak/Zsevk6iiLzEWzFtfk0RlCxcBYG1mBWwEXvTToHKiWBOCfa5l
G/MC7LnZYFekCXOoLnDI4g+NuOPymh7aZkMrtdzt8Ddg3PPKAkAEt8kzoGv422Opzf3Zbv96X/qv
+OxYjKs9M5ulZzmWQ+LJsQGjNTg9W+czY00z/XzsQ6+4qEQ25xEhGZ5UnAeiAR0c5lOTRdYsvMSH
MNgqx+75kb2E7RM1mj28l2y6SfuBowbTc0HusvQkv8QC6z1mRo6R9pXn64ioL/8L7gGF3Xht7qd0
PLc6Mc1WwRQ1dJzxClDbGezQE4LnbpPvfGATmwihFtPVVXqoliMUyXn7pso2IGj+yL/pYXJfirsg
eSq0rxjrA5rdnNrTZVY0/eAJHj1f/3bcQs/nhsOcxeLO2qyg19B4pweHCsdcZCeZjoSlxMv0UGDW
BMxtcVLY8gZQSIVpOzHZieL1KCJbK78hfrHSPUUbNy31ZnZbQ+umGk4JMUQiPIFWLTsNad+WoMxD
2gkBiWXjc3lf3yPmaLT7gj3JrxjYFqvZDU66o3rNUl+nbHJ4Hfvois8rujIWSNcPj8gBh4hbD7qJ
nVlfLG6n8MnkAynPDbLKwP3KYZXNoz0NyXX4VLfLorglC3LR7KleBIbl9I6x0oVVWl7uoKGcQMUr
qrqB9SSTfCt6gS0sGchpmEdBnN71g1DD7ylvJvNg/YANkrrI392fGFVLDeIvUner24x+BXMeu7ox
/edCDlAH0NgTtijfZovyW+GfR/1drjfjjAhnroNkpTwb79VV2ANkeDeJW78f7ofs8tgRSL7KL2MD
Ze+56d+qxOvEfWuS3eWyxwxf5KtEO7NdBusYj/64bA9TdZl6wBb3Ga1FNtmv7HzWD7pwAvVZjg1/
a+wfaNlosMqqOzBKCk3B1kgMKfeIejgVSpbXjo3i46yv652w0NjRdnBBTgOFsbnI2V/KDBVIB1B9
ckGs+thtqk104apPL8LKvMKFLqNVIevuwwC4i8x1QwXDp4pMP6ve0vw5QUiv28Lw0mUXnyLHdOoI
8mRHLO9+thbpuoWbMLxJnwK5Qkp6JUhzLnLB2xpaxMBOnEkAtcUWgDJ2H7uZE3+wiSZUucAhQ9bL
7Fb2NNUo+U3CINlHciaZwyI7sg8Mk0PLEXmobiRCyUwgVcKH6bcJqMFn85PK9EawV57TFV8Qr4Z0
oKf7GNtxuUIMWx7H16hxMidbjVioceHfa2B4c+Y84So5jlDsXos9SET9VlvsYJtDtnrspy174VLd
XVhY5nDm2YYuQmNdLWs2B0ThXDEVk0TtgdM4xDbKOeQbq+oSf0TT2put0j3ahhZMSMD1NaXmTmcb
ze9j4sXvpPmgJ4PuY2ADhokiQ+XJ7XAVu8jll76T2/oTfkyTjgnBGmuZLRf9AmUOhytuOYNJXpMw
fhOM4K+PLMxjtqlhYX3ct4+buSHveEgJWAQryrQMdaEFaC468/+IazVih1BuIfttZla6VrfNYCXk
HpurhKSeqtxoH90DrTIUmal9fqX0BvnOEV3xKnLa/5hUsbxn1gxZp/BcS65w6RHYfSM3j50PIdbL
rF0eNXxypKuLVrgIt/5uuvBkycIItmi5AdU74tYP3Iy+hsoTFsj4Hofe0efJrrr4ULiQXLN8n6E9
WlcIM1bTOOF63PJR4YWXrCfs6evM0fmE8ITfHq5s+/NsR+CjDVTFFW/o+f6+RTdUKh1kOSIL9Gga
UWf/eUamyb+m2/z58d+LbrLVSGOToG797oFCH/d9RgY71xR/jMH+H3dnsty6lXXpV6moORzom0FN
SIAN2IoU1U0QatH3PZ6+PvhPpX2VGa7wsBzKvL6SJYsEiXP22Xutb/3QTs9OAvQZdDp+CWRTf8Og
ikhEV6i6CXST/07NLeuzfekXU9Wvj1z+oZ2OrESTkynTN2mDI7M3zXUrkZYUDXZbQ16amucGHULQ
q66ZkzeZc2ZZNrXCfTUqz2FQjmRiNWdlKmiQkjNeVQmIJuqsZDvI29jbw8Sn0RAbDPGx/rQoykKP
NoRAW7dtGlRyPdCAZJVEJEOKAvdC1eqLCq/REMPtE7vlKFluNdK0NtAnBea46mWJEmsqnKmGfTUw
/ZbbZAei+Ggk3U7K1H0XBNhvgrU69FSAOUwrCm2LJsEEZGXQ47suNt1BN15acEcmK4avZ8syAVDT
RS+lFdxFXAZrAHPqqf7OoqjWwkNcaBcSm18mPX8wOuUxlQNnSiTR1tUGj4Vvj0CH41CBN0oa2VAH
rlnDvZVR85Gj2JW4jkCI0sVOb1PbPVaNeSsCxY2r/K4WaAl1/UrJZAOqSfxZkfxrfpr1yBqLsSIX
oJxlQFjCc54SidF9Fm344idBx4k+IciMTaAosrUh9odat7ZFNj14+rsPbCFRpFNVfRktCjQRnYpQ
kAVnRezbcBe7lJ5F4o2uIsVIdodE32U1emWtKvZjST5oal3FwF9rVg9/JHNlwkPCkqGAStvcf+o6
3a5T410WFZdj5y1Pgl2GGlFWyCyraWzDQDfLYJ/S7p1QeQxBs6m7p6ooSWyLnio9ONARJgmiC/ee
QRzPZHxYCtoFqm22QCsX1sLE0I8RH8jI1VCZNFjfRwhKieTZKijZgvhnn75jghIaDbBvstaJJOqK
jyYiCMET1glxfEqlOh77iJHET1qNDKRVMtuQhVWZWOes1PYRqcV9ra/rlPK7V6inU3dKlEMgMb7K
1Lss0DirgYnUw48kMN4wFrtCzdyHu9OeVFJhreYu9HtgbYXTdtq1KSFntSKbeRS4HXHGiZa6KUpS
qS82nd45ug8tjqC/WDQeQ/JV24wotTRC3dzfxJBAFL1CctgTJj8mq1Qd14FowtDEnWOph8gbPkI6
7nbY6E7Ki1aLyZ1iQoorPSCaRD2mC60JspXqkxH8O90F3gGSmENg3kILVsAsUfXHhyjC7CsZ17xb
edqu8JNrlHSuDLpjZIagAMecEKuOPflAPBQjNP7BKgoLJ5mEqQbjF2kTCJb/coegFfIfbZn/+Pnv
HYKcCjQKMrwBC/TlLHr40w5ByBlJDaAivwUW320Z+bdZ/jy3iDRdJBWDfeW7LQPJXZkB8ThvDf33
ENBvy9EvficGVP/6/H9lbXrOw6yp/8//Zm/5sUX8eOrybL/5U1smLgYBMVLANCiHT1zm+MzjWDnG
/tM4zYNVTzxYWr+roQhDDlIJKGfORR5xqIPNaHUqWPQMKAlzLVp2av0o4l9J8/B+YMbqKSbzJmsd
hsFZ8Gl/IneQMYZEZkwQekPPloQZVYr2OdCfvDMwhcW32G9XQWQ4YjZejNjAWjJtISusqgoQK2Cn
xKB7m4l3GkVW2zdrzcMw09L3MF5ji2mVDLkZDFQjw/moGeZN4J2rMYw+grQ9xuW4UyLNzlmQpUBe
kx/tGFmwM3IWdI1tj8dUVsVtCmodM63MKTZsh7duGnL6zv7jNG5GbTbbtwzf2/a5Q5sdMf9rB537
KZ1ixL/d8JGZVumEYXjpQX51TRNfdVIJpyx50XTs8VKvfgxmiZ8j4QZWKuOhBbKTF+EXad5rEiaW
kgfaYJAhzFnqAwLLo6jwULIppbjVX0dN0Dgka2+EN3qLvI/s3mIGoweIgUXsdHF2ReucrspMZ9KA
DG/QABEh1F8kIzoZcYw/lc57t1ISxgeIkku5TG4tvWqEcz0c5bF0S8W0Gz9HOub3940iHEZB75a+
x+MVvQqXnlQ44lQ8SOm0GySxX8ilt5t8hnclO3lVR6cEolVReiD/mkJd6Gp/J5kTQG2YikNE+xy+
cl1p2j+4GYz2SuX208ieBUqC5f8vVx3RmHXKP7RbP3/+e9VBNzw7VdFvicQjUKL+seqovyEmpg2s
GLo6I1/pw36vOvwrneqX8pPdZnb7fa85ODaQdLF4qZL2u5X175SlqvlzzfnxxNUfwq3c6Ft6rl60
TXP/QYqGq4x3Pu3NGp+9yZkeRX+fc2M3X54gOonUIwfmbk9CwxZLgwIiGu/VMDiKVeRqWnP0So5D
in5ju9yMgdIvyYRwSexdlgbtAO9RMGKZeRhZoFZibjBB0ACWkDyksC6EEL+RhEJVMBXaLsKqKMx1
aqWrSRiZkSmhtOxlETmEgsRLpRUQQzcNzGE1cKtYWeA0hkSUeLiuwFFmnP/7Xt+Dy34LtWQ/TqLj
j4Yr6wnsyjdjjNFmQv33i4T5afXQKmzrwdifFEWdg+IM8hhz/K+63XaMNK1bqt0Gns/sXjDgHXkB
izAuBhaPVam8hbMsCjRthdHeFO9KiIYDmtfC6u9obej02ei50xzZdxITb/jS8YD6ePImoOsJgqYK
W8YYF9hB/GMFLIAq/hKRtLWsPUQ94s2KSD0grFAyQZEanxP6YKJnd6U24BrpAfojiQ4CrkpiW6V4
yfKXQs9ePMlwUwLkRSl4TsLixQrFU1B5GzEMd6LZj2jM4swpteklazC7KYCCEcOorb7tpNwWh+c0
ZQxtChtJf41jY6OTymVY2z6nJdQgPJqkbeOl6HbR8/TpKfboypPu00fRukH7JFvxMYzfLXG6T6bh
y7e0Qxgw9Zdp/M7kyiZYhdZw86tsoyTRJo4xHeqlrUvNUTbgtiLnFUtCyvLk0Y9LEKhjCJGFClcV
xLugNFC0cnEUbznM8LPBPLUAA3XOQB7D+DyiGxCXCPZMyMI8V0sv93CZefPGAuFGibSoSJJKJTwa
1K6aZnfGtKWOZzoBqDdBE1YSLxIMJzmAB5lcNMONoMiEg/Eg1+bZkMiRjgcnM3pCPuAsD/67L9Vo
BxOS2PS1MWSuF+vkkYj7rJSQThDSV0mXqh+dGlfIMAINDKRqL8rWpknaQ9LnrhSWzwIy9S7rHCHt
iapgpUeQYwnPYIPQs6FMKtV9AkNCKSHMwaNs43CXFhMHwBFF1E1E1qYX2AkSGRlP5RZKfGpVt5rI
QAnWVdK9d7gfOzIyk4SekoFMO0UTl1Ub2Zu3cYXrXCf6SWc/SDpyDELpjItpW/Hm1FgSkqTcpkNy
qNijDWgPKfRUn5ZOyqgnb0VbSo1136qoMenthukph35K8KMYtdsSuFbXyV+l12wz3UA0Q5tN6qOa
DBnkXdHopANdWVXbj4U5npMkhxWfLSCVfCihmrH9K64HgT0Ug31kMZbBurYeEC/oBadjMX0NNBM2
ItOQaLjLrG491AjKxQF3w0Q6hhajJJ8ehZFGqhYji+uPrRXwvhZvmU8wSmJBr8wA6K/aNr0RMvCq
x8orx49JT3WWq9eA4BS6oGYBgdfqj4Ulf8XMFfIMQ0DhOXnGnMQEUQT7fTviOZqMkOO+MaKR0Cay
qBAbQFWUDJ8uft685ZF6M+L0NI1dCoM0sAO9PlgC3im/QUGGWwqUNAJEeINJvc4AV+rtR4m+T0Ph
NhpcQ/hF2rNW7vpYXPcmgSUS0g0LeuewilHF1ITSEjlFPdDZaQ9BZHodDKB+BFwMGVMichDzyFHS
V8gjQWjepx20WiH1t8GQM9moiLZVCXye0LPXyh1xFXKV742MtoEi3ZUN2MSuQcd+4Fi3K9BjZmW6
M6ddKTzFAJuEAl6JRAGCwMOUMmCf6VZKkJWpxoo4nmaZeXQjsUiHbXNQCE1s2SUqhewyQhJ6Ga54
FV+JQdvVYfZpzK1tJdG/WmnaKHpSrbpO2Qhk6iTE/mQM/KpIfEqzYzxoNM/9O7OtbaHFKR3clwaJ
7VYKFYoTqR5z4qSNjpM4mZi8SL6TMtmKwFt1g3zWZGJqzB73cS0SuUuokdRRYcFpCiIwKzgyUuYo
GDgBm0dr39Pxx5W7RC3P+hw/R0rQtqpZPtrEGVSLXi4XI2QwU5k0u6v8YJrpgRVsA5HJbiQDdDZC
Z8g6VaEtulw9V1ax9zp1a4KK67O7jGz4VLHW5Yg+1KpwJzCQ8GOj2f1ev/yLlPDLYeTfYIX/X+EL
dDg4o4nI2enbaarx1zJ7CwH8r6Xaf/n5P0o1BR/av6X083D+u4UIQMSk8AIZJ6vqjPX/o1QTKfDQ
0VuqIcpzzCFV3HexJv6mmxaAO5E/0eL/rRaiycn3lw7ijwc+H1//fDyMiljw1cYAFConlpM2YIK6
/pbTnA+FUxX0ryZamWmi5YAeUPLqJ7VD1gl48CaTcIIeBgi62E77Tiu6U92BpDTZvohExM2TW8+B
VperOFJ6Zwyy3h5HySU2+1M2mZbEpsUyByGUE2ZjMo1UOHxN6WcpjV9pMuxoW2DPSXCPJjmTQMb1
NW9T5T1rxmBT6Im2rafO6ctI/9AGv7cDs7XDejZARjWyqi58Ev1U4zPRrsj2Yu2Gwz5BDPJA1Htr
tVEHmnMhY3fEim29ajJ5FucDtA+6AmSbehzhS08hKieaPLXPWmd9GclWEPc5tSgZMJArnDgrz3EE
daVFe6lLUKhlOMAxKiIr3QqJ6koxbBYMNHETa8lS1BhAanIu5s4/927jfGDIqqFLEBAN7CKce/7S
1KL8bNj/589/323abwoGc5zpeDQNmf7JH3eb9tt8mpI1hXh7uvJ/vtugO2q6BNJEwXyuzHF3/77b
6NjjyyS/Dg/O747Pv3M0subb6ZeG/a+PfF4M/ny7GUOC1rPqAX8rKZI6jc6tPwcHQdompvMal5pj
xsoEeH48KoD3xVI8Vk3rhpPm1gLbVU23w2c7XZRjxHhLb1ZVGw92lkN+7MAmKlN+GkuzdfLcKO6m
ydzEAcq60tc3td+5tII+QlF3PFFGlnrVMFca0tdAnnZUmRtjEF4FKblE8mYwPAzxEEGKDBQGoeNp
ebVyEZVD7ch9va+zXl7K1akh8BtQhXdow/ZSR5gLLCHkDookmpTZ1tCz1ZDHwqINFezigb8b/e7Q
Ywmz5m1I1tNrXbFrGTH9XPm9jrRbBV6tHrUDzh9OSrm1qicsbByzb1UF2yT2XgKBUqaUipMhwLUN
fO1xVGHGghpKxeGiCpTTKq2Q3XQxbmNTX1ry17KCUrzwH8dEuDLVIOwiL3uPoaEWdJwUQ7W4BW2F
WucffFdyD9DJpKNgQfwxTLa4v7orcaT9ugea//nz33elyqwMw5ikYn4mMuePe5IdEBvg7zvut5vs
j2aFQfSvaIowt1gr5jv5ewecwVvAuNi75owaUZH+zj2pzqvJrzfljwc+75F/apF6cUg4YCT62zaC
/Jxnro8SrZKByhXGusa2pUe7DEOpiLZJG3TsDQoWmRqNcFmOm4gSTQ4JY7PMTSpC9Z2ApBQcPntr
pffqZ4tpJEiIJbkqAr15EUcyIyYFn6tVU6Oa7UHWBSIoka8PULAVurRTDKk8rKBAeODDaU7IzGvk
6EmUxhCjsdVfE011TPlZS6NjV3Z7PZDd1oxvmoL6BNRKUN3Vg7A2fLjAovRGZLhZJYdc9h+bUTtm
RKcoVeGMoX83Ay38hoPSdDcI0AuG6UkzvqaqRY9jbfJaXE70I7JeXWsIn7yWNNkoZLsmrL5R7JT2
IPqE4WUQGNgRFW920i6rGmccwmfBiJYjwGVLme6zXLoWfnHWxH6flCN6rwbmARqmdECAjSG7B0ga
S/5SkbTAIdDPCSKKU2GeAylbXW44IU0zJYOE5k1ihcsYVpLch88N/MSgi9eW2R7N3qCxmtqmWDqE
IS7luHjIpQpKcxHx23HZjKwkWhNuxy6QvwY5visUOKYPuoycgawtKUFn3cB/NFJyORqwRnBqIoJV
fPVh0tFea9CgC/x1o/YmhJ9djri8bdaZKW41ImSapl7FlnjyksTFSPxGgb6I8myfB8QUBLzmmkQp
MUdKFG9WYu3kpsU9NJjvdcbxcjgJqYxyUkYWH4ILrAYXOIlNFOS6DyJ5IY2EKFlwqVL6MGLv6nF3
kExiPK2UUPPmwcrKlTfpbhdNmx6fe+BRz5GnwgzYiE7VcNJpPvRAOHILobHf3HsBkHFs4ZGpbhTm
r1WjLgOR40De7o1U2RGpKaGd9M+NEG2ZWWKwE7OdZL2DcfyC8JovxBwHlhwy4fUZLQ5rQc2JeMOk
VMbPYqOCjq2etAb3AWPJDrp1Bak/NQRb8u77BEEXwKqmdcrhMS+Lgx9rtpCEJ2McsYQYqKAzAwR2
Ll4zPT/ktOWWLdltGUkhaC4FfnG5lVHSOF3CKNPoLKBdhrdrBeWU+dlZFOO3QRee/Wxkv8HH7ycE
zSvrSofb0WbrQYnWqt9ue4blozzQOhN3CQ5T/N33JmfcmQ2idSbgzQ71GUr/0foME++hbklh8Enx
SMLPotCfGtz5IXmBcRUfdT27tLSqihx5mIB9O+2CXTusorSwpVp60XmnO4NCREAB8bJFUydGDXpM
SXlOAulL7eWT6OXPMjJwGpSRBZh3xO7SZsiBAlsNtTPb4MmbOK6XQeMGpJMuSpMmAU2YWlKPg5ys
/LDapIK30Kz6I9eDe2GU0a4PI02S8lrWqRPw5uo6/6L3pAIigVfEhy7AGGiQqDDEx86E7ZThwb95
ibQXg2AdTSgASTkS+vZFFtqtNzybIhGGXTpe0eBS7PZ70WwXMcYAHxJWbi17UyemBGufbGBykIjr
RQ2laOJeETXWmg7mw2Aq9G/ovxj6Xg31pTcW7iDrjlx+eSHJNUP8POb6DtewOyL4yQ0EnxpEUYxE
OmoyPV7S45zzEP1Fr0if81mhUrSFGkAZC5tDizbVz7oPpAnzurqlsefEgug2ab7rRbBjXkMWo7FS
uf6F/Dga8s7ogiu0iq1EvWIPo5Ieg3o8iyn5TnDmy6DfyJm+tnoFTVWF7QUPfHWaFGR+hKCIA6JR
L7Mj6ASUYQYMuKmfzWK14G+FEuF+oeZ7UsqR29KnLWhu+YbFAllkT1FXbzBpEz3WtG9hKToe4V+a
f6dn+DW8aWOqOEMyxnF6TUyx7BjYLmcqjV+qFDAIftO4fG6ZEv9zaxeoK8x2VQp4hDWy+v8Y8Ioc
Dn6tXf7Lz/9Ru6jSDJP5LkPQvf/p/I7aSKRsgvzy6/ld+W3+Oh0FlaTvGUj/R/XCxFiBVMw7HdU+
Mdt/S3cPnZRC6Jfy5cdjV3+cKRIh7AruK2tThDcSclNjYau50zxXbn+lgZ84OHKGU+9O9+oSRAfv
1YfRMd32oSH5GlDhq4GwfeHLyP58oq9mdeWiejbe75uzvtT2ODt3FCzQCPsjsoV+2NYW9tmZA0Oa
wcYXT4etF2FoFoOrRyYBupt+ST6ngMkR6R6+lXWwMu10Dj054iq9RlfaeQfMqJipsJDeR3Y4q9hX
6YthuKhwrP1EZsWnhn17trPOH3QlnGmffYQ+zb1ldS/TyCKO7hJ94GeXeBqv+TH5iGHWGBf9AgBu
ZZ1Rikr9vVk40SddTBSvAkBVDjQMQMnkxZXsPfSX6b47S/f1QuFzqhRWbPyvGI4wekLDYJGuj6Nl
a+0mf7VY17VljcPHWAlYstHr07yWl2RFiC8YBIRdtZ8ACdAyIBWN/IfaSfbEa3x4h47xA1XCdmIe
1RM+tsj2+sHH+H9vNE59DDeqfzDLJbRJR3zojx0wSO+hfYlwcLGQ4yjMV8MmsLeghyEKh7zQKEfX
kuyg1qcP/KA8RR+cIs3wyQQ4D3klWZSvxFO999pKfg13gEOi6hChoypytLwLBlfLnqpuz19cA/AW
ER+YqBcsj0SB+Mc5Mcw6zQldAh0LfTd+KU8+TlJkwrLLWA/IVzA3UYhuWzM6Gmi7LJJ701w2SO4b
p9snaDqxOyxLsksMdDKLO/g5g7y4011eAuyqNv8YHQ/4/rIm/oWgl8aJkvOddka/CeFaHfbdXYQZ
bkcHpzWW/NlJi94dvKfKVffRjmnr/JXaBcvJjM0hvczzV0hm5u/s1/XFWIgOyuP96GTb6H5YWaf4
i+esvHt3BTrts3VPSkpDCtFjIx8bLnxnW/f1BhU2Vv5Tf6eB7lTTc4UoTd+KVHexvJnMQz9X+Oqb
fJiuYHgR8y/kAwfWwk6xNGKEJZhJ2irCSZDt/EJBBQpMP1reRkYcjM4bu+7CGFzhGWHq4/joX9tZ
933QL+mbku0Z12kPwzEHivaINUu2e8anh0lxSIxUFswWqxUx1KvZZYe/wp4/48v8q9wx9svbQiFD
gI/KvUWL+WN5W2reSvCXXMkIg2BxHa+CSbaW3RCQ1BHp/RlDENi934x0r9wzVQwdfqW5Amf2oGU2
7HCyE9hgvXdaAqG3qYwV2uaq2o9rXhSuP+YF/uS5I991qzlbG7ffWAFvxLcn7IZz7ULGIBFsZzww
+kGcXyye9YV5ElfY9p3CTVBq2y7iDFu7MSIV78e7yo7m0DrienHzLiUTW0Uqu7yoO3MtEf4mnomX
0UeMliEfFMIH6TSdZGxyvBR70ixjb1kwp0WwwXRopeyqq/SWblpGRwfvQed+kBbKR6PjJU+eJu3c
3A3TwmWkMU5AdOyW+D5HuEQnYVe7dF9WU3AMhwvvAP1Vx8JtrIxVe/Q39XHaq9nuyThl3E6TOudz
TtmzKrlesWQzLr9yYEfqu8fw1KkjB/lL9gj6M7fJy2CkYp8U2/vCP0660yXdSIuTf2g2SLUllPog
k+D70VHsHgrVJo9Sm7bqpUGZvFAxyC+3lD+8HwzNISZ5Nx5F3jl7wLH8z3vgD23ftY4PtpZstQdt
P3w0/bqpn8tqT3yv90nEzZsS7AqU9cti9WYB+YJbcRYcCibWlPckAxTlisEz/Az/McDK/AHr855M
zuy9rM8nmCokvTs9LSwUImBNig81XEbIWVbzasqgRiZKjqCmjXzrztpedkp+pF+MH+O554Pkvpva
O7IKRPdeapYjlkRzugv7/an7mEm4SflmQTLZ6Pu3YLnSl6eZFwVTYn4BVOc+WCq2PTMJ3t7e5n/U
C9UBt789gSsAMcqHtUo391xjRKb3MiHbOhn0jrfS96ydnPDF6QYJeAp2Vsmx7zobLqfySeFKbcWH
lbCIkBGkNgHq2Jya9wKcc3CfbqwVMYF7sT6l0kr/4CV4FuFhPGS7Ibj/hHV7pi81HQuZEJZFyKuS
7KoCIApPvDFWNZ2wC8l5+p5RkfCJVhSOA8Fy1iLQdnBlDbTdkBtvbUtg5nRpnw1oCGCettmuQHkD
5cohn8tHS7s2wzUOa3/dUfouzD0aIWJZU+zGx+w5e0YlEO4UO9zN12JaGuvpwXLHM4izXbapWOvP
xqYCcVBsiFIk/twZPwR/pTnEdS6bxXmRB2fNSQA3yZtkZ/mn8SPz3zmz6OgQ1IWJTAkvdXMPi1nw
eQ9TBmAcZmiaG6skOKsOb21eM8VGBEkKILv3qWCF8hfpZrGeXwNgMatsI17X8pYghY/5U9Wefz3e
Ced9IWEbMZbvyW5+PBy9MQMSvLJRFLgM4naxRsK8Jj6AowKDiNtm6er1ermcXlyLdGopew8O8rwz
Q8di22XEYOzpY+zK3dAvyzfvPQZZcM+0v6MSf4rPCFPKe8O1voZX5WF6rS71Odp5O+vT+GTtmc27
Bt6/LRN22pwIQaIl8ZcDiX13AstAe/C7bU33hvnsbLAgpmDZss55S3DBdD2nasnDZQWN4HCilQXc
pi2mu/bd/1fwXYPZAgUVui5gz8kC+G0g3wsFRwnWOfoee6QXUm+D2/RnloRwYDaNJ/5Lv8Z7+cRY
kjlw+c4bik6CwtHdwKiPZYUWEv5npqLhTg/ORK8iBKPA45UtoGZ020o+dfCMH/Dr8+D43tB3OKfO
ds1mOXM3rfkr0CAMy2HZF++7O8tfjSVp4B+xOmEktOEvUGWs0KGQW1nnd7C6XnrS6Nr8TlJ3tHVY
yyNCKJSD0LCagQL5mI7aWwaWp1yn5CaQoZdbC5Upr5NhnXzbi9f8KX0iioiY+5vxClngVD6Tbtcs
nYkuUzGbIkbFqcg4d0UCg6QDHanheM0c9j162rltbvqTt4sW7vRy7E+5LR3Sd29HhYZuYv4PFMZq
euGbl1h4VtHi5uK6X7FfLlzXxhO0kw5MTl2eKXNkrOVs4TbZDPZ4vXUXMTi6/Jdd16qO43UihnSz
vPWnFutR+8ybtC8WAB/YdHnUwAsS/qYtc5sXRbXpqjPB1/cajBpKgHSrBkf1/l0zzmV+mE+oQ3fJ
GBZ7ii1Qi14GekVH7Tj/XVya0z6qLt1dS/vGj1fcB6n34hGbqPdPMbFny4uxPKt2Rt5gtvNW9bN0
fBSAiovym/XaJpf3+Kk/cV+gkHIC6hW/u6a8Tg0PTg52pnnxEKzgliWn1wExYvOkbvH7/KzNzXht
uNj6xly5s/TgJX4KONPz1DLHuK2no7FcS0eZuwNWYgSa27z//XGji0m9S4LUGmAJF+NRuWjHiTPE
jqQXPDEDEaidM67KfX4ujhYBjB89lO5o3fqYblYwKFknNmC9vCX4iYVwG+7kq74fz9mbwntJAMVj
z0MSaBmZPT4TRiw44IyIZaRAfx7PZ/nD28vbasOQfF3stAtDSqyEh5S6+V2H+7fTd7ewtAEhYO2q
7hR8fTZSMgO5UvWaY1p60fV11NnIAAbwP+Nd89ICt2qWGojaXeZqNBAgu4CCwLUlb6o1iAvxbZz/
v6O2u84uZhA34B/mejbxXeVZkK/UvNiIUJlHvhvcKAuVRb2jtyEzn0EcBF6sBVkArYH8FWzJO8rJ
GP9S5FaH5hA5iavyuF2MmDA0QDThJVKno6f3fPep7fSVTDalST/YJsGWrHUBJuALoZ68D6Pdjf6j
C2ppP6zrD3Vf+HZ51oKXQHvrCSi/GLUTGww9v+QvcRkjDb0fy6+stsGGceZTtIsq3zcEQphLzzXE
FZm4JDOmhYuPSy3csrni+vefIrwnNeSGtzxdVUSjCj0JnzaWSrNZcCkR13VrXGbYtzk8vbB0oNBp
7nR8Yu9VQjnI+CVzo2SN3aw8cRNIbBpr1j6MIIPgSEsglZotIcWDtAMiF0wBXpV15Kob85HauXwe
Zdt/QiXxkjN+4k24J/Q1TlaFdK3rc8iX+/A0rOOn9lyDQnvSuK+5HhwC3ilcqWWT4ajf/sFdFAMK
ILgAU2PkoiGE+MsJEK0IeiF/Fqzilfr5899dFPk3g7ErfRDzX9zAP7oos8cK4RcpU+K3Fv57BiT9
BrsAlDjDqN9ntgyKv2dA0m8YrJCyGox7RcT9f0sGwSD3ZxPl94eOEINnTU9G+yGTnzKkXkMV1xsj
yOy4iZjLytFapAGcJi02FqwcOFTMUx9Wk51WKs5cEzf3QN55GcnFOhzjS5FAvIRXuDMQH01RsCqs
9sGQwYsrtB/MnixeUbmoSrhNC2+VCPlLqXWfEUi5UUJvAU6Xw5p5qQwsJbKyz0NgZUbpRrq1FMNh
nxnterJqD6BLT+Zs9YJ0g8GmnzhNzk4e2SWP1hKL/QCpRqyCVVqouywx3VL4GnPNaYp6FWkkPVNf
WD3k3J57wkRwxVQj9VNb64o1mNi1EAeOPonrMmzWxajv+pbUjX4dat25RBNXhiaTVOtLY6rQVO1e
Z+OKNW48nSiHKqc3QowApVAafZUCEJzEO5k1tewkUNOnpDNXLUoozxLJFy2jT0XIF4LXPDWKui6G
9jFUhHmxwLvto9kYSWjKIaf7yX4ISXaCfdQG1TmsSdOSoosRIiwMRpOjYg8NaBgIy/adXCgvWcPY
rRJyB/2I48mEKmwjlUQJGhqpMn52oud0CC6XFTI1QVuhtF6KaneDXfsl4Yhuc9z6QfiWl9Wp0hKg
DMZW9OsLCYfwKRhYa7w5gremNxm00aHIo/MQiQFB9hm6Xs6sYqHQkbCoAyZVp+Y2q7c8KV74pico
EHDI8vKjNimuRXMj53g9S/++8ea+fcTxFWYsj36ax/xle0wz9KqmDpKpScdVqpk1jJfho0r1m1yT
6dim4TooA/FhGILXRkJCWsYZO7xY0CIaVKwR/9wlDROmpBGsRJgNI2PaoH+5pImS+KMx/F9+/ntJ
m4X2RNcg7f+fGBwWp+/GsIaHRxWJIiWIc17caNl+L2mMwrH7KKYiK/PaBXXl30saaaE0hrEn0ez/
n4Cqv+H8+SnsmhdHScUHMEdpoTr5MdTONWsUA0RQWxxADhGle7kRTjm5OnU6bT1P/te04JekpV+c
RtZ/jNF/XOofv7HpsyBTOz1gVjgOi6T2GXQmD3AVCcQsl+MYbwS6q1zO0xg2zjTLgPv4mJSPfmQy
rkLU3OmvVjptDC0kZMdaF0i69b4kjqdY4LQgvfOBuzUlESGVyl0+4P2sZ6C0rp2kgENwEgdXk1lg
X44PvfUUZiRw+42jZcpdXuhrbSQRFSWmmPegIzL1zLbD+Mya1w50ka9td5n6z0aGEDKNi2lEvZIy
X8FyqCOyDDoOqTFVWAjig/yaYfqMWnEtBfk5rJp1DMFVG+C3xfgWRnS+EG5okhXDOtKAhU/tg6KD
aZODjSL3m5Yzluppj/mgvA4+lBJtPNcjw/wWH2uhiSzjvjORLMAIdqemIxi1FIz3bF5A0tqRrKmI
qHUQqUrBavYoBV5+mBhY61O16RXxVAfNPcaE3aD35zwaCwIN/i9357HkOJZt2X/pcaMMWkwJQa2c
pKsJzOkCmtDy63shn2VnRpRZPatpWuhwJwiSwBXn7L12vy5oEw6wAwMC7nRSw/1h3Zcpj5exKzbN
Slcpp8NmhGzYidW6s+gWzHi8MQiHtdEHH4kWHKbZm2nRk2+1pQp+epSVTVMYh8HANuk/cAe36mtJ
CkMXvagpvv1WXvY6fDtG3kozKXkQUiNnot3B/2yU+dOic1/rAyGsMLgi49AD8EFii/9VSdLLPOTH
Bik9IMjGJrf7qfg0DfrjrUg9RHaUURQ3tBozux6+EHGRK0ktvqUS3BH+gFnL1eUC3I+27Wrj0sMk
1MXUjtVsp/lkMI0yuTUyWt4pcR7yT00so8ULMUeSJqzCseByKHjZegAZj3wFgryDe+BbQLpT+PJR
pLoNEojGRA4sZ4PzTx5ouQUZZhhsZv7V7EP8T+ohBuRf146MV78//s+BFhq1hhlXEpXZPP+HFvav
gZa+G8l9DHR/Sov+GmjpQuvo/ESDRencZvvbQIvmlgA1us+o/qBY/zf6IWaT39aOv5363Ov7u34o
JKlETOo2WQu+QSW4UM1XXNTnIqV53/sqpcthFyGBnUNeAr9n2xIFKzz0Lhz4ndxaIA7lFlZ/hLRo
LGNkshYpA1FIdUeo7jg1Dr2qrVRECWnR26hNTiO8KdkXjuEYr1slpJCq29V4RM+AXCBkEUWQgl4n
Lw11pEk1VuXU2uqQYM0YWOH6zUZU66vekXlTUAyCRBl1YIeGsSbhXDz3DTv/YCRAKToKw7CtM2Wd
WMKqmKhAxbdxLl6xxSdUhXKR4hjD4CYtfOtG/SyRunSS/trFxVpM34BnHROlufWSWB6NcPIEsUKk
lBE9Q79HNXeqTxepraXl6IsjnpliE5ikEvbZiPygQiJUyvVCUqe9MOoNVU7p2pjaV15JJz9WqLQO
3O4wNHFU9qgNKlW4Bdipurhiq0flFo9nySa3FS8TvkiJGv4QVsvRkrHiTNhXsl0ZVp6PHzZu1KUQ
0xGDEVYXvLvIIRFL7tUgPOLWqKpjhl+C5eGp0wYXh42rwEnqA3wismA5Vn4s2RcztAuBv2t80HwJ
CHHhAUzLNGzhATKvn3ZN+i3UnxmJi6Q0O3FDNaOsKZKmxXposmVCdl0yNIiIKBsVPsgQ/S3MXE0k
OKLtzhOaOLwXNbFz2q3sCbIPutIzInOjKlDNHhad12gpCEOy7MWawITEYGITmCbUpr6mebBLo4Fh
fupsqwCzBK7wWA6jK2jhUu8H7KSPrdBay0611g/jMBE/1D9UTDjHJpLBr8SfY7P2w/eiJewjBXMc
S+ucNktP3atovFwRyFZLtzIWhRyOQ62xAOgw3ap01JijUtTUkanuyBtc9EliV4ATzD73KoNNw+Mn
LJNzU7GX8FtaZW29j6qOqPG02sQCqUBxuVIpRYSP2W8UvgsitdsuQmskmZCZqtcxltdKFb6UJhWn
uNIAP+ZPwYjOotGwz7Wa4uQopcpgOotj/yz12dUUPMREt2EiDNz/GXX5y8CPVLCC1xXgsQNlea1z
RiWk7J4Mr6lmvGAnPEyBula13E7S9tUXsNuIEM8jtbZFnrlXNG7nrnkbVNRfljDQlpAR9Q70IsX4
0pqhk2TNUZnNIMAhsE8thKpwuqi/DJn6HWuEdUbhKjen50IoaKglNMNwJ+/rlEII7P2YZPdyaUrN
ZyTGyFnQ4NMd09g04WY+tO0tEQgiT9kWwFSQUJbIcB1NWpSVNtpKnboBQeVNKW8yDYanUDKtZupj
hWpz5QeSHQ/WxkzGdR5yZn3vvzajdGeI3QV8qLnvVH3rGFH0XFix22BQK4LqYGQUegaRoi02HpYz
2LSEzSPK7L7QwQS9p3G/DPSbDvAIboerQdo2jZ+60TAfsouhk8pFHonypcBmlRAQYwm1i7vJVVUk
9OQva1Xu+hLaMaEaV63fbXi392HYM9QAnyjKbV0g95FRJNdd9lolwVJGorPQOrhmNdt3Bo5mVw/o
FrN9RzFJ7AU37aqVJic0ZAHb5vpm8jX0CrTm2/K5Rrlo+QJs9XbWfR1rNXAAqbit5m8kE11Yn9Dg
KaZl3xRPo0lNWgUiLQfPfWP9CCOFxm7YqZK5UOeGqgTKkyQOSUNRbRlHgcRgu2VQr2fLljCwBbSu
jUU+YA1PLRI+agvcbDi2BJGYX/U44CAvoQlLGfFR2D2tyNj4ZvGSGxeig+2u8KkQUFMdE9sg0oOC
K3gMSGV5eQlDCtNpRaQk18BI/k2Py20x5hmmcnSSeQxxLhduUQrAX+24CzL5HA09/LCp32dysQ5l
bWk8zFWZ40ntWlez2h8AJOckE3chSH7KFlWJfL1IPIO1nqLI9GkOU7kdHwcLqcLo5wcNWLIYJetJ
ENZTJm2EGDe5lkuvoTzRESTRYWix/wePfajl47x5XsgFxcIG8B0wP5nV8KOwFhq6KBFtS05wzQDh
WMSBKvvRUk2RtJHUqORQosppTcqRG9E/VYVhY6lHxb+KJDQKhn40mSF8uAC9EHqhRH7NvLztjW1s
6rtGoSby2Eg6jPwH90WEVfREYFNJgA4hOcYnVjZsMIOXcvmwaAagTf1iVEuEleJyoi4fTfC/iyH5
7tKWJjk9lMG04anivUPpgh9ukNVjJIxPxoMFZNuvpJA6UAIyhwCcWsR6awAKbBEei9GuktCQRIq1
7XT1aCjau9k1djFqRytXVwFJaEr+PZb+c9QK+9xv7chSgVCJl17Tz7VJb0R+w/QMbt0gzpLIRL9x
dRgzBLjEL//gJaqKUIuMLYm8E9Z/8zrtPy1RtblI+PfyJpyp3x//5xIVTZcxr0SJ8tIMdvF/E4mh
BKOiaBgsQxHW//Glv5aorANx4lNx/cOt8ovEXcKQL/2FAflvlqgS5YPf16i/nrsxi8g+P56iRzBT
Q/5vJqOjbgOKTe05j/eDvwQ9/ujsFljjspIhEzkinXE9pV0Fhp2AFLQQzSZPN53m1skqe7bCewgk
Tf8GlDSiKCmQkdC5Zt1F6qgzugVA8dj2gXNIbuwj8bVLBT8LCQDIbFdFeg6PgulFgz3dofInPR1m
Ly1Bg1IIpaPsxRf+hAz0wJllEJBl03RHGdAE5LqSsKKf8W2ki8JcpWsNoOHjRsvlrN+kU363Thh6
z9hdkVwhN7UQxtCqsLMFDZCFsdA3SIWc0W4cFdw2INZFtnhGzcYPHoT8yX5+7hfPzyiG7NdsscWa
aX/xLZ3Dv4wFQDjQWvazvEwWz1+pndpf7aK1nwvziIM3rdfFVTvKB+vLr2zf9LT+SvNBBB/Z7q36
GJMhdeiyp1Fe6TI4yAma+mMnravYfexZnKB/io6zUEp9Ir9jemuIRCXERDgU5PB2z5b0EdyG3MEI
yxi+6FWHSLVGXKTC1oxJaihIdL1NGG7KfaK/1ANePGceQPt9kmyHxVPsFZckWaAdM16oHq8Cawfk
/tuoX5JNvQ82BSKGfXcxP/Do2gWi9231wlpjma2oB1geORH9mq56AXXWX0H5YBoSXpRlHS0N+Ujs
LczQbW+6DGet5hSKW9+siVCI0qkda6ltuuf8Wq+xqs/NGxpChFx6ysxEfRya55EwYPlK7aUdlr20
BaeC73Y7rCKX9dEsavA3oCW7RbGrf0woBKC0PuoPysX1M4k7/l6ZVwT0zBHes2C8dHfzjffnezSf
ecPqeNvd0Zhbd8kZHAJHmKXmY9gmCj3k0yQVK4Qdiyhg7uNXjcTDUdcYz79jR1vhLSi8yZk8+SzP
QqeBCwjh3EQheRN+6ekst9CpTthlpFybCN2TMYCvf28U8ndXjx/iKtvWznbJTi9fkYjEPyOhRVgR
PZ3g3vwsfz8kVsy2sR1vtM6O7VNzwqI9J5hMi+/HSS6/pcmrfHTai+SJvm+z62vEbU6unItqxc2K
WaGB4RrZZb4k3iHPLgleSTCyFZoDQiocgqb5e1na5fP4M6Lf889NsORdQAF0lDfpOrySUrRWl+LG
OFoXf68uu1f1rJ7DNfq+Tb+Jd8IqXLebItqZiGNAUEFsbzftpuaHtcq24kFaCx7iPYff1+wg3Hql
HoSr+mSsUfgZpGsi+bZrPA/lkvTeGbThb0HoapASY+yQC/VQcZe+GFdxvsQWgCG2Ja7wRc9+SiGy
YhHcExTSy+bt8YnS3byFu+nYfLLvkrzB6RyCDBxgu6jQVPdhLkNeTcwvdcl26VVENQG8lD3RWd0U
62ZHgp78I1g3lp3VuiSNJtqmLYwLHKSeahHQubVc88TFT0zccpS3FfT3lVZUbvzZ32LPd5rV8IL6
mnaip97kj+Kr6ECH7Kky6R8AlsfDAJNzJQvP6YUBstUuAV1cAmebHsGaFxZrY4W28+jri+7EFe4E
pLSIyQLRqaat8nFteJq8aA+pVyKYlcirkqelqS5UdKwrQGsx+GQksyG1sdW0TdDGNieJ+754IV7B
SZ1ZptKt4iOMviWVtMptNgKBOKGDwiP9gbEmSjuynh/xCtnFtKk96RDtSvSd5Tov1/jmGBLB/lde
jcbuR7iFz9IZrdKLTDA0Yys97MmJNKIW7YYwJAwNd//UrMiJ1ES39fRjXHu7vtzDYWWDgeZ9WGhn
/cIusXxVj/IRxcrauHGbIXIqLaQAw9ncWbdkF6xRxzrRstlS12VAMcj7au66yN3lH6NRpHoaeYBD
uLeFkfoJG0fpVtEeUexHhViVoUFQuK3ZRzni5ArYGImAIRzyAFzKJ9I33EXRSimcAPlBsH70p3bZ
XQKDb3OGs36VnrptRQy2vgkYO2Hsv0yi/dg+kHti57/TRhpVR6kubP3z6Csjl4GVOcPZtiMBXcCf
hPtqi/CmWgXs/9r8VvtPD/OVFusi+9I+WBqS+FF/TZYto2N6kQ5xBZ24d4B+DrbA5muBMdJjMnRC
Tz2RmuNoS6V3qudkLR/rTz69B6UJRH9rHDDh0TyFx+g9SQ4CbSL0KSbhCWt0E+pJR7knIi/LP5Md
smJn9EbPIjNcBIWsfUQoWd7Y3lrkawOmjuxhIujKUUilIc64tPmfgiehbvHWX6vDR0+mOp5q2bNQ
MUAcBFCDpPQb2lwM41Xadoikn2ei9sC4vKNlKKouLtbWWEcKsVHL0YDubZvSl+aiJhIvxjsWkcZ9
fKAxj5Vr+gHNvUv0RZvQy7zOoG7hbJ0T5SdiXe3vpxzqwsukgXVEHrPJ0eGlyaUkl9135zB23Ca3
XP+sPkbU32iRoWWwakcaUB2iDIUdGSuLQ/bWqoiM1j7TCRKiQdqr/K046Kho2eWz354Mp+ekaUES
jMEKX9iNiZc1S26XjAUCVhjtxOu1qvcqRlctYWH9EokIKRcPBQaXvij1jRgdJcYkknTKO4OcmWDo
Q46JOsT0FJE1lump49P4WCWFm+a3lEtcWPfWdfgMUgK+Fgyv6vt0CV7gZ7bYQsQFCEBGSOsrv5sH
45SLi/jGH0iLm4VukAmz43f/CXGFpwkrIinI3AHyjL4GvX78HJo7xCf+E6p3ZCWcrQ+cPPLMQ6bt
U+UyJ/4wMiMSu9bZux98McegHTfeR+Wb9z6lEUxuGh8g+2N8ODvMX5G5MpnPTiMbbpjABNcfTRCe
XVKsVXk3Qh2F7Nu+GJKXRZ5vnOvqohi7KaZHQ0Zlck2XE4FJRvjlP+CLsAtnBu1/ggvx7GeJ5nP6
yiII6EkRfBnCMql7AEVb/Qnkmgp7HTLPBnWP3zu+gQBt8Tj5P4q1jpu1wSXkz2p3qvXCsZXPRLWl
1w62IvB1AvqWQ7ITS1v/aTDn5MvyCftVGjgaRgeawgnNm8VwxRtGki3LChHvBGsUxW7dLyQ4GW3o
rfxEoMleu0TP5gMSMyL2Fp35wlAxGcFBHmf89ik5hm6xJyL0XNwAD/+hS3mjuBUSwr037cCBvQ2L
WCxcrhYDWP+L/oSrjKgZirFo51nnIrEhpabcmn8EFM3k8JxcwpE4QmEFKAmnMyUxQJqLeI8qQDPc
pnP9lrLTIgyvYDwUqse4KL6m9l4BxccxuguAZYtAq18LVDSf0adReDoCVu1i1i8+SzvZJoeWtLdj
1CML0j0FvDBzAx/yuANKVC/kZFeRFYeu91Dey7vcepS2GtJr2jMie8LhmLM71Jksvm6TsChqADJc
+CKXsdWi1qupAjQuXIkFm93Ywc5NasoMK6a4UFoV9UAUhgtsGmTYFLJAACAhZ/kKGLP0Bn+HozdM
PdouHUT3n7xpZUtJJ1eT2LaKxv+WKKLNO7tfN63/9vi/Nq2KBEEOSjHhHP/Tpf6zr6L8S9PYrpqk
iqgKvRO64n9tWmdeCRtTVVdMUAu/9FX4X/a/1AMVuu186b9oYCuz3OgXYxMapL+/dHVuOP9tzxrq
miD5gYg8EXVrRCJs1YCdMg8qNs1Gfgqm0ZVIDn4Uazqax3Eel9igaCOq0OE7LHO8JlTlQdGP0S4y
0mOMjXRibKsyrk5ZtAvQHaDCsPI0i0mEc1AmGwO9rvAQVoFEWgAhxx1xvUWUunWHrpqKlEFhnvmT
tGIKjsrcbTG8KqbKliCe19RlImlPgUi0e8k+dmDulPHjjGXi6TihRY2wp46zEH4ktsl+oyExj9hW
0GwoUuFbCssfHWGdmiEgMcN9Q6XMqFFbT52X6AejwWEjnrv+FKPwNectSXEqDTyUyptcoDAiy4Lu
69KooW3qMnETJ4P1F3AL6u0d+VVLpCv2Q2GnwPQjUxVPK1Zr0k9a3qbxFjWsxhUXlI3T1z363EGa
iXYwm9AY6yReJQcJKa2JkbdM2Xw0o2OE7MYQ2PmF4sk0+GWt3TcUDBecfWhrxQAvV1bJMfnsxGtN
MVIKVU+2UmfWGNVoj6SMrHF5sq3mO21LJivMYEG0iTLV6ejYCBky1YmISn+8GYPxpAmy/cDx2fTD
xgSk0iOpFLOWmGQUQCj51RqzRFPu0jRxSKMBNcUnlE39dqhkm+vJEyGKOY1/CUURZHJOEU4DsWcG
FDmK/qvsUt1tW+GnzPt11aMiNwrLzsi8yptqX3cYhkLp3AjgtEfzCZWYLQg52nxsAiTTqfm5xeiM
kduqPhX6fQOL/yHea+P7ICkLRdqPkeolTDqxRljtLDrFz6WcBxY5Y1StRojTQ0xeJzkTEVvIfk5A
1wnBo8Nu4F+Io1OhLGMCqcCjLqwG0F6J0x6a1KBcuyByjeE0gCkATooSOV0/mm5Z0y+gBuWWwuAW
EeIPUuwCBuuG5Xz5Q/F3kcTkZzSbzigdES8+z9clfADlmxKegjm59gOAWFG+wvuiNkvhU2anlXxW
beZa02s+BjtJRTNWdp42lnagk0Fbo+xINmM9gJuFhyi3z8morjOZFWMtnlsSeDK9JIJKqvdCZPU0
V1y5gHWG1Xa8DsBEIZM7Ehw/aYCdX2cguQQ7yIHW6f427cNzQAZsUgobH6NgkF860lb8Hqt8THHH
R5VX38Kx3Bs+4v+QWDIt8er+vU5LuJHa3ngIy0lAaysSzVMhUIu4NLjLUTm4MaA+ebxnIlvbXt75
mrpKx/QtlsGTcSRLdHwf6krVrcUh8Grcdl0rVQu6bZh1fNIyfK8Q0nWdXx/VYIEWLJ3RoGV5oLkE
0PCtw03Uak9l/akJZ9EPWKFlxr5Qyb1N4lNGShK5joPSXNSpxuw/XYTk/SHJSysnsyBih2AFB0FW
N0rRAD+MNyVqwZHk8Z6VdonaYbbTlSgfNJxx6DRy7jghBCmGLI8kcTegflElj0MWVW6iU87P4lWl
fUcGrvSiv2YTbUgdNk1QId0OaP2cGt909YiOwiSSktZSWRKgsmTdOxVIIs1x3aTBfn6avqYCHX5Z
+VdZRcs8RACsdDsNtNID7Geb4MTUaUtqO5pX/+DJXJEIBaBSbOiGKWNV/s8VaBG416+T+b8//s/J
HIQR87JOKVlntYBc4i81GrgUAy0TX/5zWv7/k7nyLyBi8GmRTxiG9ktUAV8i+QDKioqg44/VwX8x
mUsKUJbfZvM/zh3YNWeBNdr4TSWR5oSNJ6FIdB2dZ5VE0GSdTy6hxGRohYwYD5eIas3LUjZ7c62u
F04PYYNUHhTeQMgJwLxFvfr6wuVJIEjkhbQYF68Te8sNBlYmyGdqz5/xuqYqJDz5p+4lkSlgDqsE
/2C5CI/UVZHlx04C0J9uacF21cnLxTU4D/fqMq3KGwQK8i1hhJTf0Ybk5vdysDWu3m/6UQw5D4Bo
i+xMLpgLaDQ/67l9LOcQxPPDkxb5Zg6zAeRBbqy2wi79aOx+qX4/vOZiJo7A1O/kpM+G5NxSi6VU
2L8LL7jRNsbW15zmEjCFUMC9kQUrDiTvGmTkMBW00QY53WRCTFi0ewKJpBW/RUzHS8ImiWG8xYRV
T0SkFV7ghsc5wMFn+rzzOun/4B0OL0wshK85/LO7Y9BGzXac3xK0rIy+m2yPS9t/y/b+Ongn15ia
LpR7i6itk5dtwiNQj5XKEV8MIte3sE4FV2c/4hGqTBdct7sX4QBvxCHgN7mJ6sF/01lJ3Oj/8Tms
hUODFbCmoUpP0gHyzzvPOYSXwB3IvkXCPG1QZNUOAU479Tj/StYiFSLTJtecySDB9kKFy0d+h0Xa
3MymMoIiN0A2Kol/l4RewVddDKvJukrFJqG0mJPrOGAutHMSfKlaTfeJXTQYqwBc5HlYxV7E/MxX
DnG+Ds7U0Fd8/+Q7/AySLZRuOhW8oSUN7NzOxw2asFwnan0+ZLmIjxwuzfZ0QYCX7KdtPoca84QW
AQhrBCxx6ebf1GamyJsoM/MiORInNdfxQiKlHISYU80qjbefK0/e0swLBZvn5URcjrjiQWc+VL47
XwYuhwzey2/wpzw7Z8qJeDyYb5jiI0+ZEzI+H1LYzk/OMyROsKHWYGzCP/7/zuF47DevOr7kXDF8
c+iU31O+mtUG38F7cA7e8+U6IPCXlzk/Z+Dyonlp+/jI979IDSlzHJ3FwUZ6SY/cHUvymLflUmm4
HLUXLslb+52dcdAvEre4MN0SjF4caRKPGp8XshBKFd5A+g87xW9lNf9o93wZ6ifihuKCOpTQZuOF
TL9b+b4uiYQaE2f87smvHb954CTwVZDx2pob0KrY39tGtSz0I7/zk8YtLl9lS/Y3YnTjBZAh4c0V
ffIFixFqtwA5eG6OwsPbfTSsxu9sY9xJZV49OFeqYJd6Of+dldt86vMhatTUi2zT3xJ+KSuRO5/A
Kv4ojiqX/7Ai9IHUbri789ndy3dk/az7yFDa6LrNA7HHLcdvgZBk1KFutkm9dl/a/HdxrJfGfX4P
+tt8aOMFGVf5rmyVlVowokTTMmZtgj32u7gUDDXo+4dnAoQ6kq2ftE1MvCeRhf5r9EVzpTiMu+mZ
Mt64O0zsKTgfN33qd49D7wxucLLQQwmuMLL/WZB31zv1TtnMdca8W2BqD5/SA1AXfDNzrHJJZtus
7VwkJwZRIorK69iAvgfFuGyRcSGkQSUDk8ar5CW1gkNDK4zVDAFSzT6M1wIA+EX9OS2D3WP1WBWr
+F6y+pcJh1zIX/I63fqraTmdhffx1TxaZ87J5SRGBD4Lmn6zOw3KJG7Cr0J/s54xe6os6Bdj5T62
1Qqw0ZJyDgnkBT/6Qwypm7gbejkszohTfyZBwCtWhk2j0f78PM0pTGhpD+ETyjTMsPW1vlZP+am/
ll+sua56ZtOVaq/Ua2kxEiYXnR725XKT9t1ZWqNwMq4tI6mLXqFrnST2UHBM1JFK54GdcJm/dcTZ
kdbL1bWDVxQYS1J4sNezE7EaT0uXhQFAVnFkCHW1M0jrcU2yjAZE4KMNqCe7BKYw4o3dojvwZvb5
ovho8LOhr3t9HKZnellLfWt8ByU1MGySl+xCMRatmbmV17xgBHga/ltCeZSTHB78FbhmCdPKSr2p
txBtxuoeLe6Ji7OF+zIiSExwKvWGElG5i3O4S5V/GunKAkhMFfgcn0mjWffeC72PCEkNV1hR2c2H
/0k63KJ/neXFblA5EKDa8RBRcwP/wF7INvbihU+pjOmVsAeOJG98w6RHIeePsj8OU5R1/Wv8nP7M
GQsvqBVDFG+OAM/zPOHOIKltTk2rj+2lPeLAPQ+0nvYPTGObbtkeKcoRxVid+f93mamYzs+G9934
TuAp7y3uTGgYTvSKT2zCO4k+ZBGvUGBRC66/xmvzJFDiQhD2xCd20AZPLGwT5+KnvK/vD90uWmfc
qgxzlzSwRdkNXjnBotx134/l+NLdBk4sczKsln25kq/IAn2vV22ESlHcoiD2jM2cTUwP2Cb3jcig
+Tzep3119l/aY3cmQWYvMGQSBJMsyGQv9noFAopA4ANXoPaM29eleZ6tDO0a47fPXbAI1Ub7nvYg
n4kRDuaANENfa/hT6atgGMU1Jzki0nkEQPrNWnUgwQXn8SqsXku3dJvXvb9PnufQZxombJ3XK9RU
FjZaJCffvIV19xn7Oc2qpShs0bGh2acK60R34RodzbtRHYoWYyj9FRYim3JFUna4afbad0AaHH0l
0ZXxg3KcY33Ro/Vkfmw7L6t3pJWquqMMXgcKGbg87wV54VBZWxtyAz3Y4FAmDjt+hI55tExr/LDV
Vj+FF2nV3vRvunGxcgJ2d1ARIdCAl8+521eUbChlOKr0Lm2nhfGedQqF3+yjheDg99/ivVJ9IMtL
iQ49iqVXIC7KJ3Ab2qXU+6tre5jW1pbW9y2/ZTfjaXwrAVZ8JfvwUhDjWAKloQo8NrfCZ160wSTA
rK7qzWSsc2gb2oL3fDhWApMU2eHpXZC86Fi12L7re6t8jN2J3o+tP0Wtl9yxdaJrWknqSSRjm1WT
hgwJUAnGTNLLGVvm3sW4I7Pv2N4HtJC2xKorXvzg/aEihTjAHECesLH+ZMncfMnP1qvyqb73ZxQR
I05Mk0o1ZQTtE7TM+PPa/nQeBeTGk/eA3I/hLg0dnUKt5rXufhY3FLKjbtAs+LBjPBpm2J8KjPCv
4xmKyIvlMIqif1t0LlWi4MqERvxpxc73I/gSKf/siP9qaccvopOwJMzqar6S9fk6fNA3yt66T2Jx
ifBTgJEfe20hRmtNvw3dVrnm8XFAMzzlXnYXD3yShsPrGO3x/BzdaaUYp6jz9Me6JC+TJtGlSlx/
3GX1pcH4UeQfYo1WTZrs0rpCNxVwySFExLRmUlrmE0giLxtHet0CrZbr7BcJY29UVvU2N89Ct6JS
/2iPI9KSwXK5x8PgkrIp7gHROP6T1O0p6NOuKNtTpB6bYK78HxJ/G3WqHct0VsITqAGypPrF9KYz
sApL+tX/Z5YW/UNR2SYFXhyUFhs6S54TrP+TigoR/q97WMqNvz/+zz0s0UfzBlZTTNJN/qfq/GdB
Wv6Xqsp4R2UREhff9DdH1YzaEnXy9CRDMWUQ3n8J/RWQvxwPWvZM9YXT9V8VpJXfC9K/n/rvJlGp
0K3cj8WVms2zT2vnQvPUk7bVZbVbTcgLKxlBsmA3c62moi+e7HWZ/OsgZMtm0dcSmr2e340e4zIR
Aeg81RbpbFuDtcQBHo5OpYS7Kjd3mdDtLOGxxj5wEIuU6mfvSoPhql29tJKe7tyAP/wL5SWy4wc4
3uiQ5O09TNV9nneFa5K5JkCBzDPMPIFYOIYAsiZlfZvgrkcoVIV0AQuxXIV07EMMmhkjQtnNeBO8
OVbiyZ3qhUyBrKgTq5nDicwvncCkRTGReUunTCUjV6qTLTxCng5dE87zBLICTd14QuukBU5CwHIV
gArfGgxHjJmhepsGam7SdqQqPcTDMotZuPqvNe7yOGwIYSNYFm5AAURMkW8V428XwiPT74PU4P03
6BaDvhse70JerArKnWXdL30JeQjq/px5gDge15QSb8SSnkmDnYNHVugJWk0BNUhgnABQg+YjgLA0
zsEHWrSURCASRMG1HSypluQnWOGi2C+VodySncSGrTkb/mQLiMsmiTZVo79zDFvHAjGa3SUDbZoX
zS5tyrXIyic2OrcT7ll1x32JPOVJz17SIYdmUhXHZmgS4lAiZUXqCAq4IX4WeurgcAMPyQNrFqXc
MQPnIuDmshG50+Yw+oPfluuEMjy5Mtcw6jWaHBCaoKOqJKSqk/+Sxo9Lr4TwSAZXUolfJsskVWt3
iKO9JLBroEmIsvkM7PjUFtKtVVnZqgkLArqL9UPzpM73Kq0FA4mmomyIIY4kJ47rbajEG3jSx1gg
oqOMmAHoGzS5ki2KzHgfmghmCI0FQnWjON+IAbm5ZoCmVnKjPl8bVb4ipTrpBKedfFgTkENGETFA
mC0l/foQhY84wgGiaE4wwInBCku7lBCGrPBiYtuzat7Nx8+RoQO7TqG0Wvem+tSUvVQHyMHRZVev
fpx55oCZPwLk1OraLcMHEtKgAer9Io208INpo417ErPuGAYvNS3QoWoWVTd99kVNGu0+QiyPQNku
CModkWVMvr8ZW4GgYIJpW3//YGlb82x5lZzEfHT6kHVVHOyGbrIVUEiTeRHn4Bua7hFrww7OZyAL
7ESpqksvE7WdvkSPLqjelI9vlfkiQywbBXmlDpBbhWvFXF6oKBY1c90PlLWFaFMrNHnNYhsM7AXa
TRKRGo1zwwAxxfVpmyjTAjZHUfCeZGfDqM5FjR17lloHYrAL2eFmOP3aur81wRQcxpiVtk9HPRNJ
YPYjnp7ZHiVZ15QfLQFNeCEHkZWNdSsD/3VMjP2jKqmeBz14cXMt9ll4VMyKynmuv6ihxmq8j7wK
rGhWm4i2KYDnPUCcJMTjo9LA16bKJWvDNgpjAliqIb+m4v3PnT3paVKk1S1d1wwmz/9t9pzjHX6t
AP/74/+cPSnYMg+KGtZhKPdMh3+vAM/Ee4tZm74SCIZf2rngFWA9KNKcQ8hf/x9359XkNnZ26z90
MIUcbkmCYM4d2Deojsg549efB7Llkdqu+Wpup8rlsTWixO4m9n7DWs/68/ZU/5hCb0UTr54ok3Sr
/p3bU9Kn2/E39v3vb12aBsS/rHNTDmJL9HJv3WYazQDLhgEpFEiBlajK6SwZIJbBtw6K7qChkR/F
4ZDkwHfj4CMocQFEA/HMgfVhsNhTpeExr5uzHMJP0RP/rNNbayM5LG2A3VReYOYn3QafaDjAy0oM
m+vs02r4haY3r2Fb7E3ZAy7FRLgx2H5Q+PZI4pBW5uKy6iPMIAPPmj/s3YSLkpyI4NDInrbWXUQO
aAZr6SjhQ2N1VFYzo+x3FSLkoAnnxuQYiN2OBPHRGXDgG7DPDKDFVgT1SM1nbpEtgUEsPF9YyXF6
HFNiZ108VGTyHQJZdUxt2JTMP5RkeBRL/Eoc6JX7RgKN3eYCO70WLgtWthbTiXEoCrSqQ+7UAZo8
7vCU7AmD0Uye0BCHHnYplDN11znWiA5nZC6m3eVEepEVlmfjwJggNp5z0ERipj2p0bFyP2Se1bga
PhQfXibhQ/My6jeSbx304U0fIo6PPt5WY70wE0hclho5SsNpJEcKUlC0sWWRrfsCLoXWg8JNB8DN
MpqfmuFq3WHJ8+BIerSEIq0MzVAoM7EVXeMjZ3fVixipWlxRyIq46gjVhjPW48PugVoVW63ew6qg
UaGHSK6NEs8736ITEBc6dt1kJGE3kh+DFn+4qJyajryqPLsWNeHokoCCixV67PFlsjAeCtlfj0qQ
EPNk2EZm7du+NP7B26kpiUOdZCZADTA//B/+iAm/8vvZ9D9e//NsUifmLfHciqqQsPMtr5BSH2mL
ovxncfVTagIZRof+QhIOKGaKbyzDP/Ev8h+cYpppsUSbDjSCNP7Odsqc7A+/nk3f3rrx7WzqSiUc
jDI3VlXq0apbDO/0rMpQXuTQv+nGvbZ+i2RGSu0I2LTMd2rEza9lqyEklSMystdcBQqrCl9BrpuE
50zTzFJxXKEtIeB/eXFqg+PYWWiCGxiMiqeQESWvcIctrZDKVmzReXnDbrC0V91nE6XHrIw99A4s
jS0mnLlJ9xogcwW8Vw5MQ4glAzzdFds8TxZyRBAp7iGloEP1XksejMjUbM2/NUG/iMG2RdkplrB+
qOORTGIbGADVOoE3OpKygXtcHCAMXMIeMYYgAXkK5moR3swBuWAqsT0iFJnAkBTWUuqeRj9bjcj/
ShD4hDzO+2x0kj5bSiaiLoWtfa3YRsWBxNw0T0ZHT8YdbruZpJd46jW75/sJcixeZ3oB9EmDXqM0
yro0unMNaH5oyj0f1fOIfzit6F5GqFAYz2QqK+QfkXJuLB0fp/8YMZTQymKjKcwAywKfY1s+FsWg
z4w2X3dqw/AJyz7Zhek6z4W3IKQgF2UflbRhbGMMrz3m24INYg6EPEhMWMbgtWKRxg0bgToI57Ax
DrIv2spIbisnlGQx0yqwXGSccDnEnz49C+q74II5RoDbMHLABUSO7QCHMHx0c+MiCp5joVeRXEH7
Enw6xBTAu8L7xRhpbQgvsNMk/zIbca8a1pV8Wwm1dwNTqyNdPcLqQhnHmKNxqQyp/xpWj3qmbPyy
shthules6lHKukUcW+/kKdKVsKtTrAJRpPSs6cNJlpC7x8YSVcxaY0DrV+JdchsizQJ5UVZecPdL
hpb/5MJMB7uCDk5VFQ0G1v8x1iC6+ffDD3PY99f/efjhv1cRzWHnmiKJKOl+jjVIF8IYphP9yq79
X1v7n4ffVM7piiYaImUd1dxvYw3+Pzo7VWGZ/sNt9jcOP+xm3w6/39/6j/SjXwszgfLPTb3WAmnb
wgiXbdKuZnTLgbXoP4C3IgF7HMK9QhD8McQev8lsDsaHRjtrwUJ/GGEy6TezuQbUGsUsObZOTZ5G
9tSyFxvLYxN9epQOHIM82BVLQHTWyxA5T1fNo2XNjJNdAPTMhw7VrRZs1GG1arjrF9tnGNwzILK9
uOw/ig3F2UhcqMaCE+/xzCAioZ19uXOcJxu8ZswedZuJocJ/ZtqMmelNsP199AS4dK1+1S1l2kJT
dkW6rkiR/EqGuzncgupBGR5TnalIeM/OVnQsil2HP2IuKtv6msqVTeTRsnIEW2Ov2W0m+mm1UAWq
xJkrb6to0VGAqatqLz3l5iy8hhXqdBb56pXrIWTNzXr1LD0PX8KxSJ3AmwcvYE1ejDfXODVTr2QT
VgQDPVz8WLQDiiRohR3qOAOfyMp0wtuybr+z5844lMMZkgiWXwwKkKM5UwizI/FjkeV59G6Aj64P
bOVmbLJ8EIlf3j07tYf2UtzhkIXTjkqJHWnfxK9ifuvkL7RwOCzOXmFjqiOyMbbNcu9hZsj3Kn6o
eNf1qJNALtr+pzYNcGa4c+7dEz8rH+PJJnyJX+C1jATxcmTNEVOlL3JhX69fK2udmas7cb7PTEVI
Dd9nc2TAi/w4bYjZhZL+hr8P7ostrsWPGi03sIFuI9/QBep3jA84LHDLqN4Sew1MNMV5EVg1JfFS
HD56NqzuuAi35vKBeyR5r1lyXL/iOQXesyQuxWDRHVEhoTi21giroYNd0olIsK70haXtyqW0RsZs
7DrXUV4hIrJhql/STb83t/0GRvqsZYXpQM31lwZhlbrdaW9EZA/jFkCs8cF9HumX8NKiuGYBlCzj
Sy6uPHBE/ZJA33DTVpvoi0XEdvJOsUjAja/O+od0Y76xsp4jHV8WK01f98qz9ZluJkq2yP6U1fEp
Lz8McaXbyXZgdfAPPpPpPol+RzIkU/0B2/rrUbOhfStIqVC/v/7nmTzlxHEqc8LK/5Yq/+dMJicO
uRMyLVn570yqKVfboJM25H+f5D8L0qlZ1kTFnOheP075v1WQ8ka+H8rf3vu3WTP5amKtBW267poB
QknKR1Vfx+bFE0TCURQwcAagYONdbns0MuzBkpgj0Yo/KsNauQBIjfhlr2njImbm44F66hXKwxq3
xVtk3vulTL47ch62HagNDlXiKHfXM65k20/es011bvZkPC0qXBm4rqQFpBORlm01uST7AJOqDu8a
RnxlbYC14ipNF7Id3glTI7rH4zlJ5j4ehuhV0VHRoBUFmgJTe85QS4AOnxmbfHBCb57ISBVWiCtN
23fc1+Qtf1AR9V7UF9y/aJ5PpjSPPylarsGBd20sKgKrcIrudGerHfUX80FaV1v3Kdz6q+hEbSRW
1NHz+Mx2szj1j9kJ2kFz488c993afM5uITtQecu6Oe95HikHzW1zSw/DWnqIriELnzsBRzOm+hmD
YBNF0DxnJNYu3fZS58de2fW+PYXf5ruoPLTNpnxIHXNu7tlTMmw9unv5bK0K7oDH4lGfs3UX5jcS
9MT95ER1z8Kx3pmb8hRtozPOjD2lvvVmbUXbdPSz95gwHmSJu4U3CQNAedfe0Ww+67ayNg9Kvxlg
xSLWekVYy6DWYQSv3KM31llkuDbqmu8U5DG7QBO6Ha+iU77LBxThyl29tHe+iR9oDxyF/FdiudxN
Ls+Sx8a1Ae2k/bLGmWKhOl2AcZ9BAgoAZrO1HKfMie5zOKiP7A6jV16KFXTCXeHPzL6Md++S35rH
vfSuEXDwVL+r51ZaQL3nT4dt0/pr5ZS/T18TsqRH/86EVyRpnbXfEzy3aKmVz1L5XJarqtqxN1RI
ei4vMqmhX25vsz7OwpV8Vh38q2txP2QXbVsclCV3eHNgs9e8oQVyJBPot3SyPrBY1ZM5hvCHcV0f
25NoD7Y450ejHPNnIjf4vgmTOHbarZrjTPro8RjO4mffUaQls5fh2lzzs8m2v32gKKkxeoH8bZdl
5PCcxefsqj/1KAFySn6arYs5ftbjmUmL7u5cLJhgYNpYmQOdnC6Xm/9gAfO9CM8G6DUXMMyMN27L
ybbTz8iliaagHzoml/omz61yRWJHtfTv42Q1crR37Tm6xKf8ZtaTjQn36pFnXEDjwPCjQu59tW7q
XrjqbFzkLyCW82qOfZzF85YkGKDzGArvFtlJiMP8a3zNr6M5UxbaMvzwRrsyMGxDyZkFqWNVGGhX
7gboE5SNlPUrH4HJTuxUNp/kJH/XHWqoOdZnOhv1K/6YzonCES6C+FapKCPJMtiIdirjQF4atePC
8YH5xyW6C1aop0espwsyOup1dBC1ZbnWpiSZBZ46byXt8hxjxTwCmY7DrD81Lw0iSwsp0rFTnuUH
1MmrRFjFT7hrb4C0kcoDH84wKMyRuqVX62l40ZbxB+3oju/oOoMqbTqBviV9bPpIwgFE0rCYzslF
ug8f2F9xDkon74kPfrzOhQ0HCnFzLcQaePm+3SdLZkzUu80hCPaEm1SPsntQC1IHWgHrIKYOxJ7S
wv+QliIyiOgyHMim1WbVWaFwmrOHcUitDygHZs1jo6QLFA9xuejf8wXzLwP94vv0nKAUn5JaQCo/
oTnkd21YvHgXKtd8Ddh/btzJ79nkO3OPjW5GDM+s+4ouGm69DZoHasmL/zERmmlmWcXc+yuajmYh
IAr0iRykvp4tZdkhyFCdPhkLsnz29elFtsudBKUZAztqiu5VbN9GQDK9tUaChEKJr2d04mJjyCjg
gpgw6qOiPQr5Cu+d3AG/xdZG6h44gqpHOMBTyOJzo3fKrFM24BXrV/HspV81ZMFh6UGVKHrwfwka
IQYFe43vbNNiO5bkhY5q/cK8Q5bvofIZYaUo90J3qIU3Mf2soKfp49GT92m7DZGmksk2kx10A0wM
DIdV6aw5JUCr9uW+FZcT22v6AuBEP5vpyYuuGbp5pqxYIdmtlXutcWJaHHGOFRiHymDNvalZv3Ye
yxc7tZyaveG4NoYli72qPMWlHcSO2ywaTnmZw3jpm6ukJrrc9hCNiWupAVTtCHhuGEFgw92OtyGY
oBrhaZQXuO05YUtuPlZA1hxbYUGMdzgyLrhUd49IGHQvTGUL1dvGBi66rxTnXXb2zKMpt7Ya8Ljk
BOjZJK8MH+Qt5InDdRtJ/UrzTFqB4/VLpGtyvPfQhkw+nbOfbKQAHlLjw/heFjcLQhKqEmbbKx4b
hdEFc6Zr/AgbDGx9z48GM275CjCKVARMsNBq9au8zrcoRI/Dgwmvm8r+jSOEFamTECKf2GW9c5F4
xJMcD+a7eOKfQJAbZc5qOH3U3yvs20s2uSrKlnxfYF+Uz0SprIQPjTuFnxpulnMnL/yLtNffhIxK
fYnqK8/nmg6OcRbc2o27A/0tvLronBKAPMceRfjzCOvhUl+KY6xsR9OuewIjZ+1LvOpfueKNuqYh
gXQ0x/3IxrifUokWaLPGYD+MTwhYEEAKe2Ov7zwHCHK+TNCFqzN2gOwx06eOH/iSFVbxLlknvPDt
MEMa+UPWt/WurrEEn1ORapPOY0dO9hL8B7rbFzOZFx9ibcvVOoAXkd9JclcEe8RFW852w3v2PKYb
fpgFpmy0LaT36u/ggfnT9et4oF/aJC/iPr0zWyK9Y1m+AQZTP8Sr/+jdijWlzwSXxMK/xC5OsC2I
T8IiBBTiJ7nbEDJBTofwar1o2NElBxuTq8zHR8w7D/lL+dk8ISKK2LHgOGcOduy+YMQVcNXpjzXI
RnNyCeUV2vZNgvtaIliCmAhwp9eushlzaozdlfriC7ZLxQDcGLfpKllEy4ZUK/YumQRHeha+ZPhG
00OxY2fjSLzsLL3AcStj6KuLyHSAMw0Iiij9/HlUPxfFLSj3lmMTPrANbX2rU/IZHw1rgw6hl78f
ti00fYI68Q+BgUBWx6yeSuUWEKJ0leknJxxK7W4TzGLdXFUWVrBy5TmQrvgxfjWfjcfqGL9gik6Q
FalOp6xRV/VgW/Hfz5GBz3p7wNA+fZoh69UDlFXbtfYIX5t1eikPk0bTmsfaVe0/xGw9GHtkDII2
879K41YJa3n6CSCkYrvZ2Vl81JttJO4MgUt6nViv/peRbhtzjUi2OcFvWIATnQnmXJVRfi305+SD
D2kyLikROLO/cFv31iFDjI6io1zrpmPG8zb7RGOJztfgg8InSlui3bXiqyI5ORtp5RYIiDhtmlAP
kSy6rGQpESC2KZaYejWmBFjivYW1kTb/0r62CEcZawKHkLbEpON9jjbRWRAEfGQz8aFdZwf4FMv6
mB+VJ++Fig/EH4Ntqr/+UjynlEhgGcBXIkSrlsGHT0koz8OV5Ywb+ciHvOVjKF+7d/bUw3Nr6/1V
dvdYtBIGoRiAYQVmByufQxscgJDwv5hXK2ShpFsYEcZD/NgNS/HZo4Up3zSntYmnJn3Dh6qC2uIZ
vaTg3dzWSdirizbDVz4fzdUi6tZhvb2udvIz8psInOaRB5jvrP+g3qjIPpr4rWP5d4KvBSvsVD4l
/kf5BtDCO8dL7BgUMcnePPHVTvSiu0XmTG53S5+i+1EOZuWF7JMX/cmkXTnnJI9FdxIO8kO35gO5
DLCiANgjDIFp8FMBPY8SQ10lJtBHu/1EPdpctVfid1Dq3ahozb1BMCiQJFu8TYOY4lKlt6CbKa/V
DYG1TK7FI0CG5JYiJ4EFgjD3i/XBEE9gAsAyLBtm+sm9Q0e3lFXCSCp4UC6asRTvI4AMb4U3A4V+
8mAdFFTAyjl9LPByCxuCGlbd1rx0W9RAe3MJvS3ZsCNE8M34Nylu8nNvl2hEme3crMWwqtCl+DOe
7mih2N4cj+TSmGsX9cMUl+ZOPGpnzocYCbW5TO30TAxEiUhXsi2n2I0bbx15NpeCSjQYuj+S5hDw
kb3xzMFlXtFhbKxNcudHqG75W5gvgcYsALRhmkA/cEcRW8S78rWmtKofi3UDQ4hzhXusVpeV8l4t
mknRPtdXKYadjWILG+ULVdYwLCNoEO/xl/XQPA9L5u3z909GaDMOh40wu30Ga8lYILMGgqG7Zwh/
Ctjhdv5QfCgWXz8VJ/kjENXqBVB+8ncdpPOvRQ4JYo2evn1Maht3bCquRhxB9Jp47nQu0TsSbVBb
CAopbYO5S35tvhV3JTuUiKNccTAL9o88rND9smSuBjO6TmnvPrWYTEQ+tzjt4413KunTzDdB3hQ+
fC4UtF8lOnImfLKTYhnc/JMnQewlRdaHBIIbCBaYhvyV6FAymXH/5oJX/uv1PydBrCZRPjAoImNC
tSbT+n8mQcx0FOZPUN/+Pbn/1QVPziiR3qxKGdNjov9zNakCf7dkw2SVauqarPwt2QTrzP8aBP32
1s1vvrmmLcxc0CHXiKq3wXD9wvjkhN5vBj9y1mv+tjVzlnCEH/AJxbIsQmYJEzaKggpaKOjgfVE5
WYXI/NwRED6UbrH0YdZCVyiffeVTMwqMSO0qa+mAqdE6oERJDOy60g/eUK1VvMm5pu5UxdtLYXuM
sEzXRMGphmpHVb3UIwPXaUFXq9hDaW6yhvGJ1tKXC/rBlOmK1NaWyMFWApTwk2AqCR47F0GHWpF8
qZ4ITtg0AwdEMng3NTd4cDwkH0U/M4bk1KJ+qLuv3i3tltKsstqT2VHIFmSR+5Zxr4z4LQ+NdFFk
PVWI0TevgwUZROjamxpJW2E0LqZYbrNQ30UYxVrQxYaWbOuqxy2vPClBvOxabBjk5WC5vYdudzSM
k2vRWhPuHYvEbhfaARf4cmjILwwtSnpkhPVwHEemYa16ULvS7mTx5lf5yVfHV4/vatCBzqmMQ9Ky
vtSnfSNzbl8SP9qO1Hd3vJnE5xjkDSJM4fp+93UZPaSM2o1ywZoMzZXddfmD0jfL3OvWkcv0LTX5
iWSLvgXamvQblal9mzVQO0htz0h0o1qrNSU/ay4eElFk2FGaGf458Bu5Ee8Dt9nEsksp8JREeAHd
zE5g4uqddGhF6hTNZY4fPAHmJbMuss0ihFpmcV5R8ZgDEjezCN50s0bbJu/6GuxtW9oNJcpQH8nb
XgkjysOmJREatlU+PDc16vnU3ZtiC+GLXrePgVIxx/e1YREU8tsYJCeNgGWTFS6TA2YPhoKeXnDK
MXxKWpT+dD8EfhyFtD8Dt97HRATW0wyM9EFgD44faFS0DXw93yJ00j3LrbxkAPMUu9HZKJSl3jx3
KaWgmL8nHrHOAaIXMidHdfIdGIum1teJDtWqBeRcYf5WhzeNgjcusQ6wgNs2VbP3Y8vRLfbHAhVR
7prAhAdSueGP1gG/EE8NlrIJIF6J7rFQ+YaPhnGV0JZiUF9GSo6KMxfXYRQ4RUhWnhX1D0igj5FH
aEDcIlanf9HLyX2Fw8rTb4IK257VfxOGb1kZrnytmLnAKFzu/yl5O1bdk9q3RL1LT54yOnkkrJsk
XGvs8wWQcuKhEBXMkTQ6FIxiF1xahKaowG6AY5nwTY1x/RHIFUIHb62wzhpcxVbyrxDWfUakwBgV
nyacq16LqbdEkIV8OCthYyVkVzefTUtzZ2JnYCPnIomN2U034b2kUezHjYGFKTUw2A0lTn5qxqoD
AfWqxjvRvYR49IaGWxdfLYfFXJOZVBeMPjp/58vrjJxwL2dy4J+VnJ41oaSLmadJY/XmFv345Wej
Mq8N1/l/phyohqxp/totjQhim3QLYepVCtRkjql97rpLzk74UXwhemMiHwq013/uFcrmQsF1rorY
8kWutL++Qlm6YE7/9Qr9H6//eYUS02QiGrJE4p3kH9yX/1yhEt5zdD3kZ/9Lts8W++eCW/zjh9Lf
UnVSu9H//HKFin8QjSKZlkRONoZ5bte/seDWv69Svr9zvrBf99sGkttcMcJ4VZfBKzf3p5vJCOvc
iMFzA54yBFemaHigfKvt14JM2xumFhesyGxVrhZiw/yhbbqtUuX3VmaPLBWBo6HxWWQmDSRWyKA9
dV0F+lIAgzIbYwRtVorJWuzPmcWpUTay47ew+xSPvtjXcRIyQ9sa4zFVoodevlkkHWXZ4Iz6XaAZ
GWgUcmpjT2JHkaC4Dj1jPIiCupVbCa4z+55W0dDBMTEFl3p2fW2RVrxVrF/tkM9JWqF2zgAdojsc
9HfynkD7R816rFcuBUIZZizpw9eiN7zTP/eZmMo7XCyoXEFiU+hRW/1VWYm/5Pdn4n+8/uczwYLR
ZLf4r4wfZZLV/tR8aDwSmi5Ra/Jc/Kvg/PlIEClEAhFPjCSJMBmmKvbP/aKuMxO1eC5/aEX+1iMh
axM76VfB27d3Pv1Nvz4TVTaGdR7ryTpxs+wA3uegdyCoLcI9o7Y/txou6k4c90sVHAGb1IU5hZ70
YXRJTDZnXWgLSOBV86CLxtzMAqCPcMASRqiZz/n8OeJUdC3SG4vECZPoOlTaOQvMpdwh9xI6ejVE
sbqC9AlHY3fj4jlHurcbRVx3nfkYl+q8wDGbxVRyHU57xdOcPK0/E5IK5YFtJ86OQcIzEmpzpa1x
9TOTrSVKuCJm5aboA9ZSObuNLgba2tzr3GCZXi9dr0BsO17HVN/oWTYvYrY92XupPZVGvzB9nYRv
qBNNxyzSYrEB31KcNhk+2fWwtzOo5wOJiSR1Mc9Bc8WN0/J7daRpWebp8zAaDoI0roPQWAUEYpjA
+ZW8pdrwWDAWFQUVfAY1gCWB915Gu5HLFG09eFKJlQtEZCVtXvSYeODev6gUnK1CBV9pc9nPAB2x
wtJJuzCsfgHk/6Y32SFsXCfVs4kNDtChiOwqhZubmt5KKLVdLl9i2tSuOjQmUMP6geyheUMVMjKI
r9K6nithT5JtdAozjCdlwdSg6Ve5NOzStHU6sjH6PiAJtmFirHYbgdWcyfRAtfLVSHhAV3ol0RA3
Fxw9sCFfYzgc9fQb+rMVAZeVWMx2Hz5m1naa2xv6IiUcOww97nl/V7jedvAeR+NqyW81kDy9NogB
2fjuh56jFG5i2ooBVIJ2VVT4GNJjTuZPqWCWirETGLO66ZbN8C57WxNpijL0i7HT1r0kLlQKaSMr
HoJOOHTQH/njyKJayMBCI/fcJMjsZHnTCmPqdEaDhkmpVXaDnmTn7ADqXqhYskk4uZlg+N22q88j
RbUvBlD85K1CQRVk7OIEVl1BsG41zDRtxuoFrWHCMi/gkfFhB5QF5vwphhcQQdCuWznY175uy3xK
W/qzWjv2IYQsfImJxIABRDfDI9D6HTNbFU5G2kzRfcPUpBjhoU4MdtsR8SJClVMaY9ayBb85BeFn
UzfPofesxsJRCeNliogzkcNmlSNK5cvQCcuZ/3NPes5NCc0eNcVkWdSUvybv4Bf8NkD4H6//edJz
aMu6iVyaSoaRwKTk+POoR6XKUasiKsTPOF0fP496ifQ4siah6+jiD2/in0e99Mc0WiC5SNMVSyfw
6O9UP7JGHfXbUf/trU+hnb8e9a6sF57SItz1o3gzgDstVCR4qtGu5K5c5kmj2SFCOksHBI1LO8C/
Nvgg23UkvnDQjBQb/SCFOIjrixeTee4CVo5EqiRjMkRoqJbkpL6FsXv2e+0mhpARWBRbnQHqQFsE
cedodWgHRI9r9N+W5y1yH/57HB3CPiFKsdgPMv5CH4Zx9CiqhZ1Wxd4X3sXB5fFa9V14IFuGKNl2
oXWV4wkx2FoRDAojSOxFIeBYGNgai7YyF9ioC/DYjJA0YXZzYZ06kRKTdZyD54nFc6ymezKEHIX5
ZKcF0CWVuWtArOuBATRvEqKQQfIgbb2MeBtVw2OL8VGJ2akp6kUIDLlyja0ej0S6AK0x2Kw2WNTL
bK/XzSUjkNmHnt+Iyq1spSfBb9GXxWA80pe8YY5oeAC9LCGHPMa3nBogxkvhtotuJPUcffPazV/5
Q5mfhBNGU+qw12tPadVtIsslvleUupUSoatsqtxfiaSXzYYB1YRgAWMYRoMwu+nfhk0svYpKjCZc
QeVTWCBaVJbdagic1AiT/qJVBtVqn9K0R/57E3J6RWN7dhWIQjXydk2r3iS13A+idmt0BtZp/1pn
1pEWmJM7bkkG8ldhSB+cItkuBryRgnCfSlazD8BvgEVsMKvMCd1AJqnTJ5JsF5Tqi0hsS9IU+0QC
96zw66pCmE+30Ir2MHKz+nW6EMkkURqHz9isgteQtun7YNU29MLtUDRkU2Xbxs+A1BEtbKhs/NrQ
zmNz4WlDN48H1AWFPO9UXu228PMK5B5V5ANVMUHuJ/O+b+zRbZ7jwLgV05ZmkJ5c/pnK0U0yqrc+
TtjU8aUUojSPQFXVluiEY3SL4mKZawgMQuFuRYAvMvb1+Ep3rtqs8JcAQ/SJc6/ibjHCY1SJ5tr0
gbJWa91u3fKsIUwZGY7p3ZemXMZ+H6Ev8UUagvghIerGIsbalBFopnexHTHD16um77ZFMS4BB+eV
tK1ZIvVkcIVVu9IRqkdhavdldhaw0zTCm+J/eL4EZ/JupeVJ9xtbl4MnISd5KutYDd96o/8nG1wQ
SxO1geJa5L9gqv5luY/l5Jue0Prv1/+8BHCaIwvE0ogj5d8m9J+XANkgmkxfzMNJPgi/49dLAOU3
KLTffXf0zDhauKxQPAJgtf6Wa50W4fv5/+1df2t/Pb3tUfyX/coCsxAS2FZ61tINwi3ZZ19pTf0+
GMG+RNgjSz4o4S5Wbn1gVXwqdZEHIjwNEeEQvYV7TdzLYKXbDD91wuhMkNhi0AWt1aJDxZ16aTav
pGAdD5OGusacHesrMQnutdJt+g5ZCQb5yuzupVSv4piyaUxudabuG0N+SmgZCkvr5w1u+hqXHCc+
sp7IWFttDnInPvowiAFWM46fC4C+Bg+dHYM8qTIuBpgGUw02rbq1BsO6iVYNFXayhOf1V6OJ21oU
hwUWJcfIfbJ6WfbgzYOD3s6N9JG/el6R1VY3R89vSUXuD5ImA8aSULU0XbQLM5XLTHH0cUulTAQl
UbuWLQjuIcthVBdavC3HmkmtgYLNArZF6cfwGgm29qy3cDdLddmF8i6s34YeATvpo0AOnlRi0YYW
QFSlz4Wc/XQSNSdfZLMZKOdphhem/VyqrL2COTLjEK+N5Oj2XGkkIKlVNQ/gP6lJQ2QWEM3M9520
S8pFo2gbU9h2oNU7DZe7aC0r4WYwI8+Mx0Hrd6Ku2v/kWpBhlSnRRstIgP+vSZgoy1RMv03CcHJ8
e/3PY2BaJvHHTv9aI41vetZ/HgOTQJhxJCXfj2nAzzpQ+UMyZNUwEBT/OAl4xc+WH/sbImDoi/x9
VIF/z+OmyJxu3+rA3982xeivdWAvW+wBsAivapn2QGYNH8hseqVhG3n+RobcOnbWTFdA1H7FRJWw
twzMbGbWKPj6+klMzaugoUexzOLTEARzphZ8OMPirQLf2EnCJiN2rKjkPSjjkzu8Zoyg8C9NUqve
vDSJ+SG31iYdCGyB61vOzLD4kqTIqTq5h78cPKmh+NFFDWYK3QZjCuNPal7jWhrtVBzvbouSU6dY
gwgz9ummbpqHUhCevfau9eZCCZV5x54io4FSO/HT1ZRxeodUftmkzJXNl17wnmnErXLtRYwLosS8
xymGhVhWbU+Stq6qPtdyvSjJT88acS7Hj17vOX2mLvPeZHXcHBuS6lLixWMh2Oc+ipmEYlQP9b3c
h5+lKg8wc/L3IZ6EHpVBci4b4PTdwOin6jFo3sE/R4GJPJEOPYTpK2TyJeXzhLBMJt8hhT4gS8TJ
SMG8VphymJgHLJOYC8w2lkulpKE/QnkrFrTZgrKN/eYFL2+CsNMb2LZQztxrr1rmyggosvDvkupx
rAWtwxgftJZpBotMQCNsEqoIlb1cyxjRjJp5gzR0dpK0u5QEtyqLmT/Gk6FWm7kZMiUYx/xE7IHk
49gyHlTBdfQOPYaYP2dpu6G7VGdypT9SJT95lraulAN+52tfjJckg0RrFuwQ2VTkJJ5FpoVVj0Q6
v7D5ENgmQs6gzJ5yFX5Q1SGQRizKV2D7IpBjtdcuvQES+cf9gO8mhWNRS+ZNTP8/d+ex5DaaZu1b
+WP2qIA3i9mQIEBPJpNkmg0ineC9x9XPA9VopFZ31B+1rUVHdbeUWWQm8X2vOec5p8IC98i6ZpjK
bgHK1AMLnN4SBaLahHME+oSdj8gWe9m7p6S4UXArjiETsJbOSXkanG4htzOp/eZ1vOupjiAwxPsi
ZxbMNjMqhF0Rw1k2JsD/ZM4PJTk0VjDeWkWNSIEwWL8hCisnzWWc95X4uV3k0aYbh3tfg+UXAutU
JcVWww1VQGFB6AArokZYAqglWMqkkjri0Oz6SHObyd/UhDLoRvBWhIgLkkB8UuLp5plI/rU8uNdG
txeK8LUco2fJB1FpypvJss5NYz1xJyI/aJM1uY3cFimaw8Dx+SdhvSu9A7PRtzd/qsUeva+IqCxs
bklgbYeYlNiMANeavBSrhSpW6/5JbkwVGW0LOEXcqOZD3qdzfEngph4Fbwk8UhgNV+nUrWxcIkJv
lTawp9x3o5Cwm5koaRmrLCdTCR9MU7qNKmz427uiKjd4W5cV1knGUQsRK+XgQxVG/pbGEiso66iK
wcWYvZcSJswUnJQuWZvEmgNug+UkN8Wm6HcB5s1pdnEGE596tUmPKQZPEm3TS14CgxKscqPHs/BY
vXdaMKvE8IeqGEXrwMk0LBDRPRXMB7F6SEPhXELT6QrI3H6Qb+SGNzPiPBVxoA44UWscqZ05PkSe
uoGWF9lZo7xnafwPvkK/zzQk6BQyEQHckH9dSaOvYCjx6xX6H77+5xWKEZxKWsS0j0+W7/zzBtX5
98kYKP+8RxnR/LhFmcGYPLsU9xK1i6qx3Ppxi3LvaqqJ95wR14yA0v7WNOXfg/Tmac7Pd67Oy6Zf
KBalqnppphnhRu4n9Mg5s5HAcrsRjdBI3VeQceunrq4iEKoRXKTBtJdSnchKbZtkIG4h4WokY9F7
QKIgc1dNH4J8OGd+s66BbY8ijEzulB49bCBF7+QftOdeI9CJGeherVlwlqldofUIAE92t3wsV5oI
UYdiuqwgPzAMbqX82BjvYYWDUOgfilQkFi64ZMJA/Http+Eca/xQ5sq7X6h2QvyaL8PZiJgQNZBF
UTj2CryhDL5qah0Dibs6KjGvGWns8IQ68RS/C6Qn6UNhx9m5JNqIFoToKAzrjDbrBgddxfPbQbnq
S2TlAyxTrX2rIoKJOvk1VPrXMpTOcqm/BmJ6F0hUVnoVNaN6AwWCDr9kxY3aDq+jxg0gaBTXKQrC
1ulJGE08gLJ6dpeq5jj4MCtNcYmVnBv2Q1YQtUiUw8KkP9cZsfcmx6QOL6MmByGu94b/GICQCpj3
pvpGBDhZdD6ZepAk244Q3CEBNaXtQhbupWE4PbDCrjf2etIt0aPjITTcuDAfKo9CyaApIi9qiuVr
3LUHwkrPutgsFVXYClLjCLH/oMbturbgRkbSB9Nc1BCmcIhreTmYnhuUt1xS76YA/yOMHoygxudp
ydGqtZC+l/yAJU08Qu9+Mk1xG+oKwvAAY0YEr07Liexlpq4iDq2qYtWK3b4ilSYRHivTX5oWK4vh
2pX+e6DEW0lMqXkS5lad9ZLShmm1t8xygogUaL5Teh/Del9HN6Vm80h0sgA7PpDKrR8ZK72ODrWQ
ndOiOSlD7Xp+cNCE3o3bF8WA6jxdtOFkQSuV/XoVT8EhaU9DwMWIRVJC2ljSd/bqxiBOKRv7dQAo
tI2VQ1ukm4iKyCqCm9aPMJPJHwc12lrflOzZKj8jk30Cbl8Ck1uPLPK5Q0ribSAoDpwDONIk8z4H
mrVVo+CBLIxVN7p6pz7mOhAr2dyHpJ1nHgEeczxh46/UOa5C014GhWiLrOHWH1C695ajKvlKTOhb
a5NYipNP+KRa4MptdFfFMpKCmY78o4KGpIlLB8WQrQhIlcQBuhg/rhFuS/aoGYc2U1yZuBqrRLeq
qj70b45PItjmSWnbeL28EqSweimieitHoWjxKjg3F83gac9CZLX/YHkfgxXsnfRL8gwaYjz/14MZ
Tfm9I/v3r/9xnch/YL3H0Mkw5ftwnq/8cZ/AEOGqkS1Fln780Y/7hBE8Fw2je1NHMWHyRT+uE4mk
VwAmtHEGQbKIHv7OdcLQ4PemzBBnlYNmcnVZliHxzn+9TmqtD0I1T1nThEPxaRHWvRwKnUlvjjNa
DuNbaE5QAosTCsB74BVrrTcEgKgoh+QqWCRhCxqN/WO2jXrl0qN1DtRm6ycJKmM4aoNmomxWObwL
XXrkMn8lcQP3nW9GD2kT4Wjqxd2cjz6GH3rsreDQHauic1rQtYGRnK00OXCO4jhSrWzPYHSOp0BX
NISZcDAN42oOPDmi704yNNw2+yxxS0VluklSLJ2DH/UrNQ7eM5GRaxcbx6jAz62EbsZ+dwBN7/ft
hx+BCBsAI5qXQPHZ3YHO5pQYKtXmWBxheqzg5Dmllb7EGV5YwdsJvGJOkkMAPlkyUUT1VvZWpji5
jS501GZ6i9nTOIUXEgoCDFFgoNvryuz9Y1jrGwUOVWJhK92VCtIcFRRhRciDXozee9uYF0tqN52O
OUJDUhGYixAiKuelPbQxpiDDCSPk/QW7zKoXaFPD8l2j36oSmloft0IpBK4wkIGefUK7Q1fuBQlh
LfUx64P1pA/roAr3scbk2pNjTOXAiWDUCyk7AE3NPkraW7D3w9H00UDiCPd7SlojQXSv54jXR3Nw
G6tdlXH62ZDUGZr1CkCctSm4z1qsC34F7ANVC5gkvJFS6jQKSm2DXtQwTk2PK76hDciZwBV7xHJO
Wjz+c6dB30tRXf0eNSVC56BS/UsNiEZF+m+l7L9+/Y+z53tVqiNbRhA87/EoWH+cPdof/N9IokyL
YvV7lfvj6JnXieDh6MswoaPY+uXsUf9AgIH+2ZKQCc9QkL9z9jBe+u3s+fOd46+n3NYRcM2Lw19K
2cb360wcCwKVkXHWSr7reIhFJXtMIjyxWhMvVbNbSsnwBrbyYQrAEwrbUPqKVI4TJqlJD1CQKgEH
mNoat6lCCxWKi64JDqHUrUtzPImBhJKRJIGMkRPiRtqplUAajZnA0CGbqmrgIeU4DDWmMj1OG7QH
y0hK0EWm0SHpR/ziQnLrfI+CQ9pGanUWJMEAXz/Qtsp7NcuAQdTnoM1W/CI2A7VuXnx6ue9UE5Vk
Td4A4fGVH2zkSlhktYvCfDkk8pGCAxg9pyORyAFtqcnTpQ7YVxpClaQeBIdEwpcH31gFGAq6jA0h
/BLymWtT2Udk0oXoQzQjXeUk7k4KgI9cs3uya5vWdxLknhCLw1recTy7zPjfVIIXfXphKcqcibjJ
gfKtwqufoxRADHfIETZEirau0pvfnvQ6v/j+W1oDdEeaPRIpjXR1TNtj4CfrEl6SVmbbPjBtKqll
Jr71dYCyNNE+2tIiCVMPH1r8v03y6YewxSlkDB+zDtjwXGtOrCHfpoJcSpZcddC5FjoTPVOvsV65
dL0rgfQyM/MRHIuMvKXVpCYvMW+PuQAErPSByMuO+qpsvxnCeRa7ZeW3lgSgDiNM02r0EPxq25dQ
IDARWxZk6Kp7QZm4meCzeGNqHRhar3x4k2MyPLL5PXRG7OSKuqnHhkUBfwnJydQhcTU8JHvkBDaU
5mU38SlT7fkeTMzRkbvEFRkLesYpQ9xiqL3bEv0poM8Ih5JRDg1AxX5XRVKjlspJCOODSCpaH0T2
MOabKe5txrmuDEi676KHFlr1xMFKqNtFGotThkzGJOiQcv4rbnCfVeGqRqQyDh/eREiwSB4lqd9a
0V6KSTmrJvxsJvefTd79s7dscDMYr8saOy/OsL88UBHdMfL+9UClGPz9638cqPOwnBOQvgfYEpCO
X6QWyh8yqUr8hFFcfG/0fw4HRIYDaEhZ+Ikcnd/PuR/VHH80rwNNFoKMD2bB3d8QmjKf+O1E/f2l
/6aqQ2A8KkoPa9cgQ3OjXjyqIZNce/GIbitA/lRvpY/8/ieRXgQXQ87YB9VenNoq/sJru0quEx2d
5dbiumq34RpP/+SqNzoONj492Ug0obktqiQLlK+ieijkR09cadc0cGYNO0CmRMILh7eKnEEovuA2
K7k5gN5k7Swnz1XP3E7+0AgLhUjTyt2pUuAa3MVQwlDouwqGLVh1R7Hx3JGMQ8opAnx23jV6qovX
UtgIZb8299GTtiLNFlo8Y2bCQp1Kn9cJ37k+wqpZSFm2HHbpV7sfSQYOFzIGcw3LtNEtFAAQfb3p
mBAGvrAsoRkrWwTwbLKAWeB6rxzMGU69rTdBDW/oivVLfSCa0RQfSCGokaFBYF+b+brB645WpVnI
nYMFhiIXux3S8uFsrv19Sk5FeFXHJ6VhznGSpld/ckbeIcGwdO/1Sp2Os6P2TlrBAQ/jProgdN8O
3/QTrd1eP6VYhoNlK/MGuxUY460M40c+ykf2etwNvepqnwxCSm6B4ENk8AEYblHu1P5DoFyMlhnt
7/wnBLXsNDgi3b5uk1ts4lczyNSwuE3d+LktlW0DNcJMMezLm392HSbrdGLoX7FjKX99bICB/w91
2G9f/+PYUP9Q+Ot09zoNGAhKNl8/6jCy0bBpSegCaDxZuvNNfynETFM2UKBrf/7pzyaQGk2hZpql
ZLMql3PobxwbmMZ+OzbmQuzXl86L+LUQ06ZAw+LRR5tGsnXSz4r55Fh7K6skVKbamd5zlzmCEF5B
qMjEs7f5kyE8+DgFP8P2TTwaydsoLvthlehwrRQyg3ycWHvzZr6iXhy/sepTv+WX4erpDrp2ojDI
U9aeNRAUZGqAJa8JQoWTELuF//4cDI9mT/vXuZLn+gPbhHthbAeCthonbi7cmQLjR+tFE+48agw1
F1p8xOk/Xoz0jXzwUHuN+TxbjqwfInIfCDSVSc85WhvhnEsYfPECEa/0MRyybfIanr7BhX8Nj8Yp
qDZoYRRBB3DCNNX2vqJ9v/WIMDFO+NfxbSHiFemEyiuqYNRj+xJZ5oKaAwSQz8tfID6t4220b7cK
1BlqjWhEOPDY86PU1zBBinpOI6myF0if3njiO/ZL3V83IitD2BaL8AAIn5ke/wsrrdcvmPBMyptE
ZIi27l3L0VKS2vkHCW9EkZSHHB46YdlgP8iCEijSSEcxERo/Cu+MyNYxiPel+hY9GwVGsZ0Ybn2k
nS7CnfbBevYaB2IdAmbvpklUKjhm6J2vJmapzrvIlGek2onY7k8kYmjJucEzTLTjcggvqikyAxRX
wIOmhiHrgsip4CNYRsRcCRf8T5UPGyIZloZxH6R73SFoglcwwAvpCjYpnMYKoIovJAfM+jAqq8Ne
yfZYZ5Jn/0lonzrDzT6KDyTY4lH7DA4GUSDnUXcSJKmJYicEaX+is+tQhqXgyZl2kecnpvh4bBgh
kYVdN4W1zEgZVxRkBnaP41bILsn03PTkHHmXUsFLLnDCA19nZQUDRiFlpbcz/0JdafZ7SfwayjXq
cwPn9FXu7yYwq+TIiCCUP/T2SGKI2jqC9Tlwg475h87UlKiDZeQTWUqO0V4GIhI8pdVN9dGKP6uZ
7d1Vzak1R3X5PKnJytiH+HoLhRxx32UiFzRLxXoZRz5RuOTQK/MW/RBbNd4MJ/KRryuLwbM7gOmB
DSnfY8B/7wFYjxvvCwxK1m56OBQNfuXoVteXipQr3JZt2a2IOmg55vV+n7P0AiPBUJMobxUJcwyd
KFsG2eWe9nvZP5Rss+snEY/wOCx1nVRAhhAHsiDKD7grZuaiY89IoNoR+o2HK7POoXaOY1essV1u
dfM51e3TYDoSimfQKfqD129Dl61czMMMhKBdBOYmAP5Tlx8Bjwo6tmSt7RVtTygZvV1VP3rJu5aW
S+uiKo/ak3zXukW18dzOtuDKfsNgMrEsy+9YB/rpFLekXi1nT6af3ilTPMkV0ICGZOtdxmEG9vGW
aNNs7bF6jumM4Ox4jz1AA7YYECQzuCvL7NPYhQ/xa3eqNZgmHYE+2Upo3KLbECQffRXxbiDCify+
g7ExwDLd9MgxNqa5aB4UnDf+i7ruyXk7Zfqj0m+oCtBpOZJ+nrIXq7UWHifal0I2QLNIbtVXzDSW
+Pb+KXFNb2cemVTjNpNYl7rwrjV8BavmhY3knOsE6dX23yOc82l6lZIzywF1Tb1W4c+P9rFh59/6
ZfE43soHa4f87xK9ZAKpD1hX3eHEXY+WygeuMeOnP4XsGk8Fcn/EspwXnT0i9ESrU55RTEIauuQJ
3yPrHU25RSwgyFkMnAj8A4AezjJ2FYsUqMdEHbWIrsqH9IEuHiZXRz+Oob+s7FDeNnvmg/1Kj9fN
hJeOrJuVSYDhrKI6smrGU7QT0GUGKS45W/GWEemUedvacjXvBexacGVG+JHIVtueOIgxZEKCaTpH
Ib+pt0PNZd6GVowkgeAr+AJdjMBjra8ERz4ivHCwJ2XtVWtXFT6DM1yPmsxsjmO2MwNS1vhgkUyn
7oQEOpThBKz9R9EZm8OUryarBk6wQQIiMmnnZ89oNLEbYrrYJoc2YWoyZw180HwFe5zMs/qlP/dn
9FH8/xNX4SrQkdfaEoi2ouq3OjoAjxRDRBUwPYp+neFf0cpdiku/Q2aRls+D/hK3D3hJWTtJvSP4
zgIt+ULIaPrHGj0FmwtbjCmIq5Nhpc9tbO0zim1ZDu9hlNnAzTdSuhbNlIQR1C288Jjimky1gQmI
yC8RTEHP7mnCNtzxF+bXNn1xXDFVSVb+B9e8Yq6Q5ibQNSNgPCjtpEVwCyWOaRAsdnSwNpns4ByJ
bggPWomTh9cHv34HAQ4BD47NRd8sgbowzFugm34rFk8umRS7eOXvwEk6IKG6eFl/lQTYfXmf2ZNy
VC66rdpwN1fmx7A8h8uvYfF1BpqDJXgxPeh75GN2fQ3WfDNOhXVGStWy50m54MyUfbIEl+oJ3t8K
4fUTJcaCunnT3DWXEL21elZflGO4LO0Z14AIyEYgdK7hZvAG7cwlHUv3loQwiU/NoYRI0emk3xEf
6MYO3nDm2kS6r/t1/a5eSIxhiLoqXHk/7rs7t8jFP3uOxjz0zJBDhyLm+m6x4jusgD6sEBgsmxvR
I9QmyIHwmlCuk8C6zGKogyv2mfx3P11a5JAFtsK2Z0jXUvzUJnvZcgC7wXHoGVC1L5GJxM6ZWA8R
UUDI3rUQDwJYCp3QM4CzfTlHdYEJj1/TFigbEg7Izd7wmCJmrxHi4byRjTVwJPQpVXAoii8A2FkI
vHmRfnBZB0SMFtsCTCAgHvHa701AHIThIr5AorEpVuHGOrD2dGZqErmF4lW5Va/5Y+xUB8xQjzKV
i7Qkt4RBBVwvjQh0/RIbXLjSRkljeyDLvdlW3mPXvvvdVgJ0gcFqUuxeh0EN9uprsIDZ8C/LcHrd
ZeOxkByN3660IuSaW0m4RrGrGSgztEUirP/Z7QnTWCwZ+GclDCJ/OdX4c+zx61RjrvF/+/qf7YnE
KJgJhPbd8/d7e4JwAbAo+4pZC/Frc8LLgFv/f2EfP2YaswZRxnaHpVEEH0238TeaE/U/9SbzgNo0
ZvGFNKd5/dqbDKNey3kaRmjm1HXHFVCziufas6ALkz7FJ5gMRk4sXilYuPRcl4EzhPhafZ7xZNyN
HiVpfyvUm+GXlA2y3VE4CZlkW8E1Kj2Cn+ul5FMUl7sw1x+CGbcXUMcr5TGBVVX2qcvKHpls5QYi
jxuciJqcXHVKd/WoujFqgF9+Vec/TZD/L2vTcx5mTf3f/4VS8z/0Y7/+rhhQ/fqe/TKttcjDUG/A
0gt0zkcjdHQzv5vsy4nXWuvz/pw9usE+nZSCXaG3LNjZtLds3IfharB/z6aAHda15LU3bOfNEPZx
ThpoyznF9l4TOM1jXu1iVLST2Mpb9gdP/EKPpYZDIiQRxZvFAF2NeTCKHsTJ30pEKA1YaBQeWvwr
T7FRuwGVUjR8+BZTWQ82doPUIJang4b0wE9I9ZUbp6qCHfaUJU7ls5j1BxHJQkmbM0ICbQv5gOwb
ZV//PprVvqmNNZIPeE/pQ97ExyzTyU+Jj57/ZXJDpWPFyRzDfvOFgwgpS2Aka8aHMmcwbhD42Xmn
SJZOzahs4vFZNSaHdS+2QiDiYPZGs7R7XBv52O6SvryPInnbXbuxRHjMJv+BPph0zNOb6ORPGcOg
LjyYSk0CgkSDa13MJrDz/lAlvtOkI9HH6PGad51SQChfje4UDYgl0Qh4aAViNAMpSEsNDUGNlqDL
r4X+KWfPjfWtmdpliOZARXtgokEI0SLIRrxpK+lgEWiVolXQ0SyYs3bB64jfBK1EiChlUdqeRGBf
EnoHE92DBLBvukwoP6L2RUUZYdHOVEXlJigmKpQTY5wchNBAYlpuPbqtAYXFX39iGXP+/olVNSac
8/5Y5XQiyue3T6zamVlrSv7G9JIuWeRK4uP9KNSdCIxuHMJPjVVohyNGUctLnjfnQL8n00W2JjxM
wtoYArf2v5iRPMlV71g9lEPUM2aClqJr76rwikik4skb0vIkowGW1GjlqXDS0OPEwbXIx6VRrc2x
2+iCRz4BO4TCJKxXqfZCCdrDH5/6XLr5RJWW1VsuyB8jhUvTh0Q0TIdQZ9o5MQ/sniOBZSj5Uno0
sDzKHGzCDZbJGqJ8F8xLE6y1TEDMtNnWirXRNDjs5E/ii1mY9D9WMFMo+4XenwoZWmc+ruqI7q3A
/ylRFoC5kLMULtfUfptG6Vvf6EcxoiBUvbVRETjZrfswWwdtYVtSxZ6cXkTdh8h5egX6Wmpsk9za
9zUqI1NdhxIttW6gqASR7GGh8ijNs7Q91xiZCqB3ITPfiW5fri7qdCuSZDXT6vASWPlXzmJCxskw
YNBi52dnxbQaSmYfFjRU1McWFFhvVkDpvZOgkGp4NPwss3WAG1FWLaXZO+Z5C1MC+Te8caYskMMu
VOhiER5sI5zdtnfssZXakgFHBCnLnqn/zLAqN9iAxRxiziuMnu0IgbbGdkosSdZchMSwxS4EFyAh
/gqF91Zr3D6RUZTOEaKQ3MxDYfjssFLYnfrCp5WWpx7LHYseFtA92Wa5QsrOXUripUTH2jDBtTKR
ACSOc9NYpAM8roGCFZGx0Hw2sPt0CzmtjmLAQ2GJlZpAHpH+s1CIJWKCwNPM9INodsSX47DGYbGL
2mwZa6bTBwQLMPoaEdXxZBqNz0iZX0m5L/m8ZlGCKAnKFnm1MRGgRCMuWxbjPiDdRJjgMAZMVsiz
90Yno002EYbJHjlTyqc5AdtW4uWogVbgzhtJmEO5t0VrTe6a8RCJ2i6T4tsYyvse70gOQqz0apxy
4FSMA1xPuIsJJ99kh7PUKLCY70DwBTmkR8pnmMdnvPVXOei5L9vXLqBMTYn08/g8hPU8MDEkhmHm
tY2rQ1T2Ozl/DzBvrJJuInlc3MipbBd1S3NV3at0EsAFzfV59OHz0/JC0ucw2qQoFQvsZ3LcEx5M
eGIREndU3HW9uBiQ1xTyCMo5jl4/hdo7M1J4bLLmFKV6xHvPXKnQaXR6yVaJywpU+U2LRSeuzQ9L
B144tTetkwK7EZRrZkUnQyBgGoLOEG1LJleK5dmjLLL+FI5Wrq849VHhEUyuxDvc/ZtMMA5qQ6uV
SRPyPVSMUemKabf1NeXM5XVtRfIH8nrdKOFJB4kR9DdPz45WBYFKI68mnaBVWu1jhXKsE/XHURAw
RLL8EODmV9ODx8q5RU3YtESGaWCrGyJf52epjO+tpryG0XQu0/a1RpVYok7U0/qtQJnZoVoUv8sX
0TGKqr7TGO9bOaAiUeGkAjVknnQeoAg8bIIa0gtyp2bWaDZurokkNVcgN63SOMpC4apme8xMa8Py
d9lyXubfW9reFTgHCkSYvXTOwvSQkICZI9EUa+GhmSHnpLMESDiH+j010qMSW27IxEBj/qUj+PQH
OIXhjUqoZhrbIArVEIeiRNj3Jr9EtCTtucnTdzWg6jLJuApI7uGeNypizbIJ+1H+kCojjF60j02y
EsfmOAMVgrhVWHHPW/hiMYAu6YDuaSROzzPhuLHQd7JHw/rLwLOGbbQMNYHgbm3JgvaC5B/zackE
m49OnGSHetor0ssQ1yuNXQue9XZt5cICkbxdG1edYXSPGUENDbdJhV0r52DaNYLoaxJqQIp1kB5G
g2j5sqagSUDg52vJekXxQ90nkYiIHGcENNFioCgf2wleNQERhsbnPCptgxluEMm21+xk6yApjhXk
+Dh5jxFgNKbdBvMIzs2V1iCyEWvFkWOitntifqJwJcbBQyu1iPvJ8sDJKkAFnGSD349+Gil8BaDD
WVjZRiFdlKljr47VTeqIbBgpcQG2k5ARec1CYEwbJdNrQuRbhYdAtB4T1XICPdjV2rT1PIWI6KNE
q5ob+koVla3IkK2cmqNYcXOl1hb7htNiPMATC7Q13YwlmLdAk/eTAOAik8tjmUhrwfus+68g09kU
kmFevvv88CZ6+Uw5D3w8SFZln/VCTNrV1xJ8P3JMvvHcasNnc1RzIwcfJIA+16pJiVK7Jqf2OOon
rQ0RCjHqQl8QZt/icTwa0kupTquiJyBz9BiY+8Do0oc+TS749pymkraiKG8FQ3Mjwdu2UKRqKV92
ae1qzCbHhBkJ76mn+iAV8A5hbzkQ1dngJ/KxaqfAaa3hGShalQCy17AAJ9xqfaS/9WZO1pHiJE3z
LhTNOYumlUiCR2aIJEhTmk5zMaDsjLw6TKV+z1gOTEJwkkHK1uO4abhkVWTJMaUdlv3ToEabqfVs
Q3hM8nibk08e8umuRzoPkxJckClBhum5NADKyymWZHXry965REwrEopXtGR0YIUoPW2fFgdzfBKH
yImt8GwVHhPm4NFPw2yPAfpuwg8Xp2IVEDhnSqTNh83R78DKk10r9eFLVGDntcKlUOHs5XlgPqzJ
VJCttjGFwmmAs3ktc+R6drWTcNAhLEsZa3ny6LRxvfC0xkLvJ74k1bi3vPKc5tKjqUx4ORE1TzG2
5/AlrSBYdtJO6ZJNj0oNn89rIoHy1mvVxrFCCA4oF8h66tDYKSvOkX0rCVzLzBcwnjPKrL5V/DwS
5BrF9OCPc2wtksXQf5CRIacBxn38Q3nl3T3OU0GBEK7yETGTa6Tm7qg1x3/0CIE9JNbjuVJXcdr9
UuXbb83b/6ogjm/p13//F0iiWZD12wjh96//OUJAMcZ3nVP2/hc08XPDaZJrpc+5Vlifv2smfh0i
mPPcQcO4jA2ZF/RziAC7ElGcCs4LESwqtL8xROBF/N6fKEAufnnrv3kPEyXSgwbawAaoHy198BAk
06bA1KNwFI+kkHTV5JblcZyV58CLO109iB5igSJ3qkxYV/K9ziDnEithScdUSpFQSxtaDr2vFypt
jgROSEs3sSofxcwiJ5jqa2Ddoj8NBFy04G+84BlBOdcatC7RtLUhWwUFwXSbPp4cTYAikIhuQQhk
QavG/sLwEEQYCxVpQh4+h0W/DFE/oZjYikG3quvC4UQ8SJCwwQiBF+Vcucz5m302XqpRW/hT4Mr1
xa/aVYOlDzC9TEXblu8dk4CxLw78JkHSXWKtx/H44bXtZqQLtiID+fheqc09bjwqAtZPTWjHlm93
MnKrAM1ojvZXWpeeaatkGZjwyzVqWqV5Cajwwpi7R/dICk/hCYf2KADLKdlohaKdcqj47aFH79FG
VDjTImnOfvmWaGyZyupWK7HbmQKciHSlRjg82sYukQL7xHpjZdSLgV+YtZpi/bMh8LOGqhxnxrJv
YGJ69aaMQrRRzBCqx/nNJfHIolI6lJ6F23E9EENFWHBLfzUV0BUn35bbxB6jHFZnbNcjE9AIJUd2
L0wa+MxYgRGxjao6FUyNqsBc9Ym2yWrlOmrWtYwjWyxF2yRvyQsearqgSpGeRL9zUmbPbDiVifY/
89dh3F4YSbj5QE2Y5izSy42sXOXhA17nTscvneecbLFuEtLS3uiIgFJMx6EZ3B6WY0IF0SB+NtP+
0ZIMFl1GsKbS/mg8LKdBHfssLTA9iO1TkhCxlbwbTWP7ormW0seOnHSNH1iyEfSlBl/fyPipyuK9
EGFzyPIhluJlCgPL5LMV0T1I8DdUxbqqRuGmTbdMWXFWIVkNVn6QBTpLvLI+mdGgKDbgRdn7Fhgy
rY0ZTueYbWxIyIaZqWydWn0BTRMVN9kQcVatGQev1DlXJWF/0vXLiVqqTLqPVAzcciJHaAtr69QN
+G4S2YV7h8ilcLP2Bt3DSWaERBzuVBUWNUEJQaIcvFLd4+9cJUK5NIUXUrVdidBtIZrRVAeBhI9C
/RYGj5jvYa8uZIiaKkVb2b8V+l4KdoP/FnLz8DqWOeX6gJN/CF4aANbkjbPeOnk8pk2cb62JpGsC
wchmoQiWw2Y1e2m9Ulr7GYmyoc/yKqNpkQqW3l2BHFFJRTfsBowwQ7C1hJGFtEcEBQhPEHusaGCc
sZhSq2PEZD9lHwtaktwz/aI2EWHwxQ1bVoMka3C62nxN6pe0w+ME+a+3aPCJ1vgnX2IQ89CrYhqQ
lf+vVQMHH0f9v15i//b1Py8xBS8E6Vkg8EAr/yqXVv/AHYFJAqbed+EzN+OPS4ycRAUfP0YNpDo4
GfijH5eY8gelPrjo/zP//Z1LTDLmvNl/cdCbtE8/37uszlC9XwTTvZIlVppm3rrR3IqmLmdNs/SV
rbR4p7+UX/XlRH7OuNK3rHWX4zLbg5hFk0J8kM1M85EkRRE7MWVqVOG8fwGtJ7DXhYC3DvRNJi10
BBs74al3awJw1K/xoC/FGwrrdbGRt/L2uV2h0EBnkOJXsAdYFXNe3PTYLkd11ynnDjcRfvF1Q4bS
AxUsT5RyFS8GqbP2kDnwnD4rh9GSxljPMVgIApQjrcr8rrBhIBa/9ojjWGyHSF1ZSea25RQvxM6L
LxgWupi8RcRIPMI61PfYLpbNF9ze4n+4O5PlxrFsy/5LzfEMfTOoCQEQYE+R6icwySWh73t8fS14
WlRGRD5Ls5ymuZuikShRJHDvPefsvfZ38TQewot1RcjTihvzZp7TxVlGAiLcPtqKN4o2oi2sfai8
h9El+O6yD/wgwnJ4rmhAF/tUeUe42OtORwQVSTZsgMgYt616YmasnrAZ6x0T4Y8CaZD4aD1PyWl4
SMZju+eFkE/Ko9IxyCMVy6TBKVPunpa75SuPyz3S/WY7XYgBGueT0uwt9kANuYPDi7h8lS4SFXK0
mt1wTK7GK+Ps8DY5o5veyrPovi/HaRcepl16IC/wLXld/xiH34/ZhGQKsSWJ0Zsw7Ayk3YKbfiAo
UqwNDTasypLhNYQxlg9J+WiIP7ymwl3NV+HJQuNvb11AFGaPJnGFV0lzZfud5BhkNSXaCtluBCyO
b2Djre/yHm+RXLqkZl7mfabaqATMvfFa7ArNbY2tGj+gLMimbToeq96ldWqz65uxzy+KpYZGJoIr
0sQnkiBkmxe8Fu2OUft9uSPyEd+pipa7AFWufElZVQ9L/JAQAaC7cFKa6NqZ34iUmuyW8z/nkwpK
cHmToneYSfheUC0dWX0R0oTtudni5T8tr/SuGuzaJEIKKCkAEWu271TOydkGH1xy4nv2Wq1KFukE
hDp7LX4h3gKasH91dEa0od041IZ8rF3RC9g8V6KSI92Xi+VbB+NAZs7kju/Bc2V4+jcC1WCrxA+Q
9actglUx/uyaCxXLyIx9F7s7mIjB7pecH8X8KMi3R5gwBkMH8nV8Rd9V0zl7jX/QjjWv6OsZCDzE
z8lutp1pG0VORK/UCc/iHrEn0vkTvSSCp9hJU/kgmKRqRZdduIkuwtkoLpy33pGPuMIdTtZF3wee
6ErHsvtJD5AJlnFv0GBkorFbyq36I2wGhV8xTlra41trk3+XoHUKn+Q1C05lbE+KI3HwQyCx+Nph
2Q3oTZbokPvcQ7y3yabe6n7p7EVm9JJLXewRIEHSiLrBV4qA6aj7XB7jvvqlnshPO7U/TQD/yl1r
eUc/Na/BdwsncvvZ4c0iYTU/jreIpyBgPUYF9iPybp9KDQ2crTwibzqkB0Jh4X70hC80m+i1wFSF
3OIVKRBsCT4WNZAIxCgOfhIYA8NlNs58sYBl39yvEpPMxXTxrTuY1+gjwdPdLGeuTusjBY1mz1/Z
gZhBJffTcU9lO8g7PomQhVHGEXaEK3mNq25wkCFYZrr2Enq03C50e7rkVFkOgaJkfJD7R4zNgJoO
W9Ouf0sF8qruHKvQOQaohAsIdaeug9MTYIM+ISkMHuCPSfOWtRVh32H4xSvErHKNbK3oHj2MpAFC
GngU9+F7UjnJZflcPlO+Wm62SeQURz6QmJb7KJvb8PKY3TmeTF9M/WcWA8nTDQwZ2VZ7mH/FO8VT
ZpjUG+sUEkCCfkbyYsNvCf+7CCd++/QRecDgxp50E3fdXjWe0uW62TAUhbNKesRmuGosS8FzTwS4
6IZeeohYwCL7czxTCrm4NsbbEp0x/6WIusig5uulR1CTuZ/7nOqsbe5jYLmiOcCbQjfcbt7QbRZE
92ypeWK4mhy0Cm8xP4v0KP6Anat2/XNduHm6U9Rv+JkTh9AaYLzVk8/EDgVeZRs55jWcNj05ZcXn
rmTG11fbYPaiV+Wo78296mKSuOo/UODjPac+0Ko2+NXvcF+SwCLcgh1qRj9GFIdSZODJIlxxBf4g
UDoXBwaSXbDpKk94Blde9/h1DjFhrwwgY4LMYECxnEgnNXbTY78Fhsdsas8/1It1gmWz0bzimRYS
KqIN/9giVRn2SFfsdqs68mO0YtwQrtooOj3lDKgjfDKvgh3ukzuiNPJ2yci5yi5Ja91O2VY7diQv
PmfHZau8Zp/zGxuqy7ihei4Ijr1ep35P4fSTPguxKyReh6FwM1iX5TX/kAVXaTggb5hA1GQQu6Qc
rpLfkn4pAA/2JlacZzjTV25N1mlWjpCAr1+B/wnR2TfO0KHRmTMvyT3a/cnn2O+M6TbY8S6kypsO
wc4onVWEeEhPzWHVQhHoNTFW5RHWTfPxE+Bi4fVZJ2ibxcN9mbtKshVoKrL5Jrik8BQiibnK02fL
d5ZhXN0jYSOeTeI+0R1tn1O/gDLIGV4kBNR6ku/xsX9VHuBJ4x5o/eRDmdG1bifGUO8vwhOpoQ6p
jH7n7wb/RmyKF743a7xCfLJGMLO+7Iou+dKu9TqZPnl15ByHPqrM6C0ejhEVzltkxwfzmQMUF/pw
p2UG6wAMC2p/UtuzAzk+Nvqwy7TXvHLXH/tj4kun4dbvOjKm4y1l8EY+JPv8DpDEY5JgHsav8tqs
DoA524aPv2bSo9iNUIbGXrCdpS/1Ub3qb+sQAAOHxUmGLU2A74tYzqbt1X4TcmNTVozldie+TfmG
Zc1L7dDTX4qHJUVm6bTMUSt/rfxS1KTuwu0hOuUW/WCg4X73VIGpicss8Vv6RqdEClqPym7aFGsA
5UkrbYluSZ9+3CsCIAM8Uk501lIf5EsfuuH3eEoth4EHY93gtaJW+oi/yP8CzeaRarZeLSF34+mb
q8at/OiFXh0pgLhcW7t7IQPWh0c+fdIlCffcjMtLsAt2qWfuICQSqo3mKnDMnbnjaht8btC38KH0
SD++pNwRxVYhJTZH8HDkFAuoxR92nLzo7RJFGVzXTCVCiECE3roDIJp97PLVLmrij0G1k3Wb7u12
h9GNBEftRUvtwonfg4vxoD0IT7N8DnU/HpjnbOQrqaafyo3cL/mqOxKv807nR6l2yIZUvY3n7A0l
sfxRL43NtJidzNhaMxrXM9Mm0k9aNqXkV07mW/KSwciBPSS5uU3ZTfQcNKXP75Zo2+sNJuaJGPNd
5+tXJk0mKofNelEpPkv3S/4QTna5B/fJAlpdQETsS17p8En9stzU42ujC83eDRicTegyBduyX/rL
sbpy46yi2P4ZDeop2cXnU/BD85xu+md/rm/Vo8GqgC59I5L0qP8gLj+MJYNuPN5OAM/abodT4weY
VKKtoPjdiyow3rKLl4obPGeO61DeZn4jDoeCRykgDtb4ufxIyFaT7JR31MwiPZQ12VDaqvsUljat
dg/VnCzAh7PlnXJrfC5gwr5GgMOzX3Ze3XmsnrVFxt99Y5CXVpzPxo9ubbqP/LE/cjs80k3+aj6B
/nTCVUUdnByxWodPi+rRCa7gYyOhRRiRpd5SvwQFykE7Mh+B5NXWN4HCFRLdjPE8eWckB440qIXh
AxPHtl4JUBEXR/yhoWgIfmXn7jkfiOWU3xY7pzKJKsanl4xsh51YPR4l7VAush9jdCyNzw4OnlOK
VxhK9qDqO6begPaIduKYkLpG1NiVF2QPRbUd23tVHcOGz00PsgqwW/2giYE8gC9XyUVjVrXJrsGP
soXIGrCJvdcEy6ovC9/K45C0RwZ8KPaN/dTYC5oUlzlWk3m1tKn2uo88AsWC9q37wYG1vnbm+1q8
MM5C2c3I5KO+duzYIEE/PoQfRBVGTV/CJk0ASBSnwvBL+8E6pfwoP2BgiZ5qRB/UIKLGnagc5+ZB
Wd6T7GUimN5wpOqcP6rBBZLTiTQD066o0JgY6OyL+K7EHcZ7DhZ8W2QDZFShtgxjB6868xJ+9CLt
QnHbLZvyTXtKX0PNFovHIURmxN3dRY9stZ24lzKvYOD3i+Eehypo48ELy+P0hJBet62e+oDJa+rm
W2XkQ7YvHuq7uKkQz7+yqtV3w+U8t5znLw53DEH5D4mtPThWBw3pqsIZFin4NrQXV7FZxdGNMufc
tdNWIf+UMGrL7g66Zg9Ex3PuIZwMpsgIuhfe7AclLkFs2qO0iz+xd1J3xpU7R1tmaMJRJ++vZFK3
0c8TSJNz4ArKmaYs40ZcEUBoX4zUiVDDroltEQXidvKMb/HRFJ2MKElGih/a8/Jreh1eRWmfPlML
YKwxT41iG4i1S9KFQcA9LJfgaSb8mfTf7JXpvdpeEwlYAL5hfR+mD7S12pcsYW1GwAvVnFqerbDb
4Exe6NSpnJ43QUuwGOZ8LM4e+TylP+c7CxX2uAelTAJc/xwqu/gFsYkqc4wm8I/4OWp7gzRm8Qwv
xg++6Z0/REd4EbvsGO20S0TmcPiRHdc/tds42uYZCZ5fuon38BXYIWCXXcr0qcc3vNO+8y1n73RD
/xfK3indyof83nyvtxEb6Z26jgKP4eZ8sHbkv24afCJGAfd3Qzm3fFGyrxXyf3GHTNUBUeFEJRBe
sX4zIP8dUADKyN86ZP/6+D86ZAq+M5z6IokmJkMZCRnYP8c8GFx1slYwuWKSXcmTf3TICCSDAc7E
VaGBZqzIkv/fIVP/R0TWif9VxR0H0+Q/8r9K2ioz+4egcvf1f/8PmK0/PXV+4PqT/twgq8G85oom
Wr6gUcAHZGyKSfYesupEy8QQWH5ENeMFhvzcMOYMOlwABvdjVe5GZr55Qwz1wv04qtsypX+9aPDI
paydt7lUM6FQ0o9wEMeDpBL+jWvvQOLQZU7G1odJeayWxa2BVkbT8JKHjMpXY02hIjMheTs3sZxx
suzSrwSoyUYRRon1Q/whiGKntc0+EEY8BcptSi5xugtEFoHYhPQs+lKFQsfQwIWMh0mAYq4q3Kcl
o+Ot2fKrJRn9vqy515ZUoWqIP/KF8Pg0Q8apLuZRDub3WhXYhHOw0LQOEpHt2YqixyymWwa6zJWU
BMNF4SVB+UySRI7UJH0YUTL1c1s4TT4/l0F+UwdYtZa4Q6O0F4vIrUTZJrsJjsvyrhbWo14CG0Jm
VaeRI4qo8Q3ZN5uDWsX+SCCAlnHgE36BEbGxSO/GvoRIOyO9je+V1W3aSd/qnXwxm/oSlia6JfOz
J8YyVuXtUn5l5fwUytmzJBdOUi5nGR5SmR3TZjpN4sVkOhbUWkNgm0yCdA4IQbZAL35VRhEcjGrc
aYQ4hQIry3AT8BFqA+/nMmCVy9tDqkbnQNVCuwRhk4sJfRJ/UHgTSNTsSHKwNOUoIG/TgvowYYPI
6U+Fpu5kESt6tWiveUXse8zLJqmH/951B2gINzD3sg472tRWDvS/W3fEVU7+5878//L4f647miVC
QpBXXTkTYb71H+sOPXbWJKbZCKYlVrx/Ljt8RlHxyXJmY/1BQ/7PZUchAgclC+wTvqWpQSb5D6bL
8r9Ml//2zJW/MfmUIDPDTIx1H3EwOmtOhv05yC2vMqJjNgQ/IWdjdalygErjvp6kB2soHsZ6RLC0
dMa+ISe4QtmjMBPezGZxzk2OK8FY0KWNpIMu0X9KrYcmYo9maDYUkPMTkl+FkvGY8JBR0hfGtAUW
vc9i/a0qxV9znEIdY9pMM4u1xB6I6zUf2uBVAMAaW3RXclQmCLdC7RcKnk3UfAZC+q6g65Q5rzPS
eu7jZruMHXm5rOwoS42PHBx2tA78rGAk4xqYEHIXhfvKFCWIe52nis2bLKH8bQZlK8wZznhJe8rH
gyCEWI/KjmlZ1+zKtHmmeSnUPeKfwELyZRwYF+4XQ0ALNil0WAomknmfMWrEbjdqHEwnQu6TnrbN
MvrlZOyVkVNLNJvP1sKvifJSScb9hDR3DlVn6LOzbnBWzFVKylw+Y8i8aZRwhkXLsUWxlQJ54vyj
Rp+qMDgQBd/6klo8LwidG8QjmX9vRqFdhZTnmKfoWUO1JPEnD51WNR4qicieLEZTnk8ptpfepIHy
WKWw85m5kovZVD9CatHvowYxkk8ouG6fZvd8YN6HNnDlr6I/paTLIgzTZNKldEh6dElmVO9GHWen
Xp80YhZ741EbNcpOTEjhURsw1c2CI60cPmpsaMUbWXkpWAHz7tAri2PEha1Er1pxliXVbXH2zAwf
UiSiWJ3a/nUwRhL2rE2InFIR3/rVeBRIpxhhUG5xgkLdb9EfMME1sF/bGgrjJo5OQcp2WeVOmBZu
vfQfOftdX87hTkg7gW5C+BWp4nBZyAa1+1jycA6gEE4qXwz740J+CYuo3c40MQYud9kFXOib7bDr
dd2filVJyPB1Ve2u8n5iUv1C1WmnVg21un7uEXeRxmf3Fa6NxtfM44xETVMFtyr/i0ehsEb0lSkA
j2Rd5FbR/b9bcGWLFfAvC+6/Pv6PBRdiAYwnU+MItUp21qX6jwUXYgFze9Z3Dpcc3v6y4MpEmZmc
DiX1N1Xqzwvu75BaETiqzoCViLz/ZMFV/m6Q+dtvviqZ/nLOi4S2S1VB93ssssFM8kZQ0+B8tqTe
U5HeRFbvlcXqNsCsU890yvqbSDXTLvGreZvKCZymhY5dTabrMDbHOgldSQ63KQoJUM52IhKYEY6u
kQ03VIH3Lu92caXtIzX8XEph1wDfycct654X00rIgPAsBnZUC3+fRLI4zE1Kqo4CXBJehI6x13hr
aNiLFt1yxbJbbCj19FHA/CnUYm/0wzWU2mMX0paVPpea4DGp5/Ivab5fdPDICzCQVGdaIyMMJu0S
ApGXZqM/GqtCNGUlsiaiqib5hoUuQZVfidEuLPtnuVvcoZskJ9EDbxrU59GKCmbCz43Z3aApu3NN
rp8m0Esv/XLF21EGloP+skg0jaySoV2WXdrS9CwTbaDxmAbzgxlZfj4HuKmUU901J0tlqaOWF8wK
gz65VfQ8lFnYD0P62MbAtGqpept1xk1YH4mFgUcZgxnNuo/GnK6WRKtXEe+NwGxSaaNdk63cTuKs
pQA2ysg2kAzzoRuX/ajhXmWNvoeiuiU7jAzh7qaimxKy8AN7Q3Od5BjtCO2TJiFVaNp0HIW1VuYQ
B+1LMeihGZ3bJaMvMkCvxvEk5TQgBsDxTIQSutUAmKVxciQg3xHIp5ZNXcDZUEd22k77IAo9rYBJ
0xmslcDcVQwTDM77aTuZA9KMBT+ZCCm0QrqOhzbVfqQVjdC+aKO1M2ipZa3kjpioLcrbSRGeUtrM
WCkyKpTYQXzgjSpNGI6j+75Fk5bEeenKXJqt9CXiBFZrDrtEtPMazss5V+gBFPN7EDKNEfTiFKi0
QYmLnaL0QJIv5vDsZaFCTyX9EMtkhRt8YdBZjmIS+W0xF4M03uX7usxfLGv56pZGJ/ycrlw7R7Nr
Qp8JEkDZRALx0gBezOl3E6T2GZoIgqkE7WGgNzXSaCqm0VMaHNMzgmOxDX9lzZdV1K8x8WszFZBh
ZPf/4sMxXCg0KzKCENidoKL+/VqNsuVf1uq/P/6fazXiE0UnSGLVrvwWWP5zrdaNNQt8FXP+Roz+
+XRs0iT4fVCXuT/lv5yOdX4WJ25Ngp71H2ov17X9r0U5i/Wfn/rvKMg/qVaicB4EWYwCv55VBwi0
w233GC4niVK7pTNWDPGmGYBAl8NJ0hkwCh/mXGLYuFUVeUdItCTGbOrqsI9fOt2iuLwuQ+QPGrpM
msSxIf/UK4QzJ0NBzHq892m36ycsDONyVzvjmAH8LJ7UPh3dUJbdQh5wYVj7Wd4TCuYuGuaRcBI3
wYRaRRnO+pReBb2jvtTJ/4JzkBrpGfGGuDA2m6r0NW+zHHjUbli10W23gS7D6HXCS5lF3TYzc9ao
w5SKXlj4NbPkXor9cNLIKB58OcRtiPxNU2rkh585lM/IzPEDYuFBz8jWAsY6AC5XVMhPlmMbHmry
iPNOcbsQs4yYIxVv0fgb9WoOz/Vr1Z9kIANLi/9HX17KNteRztFFjuJkb4XieVkCetQc0/SnIlWx
zWvXShK8MEd7EqRHqx9/LOLZgjRE+9InTNkhGM4CrnYzuQ4ZG5uVk38+n5YkX3nGTmENp1hZtjXf
rSpiXwG/YiF5UMzZ63pj0zCFESzksjQ81CDYlbpw1VnigrrehbxjY9T6lfwoS8EhG5RTiyhkGHJP
QtRda+W2zISdWgDOxpUCsqUibVDLUWQKBdCwAIiOtG3a/D0TAyeCiuoRRMW4Hnf71DOdEYKn3FD8
IFizF5rnLA22Fmt8j14zr30dJ47JcR1tGUFiQ6w/LFrEkH1pvVLUKASMC/XGa00UmlDx1uuLAcBb
32fJTNM9Vz/ack2dV3jT6/ydC/vRGJfMCRfx1MfzdZllFLBRdJMG46B0wZrg+QSOVozIIk0FnP4x
uRdCCfcLsoJBXmlLv7IuWb1RBco6s66epFJiiY41DaJgom4rxk2Pi7LtqqdepjSYiPiMjWQ1xHiN
lm07zMAptV7OEG0K/UWuJsc0ml0aK5xk4JqPZEaWmuBJVrwv6tnW5siJS7i31r7M6Ht1DBLnhIIx
lEgEvS6m8RIaj7O1K3sGqBZZRKpFQAWdcByPtTm6pUmidWacwoKkJC0Cz6EE01czJDuSIXe82tdM
7I6WIHtLfDJgvCOeK51GE/2+KezXKsI0O1tuC/pcm+5jXD8ZSW/LzL4G89d/7x5B9xKhvEJmr8LH
3/2Rf3eeZzf56x7xvzz+jz0CkSKZARKsVXJ+1gP9n8/zokjfhJACdoG/dlDU/5EVnUAv4x9dl1WP
+Ie0kZ6uyIPYcH6nBvGp/+RA/3sP+Fvj9s+/uqH89UBvZVVTGEVu+ZQWHA5Dt6plGC4s0tM02gBO
7FGIPRK8CMWhg1nHKKnFX5MlvNai/hwNDE5yrXsocsUfpsDrIsGbw6eWZilRwdsZRRycgJ1AyHsw
ZijYMnLEdF8zEt8Ysq84ZsKl4u4kNGHWwHThCI2a8CzFFaaTyA/kcUuCGVTBh7J8TNHyRJZ+6UJ0
lNgIMnPYdVBRmjjB6/qTdKavRh18d6Qpoq/J8rZXGk+o820oV7fCsg6lgeCjxphoIP1Pwr62ZaLE
WqKHWFiObap9Ndab1az9XVZkPKCZKtzy5SEHH9iP8jHlfD3lEufWc2q+LoEMhqx8kdEUJlXwLNcR
xYaEWWyBJJpfTXWgwGHDiK1rKg1vfdLvEkgLEBpNVlZzcLWq/iy15KFhqCSYe7rKLqlMXYzxzcRQ
l1tKhIQzdWeGQxEpyVNwojIALTV4gUJm0FgnD1KlfSTsD1osP1iWPw5QfVoOnqG1G6rBlZkfgQYR
gtglInWL238jSc/9UFI4sGQIaEPVYjtkAoCCe4oJm3XSk/vILarQRbDrzIVsC7SlQo0Fv2mcrGls
EcMWHFVXwh7bxTMFE9Ic1QQH9t1ar70wbRrJo2bDkdZ8tIn+JNOSlkPFSxPGinL+YYoAVKZ8Hcv3
cJTigK7EaB26PreXEHpTxBTcottGmyXUxefQ6o/W3H3Ks7zt5vqyDCgMkHId5OJoQi1PZLmm2tBv
QzszXTAxwreqG7flXstblE363lgb9sXaulfWJv64tvNN+voj/f1qmLbjgKiclZez2SY26ZtfZmYC
eTtuLKPar8xYUrF/DHqlm3gdI/Tpl4iCqu9+53hulkLbGevYAfu9HTKHqJhHlMwlLKl9CnFh0ry9
5qb1Ii0jgaaCbNcRxRjpy46gCD9zH28bBKR9hXO5WDeMm1jm1yF/kzPxLJsTTjDq7MREdZyiwYpF
/SGPVFeu23e1+klHXvrVCZandBElEqw1QHx9EtoyzNCyRdkhT5eRnth/9RpPAWCSBcCiS/IuC92/
W+NRov/LGv/3x/9pjcdFJeGbkpV/kCT/WQaIzMpgqKApX+dvtFP+mM0x0SPZjSrBEHVictax3R9L
PHsGlYrCWM9cmzfif9Szkag7/lYHsD39+amv8Nw/N22w18vLTB6bL04u7Dv1Pf55jo7RcRWCSwjF
sxEnjX4Q0Y4B96f5soh7fSGe2thqpS9MtRPm0pZGJebd0HSNG/wlbnG5Y7DuytoLY+7+PcKhLD4Y
1bMKRciwMw7djQPcS0Q0X7E+CscyWJjpfQvJa5n80uqOYv0UhW9l9ISqT8G8VIgBDC/5kMndZqfT
WpmodqNVS9Iw8LcaWwcOwHjR3FAz4NCavwb03JQf44YCHR8j8O7KAEq5qRpgTluO6So53R/Jp4yZ
jC6LgGsMTiTQPXgReGJZ49BtQno9xKlDCkCKmAk/OcOqcVMJzqDiS3K6wMaSMw8uR8R49kz45rwY
2Smd95q+RwRGt13Ft4qZnVM1nv/Z0xZHR3FioqTH+ozdB0kv8l+7+oIOorx0lZ8ITss5O9rn5lEJ
DpHmJ6WvoexubQPCb3QBelNV+0DimXk5mkU4WrzicP4Y8YFpiGyoLpQbOVrjHSURusmP6Au9an1C
+3zOHvHbX+hQFTvFQWV1rt/LB8kxH5gI3oajdW4gB9LEPxZ3+Uv9Qr7ZpHT6N2ycAhPTZgOG9Eou
jj55uNeAjw7pqZCws9m8/nriqOu+Anx8Q+M8+WV+Ryi1a/pum/hp6DaJuVn8cN/B7TF4l9ID2DRD
9SsoZJjWUw8fEnH3COrgD2DkBmVZoRfnN/9c/cG9I71YCBk/EYgluifKBxk+XeogwOWoEKONOyun
QTonseIbBCns44OxNYkxRAObuyus4BfqQAabM50g7/dzIboPN5yb0ZDvnwVjfIlLxBYBuE9DpFtE
toaGZ6JLiXLWbugwuSykcdwFMYq85rF4LKHZtUXq9Pk9tC50y+kiQvsODerO3NVr5zjNdk4Hn0J0
WqCaUVp1X1b3gGlMSHD8AsETBhI9YodMpTVPDUGqZuuHUl9sGJzBMrjTU4/CcF+vTIk3YofhbTSB
2zBZPdHsT+4UcShNX8V7+9a+mShiwpNxYxdErqfdaq59hJschXzYAug+/eowX39lBxr8PTzFTVqd
iOlDJ995Auo2nSwJEnk2FDfkTACy22ZXPIrdvIXDaca7BJLq6LDZG3f2w06xhd7LjYO21UDKA3sO
PaKvJplO3AaCOpMoo30FXhm9hX4b3dP+Uha2Me9qwasZcMMLsOyVZrlZdvMJCeElfED1qyF64mTj
V2Tv8TcnPc9pYBPht4SuAkoavSuDrHoD1WA8R18UhfAw7WGbHaUURZwbZLgOtAtnp/JZeaWZERiO
CsKuBhjkrGaJDyBrq/DRRz20s+zYEyx7RKWCkAiJ70M62Wh8kTTdjHOaHIKv4BHW3SESnwqOZL6F
Ajl0AQ7QvMCcSo13mHzzaiI359X36Fw6lds66W4G9EbKwbP1Ll80d77KV2vVvL4Mh9KTXmquG3Sf
TuDou+BRRmHjryLJ4cXgx94gotqrsh0BL1o7Yc+ZF8W5aEPyU2wutA38aeb22i1AeYTEONv8os+K
mhZ0CWAi4SAPbvC2SjTDh+T+m1d7KPfGoUOY3NmS4GgAi9StQaWcHOV2Dw8hjZ84iMUbj9DPF+0B
qsRm3CreYG/0zEaH6QWXeXteuESDS/WBgY9AJBJnDLiyjOJbO7vU3xaZ2OPaLYEAgaZMQof9OcsH
Ca8nxgn9tHyWp8kPnJSLND6F6BhXERdRug/V7Ff8B+YMhwtmi68ifF8O0gtZByQPbMwAnyIQgHUV
NzIv8K38Onm0JpwMlVjiRpt9fIf9lLwPFNmij833iXXcI8FmYzjW0Tqa5CtN3oCAlCN88QFkpHoy
X7ArjXNhowxNIxq2w6anV23hfpGLN6OXbVls3BiSXzuYtwaxfjAc0/s8XKXxzQ/uQech6lfHw5Du
O9q4Xtv3PjnFwsnoL43mkOY9GkAEnBw4Kr8aHBkWO+7xzJZ+TVBnsYTFsAzgGefPIZcodpPVjbTJ
n5flOqB1sdbP6g98AgdvMaFt07llmwUFOz9W8XpabXSPcTWG8mcBP3adY6b3HL7HR7ZDX9PyIhs+
aRuv4t5AiHq5j/kpvdehaWtMNm2MY+gf7yxQ6ChQGAd0Uu5QkoL8cdqnR8V0ntMNXuKN07qO09S2
9pMh5ENAv0f8OV/ZWENwIzOIxPUj7xBTyuiysBPnuwl5/uCgIcF+whvdcosZ3Q/KUsYOUD/wVQ9u
1m+VvfqqPYk3Jh2GSI21MR7zz1Txi8EVb8EHWDcbl9xs2N0WJJH+1L0Nb2j7YslNzW1aYTaidYNQ
ukLmNl3DT1W0pQrusc/kCWBxHnlmg48inl6gp+4j9yfaazOK4016ZRYiZfvqpWOZ0GmDdKskx10I
7ynrh3HbRrelsy6d9sKLVFWP3P8pLNuPcDnO4q2ligx/ksSLqnM04E8/pC05O181DgfkqM+pTuNH
euawYX41WGixGSNq4iB1WpC0OIpAITRwgbaLg08b7U+XPPefyeyhpQGVou6U5EUfD1WC7eXUO6Lp
pe0rT2kqDuW8VSVCKe/V6jDfGwA0o+Jz+B4/J9NV0nPJvN6nSsd0V3+CWCq+RcbN8NrUz1DahNOl
8jrdRvNaRf5dgkrVfXffWFHUbR6b7H1QezasBdh8KfoRUvqmgOYVPJIrWSTPV8lbH+35S3QNW/Qt
GDlPIKfglLBgFNmoxpXdHKJKc6danj5XaXRuf5Mbe2Rm07jrRsmY5WEZaOYGRNd225pfROuOBlmt
ZGX3MxcV0Ga81xGYjMzm+cgU2FRnwRZVNueAyY/3UrlTXaw9C91mcaVWnoZ1UdgONz3YPGkUoBtz
szc+4NN9MA60EV0BuHFla1M8Y88Q6HnvROtDVN1ZdcG6/FqYvND+W1c+lg7VTbiDmh0vNfsuvz/+
HF4V4T167l/ZMI/xEVbB81K7fXLk+6J24K/UbFGKRYcJ3zOmrwmySACx5pB4CRJ86Jk39SqhjCwZ
d+IrYg8w6KnCG7abF+scflPAI+GlZ21zbOIR+jU8VS89/eJHDluWy7+hes8Hf+4cC78YgGInPqlv
mMW6zVR7KyMMWi3W72+gzyrRe4rPebQSN4j5lQ3y/zi5mkjyV9TTNzQAPKcFgtItbxXcKQ64qF5P
vD2+cihtaIJbCUvAO6jH/CQPJ6v2hhdzbd5uSi9+LD6KxV5+Zk71jSO/6r/a6OP/cXdezW1j6Rb9
RehCDq8EQDCTEkmlF5Qics749XfBU77T3Xdqbs3rVLs8PXLLlmjinC/svXYV7jVmDdYDtg+03P2P
f6bwJx3Z4rhBrs15SpFwM6hRLgV3ebDaVHttOxEEgdT1macZbL3/vceOcqYlKV/SkNTbZxwi/hpi
XADyXXEzFX4PZs3xTLbiWtgrN9aWp+S52iy8ZqYdNqyX2FMf8X9/CV+xl/C6AhUfVoO57ot1eK/p
jDElxt3hnDZHpTlDoMOFF11G5Mh7CE1p7pD0KyX1iphM1tC00OWjAWGm93gwulv5iPgmx6xXQdhf
ZV9+/BjJl25bfMnBfsJ/R0ilCWmRGLW1YL6Y8SOWcYxoeDZDD9sUcpKbboG8s7sDmprBGZzRfqZa
d8Sr7qC9Fy/YzN2l+vAPyonP40+KOEeL3mY+8fTc1BuxP7FZddvjeI9ddQ9E2GLiHTgsE8iyXff4
D7ufdNu5+YG7BT/XExyLgz8fB0LlvOYpedIZ1HDEGBvaBz7yw72Dpj66YneU4oO4yw8kvQEA3KZb
UUctP+MyekdA02NB7O8KmrtkO7rxRuMYQXotSx/k4hKjRm6JzarCU1/Ufjddez/cDjNqxQ+ea7Dj
8VchNpiiayRCNEJk1kEJypDl1JxPy6CKdbMnpidJ42uAdtGxqp4YA7k9TyOfRqQGfosTDU+UewqG
CcwZPX5dEGBazMp8HcrraZ9j3j0zImNFrDC+Bz5jixB/NTeaXdmEYOEO8j0oJXAPkW1QLASu+mAN
6ecL3lz4+1Zh4oDeNz8at4i+lqI7txf8SUl9bJszwIVR2KLVzt75b3lFgahrHFM0YUDv6y2vNI7v
JnMzmBslOZPCUau60ygIhxaHnSDPFGJeR+rHiKwTybzN7oPLm92T9UlZ3YNsuA7YweC8wKF7RcVQ
/eTRh8Cqrmq+g8ThoYcdVW4aNEkouQzHD+Fb42yUz0ukpC+B4MwUJ6DBnwhuypn9Z6cEsT+KAEIt
02N+H1ke0KKdWffb0LBWhWmPeDKuneYl1k1LP2K4zyFpBk9Z82FqAAwP0YC3R3sM48zOhIuGFok6
ZnyJiZGDpx5wiayTRHAXCas1OGkFz4+2EqIQpjOTGAoLZOtKMRzEXPRBMdC0EbL2lThCC6F9jxPg
q0OHrm6HTTd9Ft3JuvCU9RstPm34Hx8V6tZ8BC4RlTtR37XcpJF8rwUErY/dnp82vF6o66XRe1Cx
ZEkUzs6iveL7vFrDLeQrYB/FxWjQbtCK485LjqhGfNu6zejYliAE6xWJVjl54KAe5NJl7q28xp4V
8ncOzilitPYgRATjnBT6T1SD4Q7THn1R/VK+TMS3rtQZk+YKaFLc86Q8pL0bHusBWwQ4QsmWgcgL
dsQwGbo8RRs9LhaTZ312eM8Kiy0l8biwg3N69PFDiz31Y+HRdIVFc/YLVv08bw3bvU4XV7X8w2Ks
sPZJuWMB2i+4RMpcPCSLmSNDMJAfBONpLo4d5Q3sgHY6FCFDjjC55GW3lQvgis1bibaXhI33KLZx
+Rb7uduIj223wp3PY9ac8AN21p6fG4bmlsO/BMzI+b+T0762mFwj7793lGjpSK0sE/0q6CQmvv+P
pADZ/l9Hif/i83+PEgktlZgVapArfqtqf88SCS3V2PH/wjGLxCr/hYShyJCiTesfMVd/1vkTnIXK
AMmtaOgSOt3/aF2kqH8HYfztS5f/NkrUyXQX/dycN2OHBbmPNnL83RJRYAWAy9TaI5bisVnkpyEA
i1kKOBJPQWacShVxK5rSXWSWH2mrruZkE6om5+Swbav8cYgJvSQWc9SipzwTyKGGB1hWmPk4nMZw
eBR0EZhBFW26AZhnywE/y4whTZRC0Yhia95NCap45UWHklaNJ6EwsVONNHkhWXTDRGXUoWka5VPp
VzeBbIMiEEmK16nZy8kBYAv2rIzvhlD/KO34k8smY5/iE1TpQ82enDmH+NnK4Z7h/koiJGKwuqM4
gT2ynkirK+SBy+wjFokoJCsMLUWv20Y6PDUlo8uQMB1Ni26pFXodqYqWBWLdV3a1YmyGZny1kE0Y
08S9vcQC48FSZPgDac/+PRilR33gygs6+phBXM7pgTFSGqB/KgwsPSyd2/ba9tke2K5XDN1elo7d
wEhwlttTWfg7lBTIPho7BKoHN/Qw9OoLQChIUXLLVS+VutNYw7GBxYn4azNU8leQlQALZP1Ra8Ej
WCr5D/2bkMVX2ajvgqL9+vYlRgppdJbKZFt3EAzpjMAlQUit4S/LsbxOQro4RbANEL/jLNO9drdK
QciFTyqTEDYNk2QH8WcMT0np/Ic6RqCqRpimGxiD8qoRJKejrM4xsEk5Kich3WbDeCyNJUg7stvR
wOmqP00BoouJJmyCAGgqwkHL8HiFk/IlxgI9rYRmJUcMmKoinXGDZFEk9XKnWtGmzbOdzitusTcP
hfxhxCM6m4wYwOWXLee8VD2pLc5lS3BUIh1q3ltlMTsskpF1iOchM541hZo3tSD2xVsddZtoAT6S
mQuFOPfJ7I0qyr2xcNNIteti27Sxi6iIlEOa8QmRSvgepvmuI5lEpUUy0swRyDksLKr8cIELp5Z8
8AUqAnCxqyjrHkorcbJF15Fk8BxzhZsg/WYFe4IrSRZGNj8H8MkLhTDahDwSwdySpu4iEd2UlcWV
s6uYCmroHya+hFjxd3VNr7j08fkw8EHBMyflKRQyJk8D2kANElZtIn6ruXLSstlMNJRZP23TcHjo
a3WfkR8qtwMaGYgvXfGGQjBcYSBBAw1xoiAPE8NjPd2Vjh0vHI4+qQ55wDRbZhxNsS1jH5fqs5qH
LEjfQ3U/x9Nu0e0XteKqgC0CbIvKxMAHmGzbEBKn5QyTYa1T6o5L2TSpduTfmwoB90ixBAlWlq96
ee7ExGmNegXkkQl/gAzvvem+c3FH9S+0H1PJPJ36d6qp161wTdZOSpCEhOGGHhcPykZs3y2yrLSJ
zOKJtxC9zDI5Br7ICIc8+EOB0FFmLRgQMJWGeMHxLvtKty7ih4TVaJDdJ/YBClKbETk/54GdkdRb
43oRgoYnnaY2ku2BEtAQfFKqNkM57A3zMgw80Uj8yqaxh6T+717dEZCgyiY8Q9K5F43Cv1vdIa7+
633L/uvvn//P+9ZClIFdb7HJLbLqf8ozuDnFxcGCc47I71/qvt+7O6BUiDrkP4VH/u/uDv02EkIZ
9BSZCWi0/wNxhkRC5f/d3P35K/9Ff/+Tgs+sy5o1dAdftiGPyBMmust7JN/mRnoytHCN0KDXUV03
xwbPPVNEL84XpKutCTtJOObC2U93ceihAu2/1OyJQU1UsRpbQEEE5nZuZp566zFvPb1gobJHGrfU
nx0KXTID8MJfCAmGoG2N24mUkXxXWWvSk7hUIexRxL4NqVOwARFf/WEZCW3D+C0ktw3w4k8DUSpl
bQMdMAptmEfaJ6i+LjhGIkinfSbiN2DEzOJkOkNQnusN7d1gvqZcpYxTumZPazfB1ZLdgWXOR9Hs
xd0oO4r43LYuGhnbymxmSR0XC9gIZE1wXULNFrSz0m71dLdMWTNlW1ZEXp2l8GPWXYMTYGjuGQi9
/IK5j6gA6z5Iy8m2ASQZQ7PRlDMJQ7IU2ql5MsJz6yNnRvr9U0ZHpkzdF35mypcQxNJeSGw9vJLp
Y4g4eE+KudPKTTaS9O2RmpRtDDIPpJSH+SxI31XmzfomeGo/tSthGq7sqQ+N28ILo7J3y0PxJL1w
BR4G1/TaA+ScbQ8VQKxsg/acJmo9ARiTbYi5LEGSk7rL3mmDs/d5LfLBD9AOTMjyc+PS9B/pniea
vMPSOdTMDUEtpsa2XaPXY+48wYNAIo3K2EnS/aifjfSGpaSV3Ua9QrlhDzxBoPQy7bkbH6o7y8x6
uJjZIpxzhkvc/yR1hmC9Y7P1k5ah3VCP5RMxxKrCbPMW1W/ZQuOxgLRvIIwo7F5RkwaC4MTwvoz0
KMprI+f1pKdICTp3i+yUdc68r8YdeHAI72qdOmP1UbWyl46fen6vs70a3OMZ5flZSV5Ki5vykbcK
V6ur7ZJL+Kj8qC+92zlQNXeSJ58rR/Ka9QzUY/Yk7/mZwcMKf/0pw0ber+QXC2/RbVmrZNA1mGof
4hNqDlN1cXyx1NoRtHgBJwL90rdF5r19CdmA2DztolhP5DHTAKvNPobJydvGh4DAkEpc/eANmB0V
donaXeCE0fMWmqcQJUK1avElAPtasQ5jA+LDDWHqRxCTYbPGzjNvuWjEh4AtngXjeqVeGSkzP/01
iqwZvR/bHz9wOxZiS1hHBt/ioHjjzjhab4TjHfOB90l6bNW7mZ4I6I6GrdE9RQawyqtpPrHdtHn1
QsHRp1clvrGwMZVrxuUeDe6MhV8k7WPaYXAlWzU9Eg8WOkKxC/pXhpfTuIP5gGmere/ETk0CHQOJ
JiGNDfaFIbkY5xjyl05SskR0Dd9pwp0yQivi9nJZGyVv03jT9Qs4lYaNJs82M8fSKc/1WWd94jUP
3YOxVhzdxpO+gTjJ5uPXGo9/SclY5YIPVgSsXcYDBonkcYml+7UUpI4o9FVMJkRNQOWePSXIIop+
8gX1H6AjqIF80Adf7Zf+Xr/mtUsXUUSbXnR4W8u2D9BgIaqknlY6KnFXbLtZ7WGXcsvME7J9ypgX
iBH+NaJ8872UOouSjY1ZAkLCoTYujA1TZf9KwhQM18VhQvB4dzepFGGpMQoXwzugt7M8XUQEt+Jr
3Bz4+5Z+LVLMq8HOx1oZ8ToLwYvuAuTN2rlHC6CzGUZONCEMGnyCPPa4czVKwIz+gkRGA9PKwEMa
3KBJExoFoWh24L54+leCE49s24v+NUNiEe30OVzkVuT2rGbehuFT5D+O5TMB5Im0zovdFO1jVAj+
vpTe5+FzgkTWrMBoCE+R3bwSupZYi+JjfDDm115ni2dgLmTi/np6Fx3JJU1Ns4et8rTQQWbq8pPk
Nlt1XWV2eqoJLpYdIcGSTONG0oUdPhZbcW3xm23CU3BriCE8sHaQunP3LMXutLBIEFuEgAUsENYp
561OPcl4t9noj3L1PMQ3M31heSLu5X3vmet4k/Rei+78Et008rLiTbWWV6QkZDDUBTv50teMgr3W
k/fiPjpbHXNhh8g7RbT5LsPYLiTet8SRbCy0dGzudjWH4KDAcbez2M10lH8zpfdjxgpUmZywvYjR
KanezM5FWIeosCWFnINI24e4ZgpaRN5x0vZETo4onDPwaT4ZfcBAegb3T3P7kYtkpm95ilSWWqic
NUgp0Qq92aNaDjcDezaz6IMyOIS6zBpS43X73rRu1Z5pRtmyjarXf02nkoDA+LXxkG8siJUFDMM/
U/HOUxkXV7w0oD0sKXLrdjon7UO9RDHV3+mGxk8Qv5MrsXoGcCe20k3otTBqO2QTZmXsGeWa1dmf
rxoH0cjkPYU/guyD70xfMQmK9XWvPNTwyOd+u0+9houl0VjZo9AoeRizqxJc4Yr3qgh4zrboj9nu
ascgfDXDeN2DUBc2eMDz4T6wiBa7yeb05S0BLn01wr3/hjjEgpi/B6CbfbEJmGGdw3MB+Z9ESH4t
dXyDR9A/4xE/EcQ3OMwa1YaTbKUgGd2J1THGqJgtY0l+Fifecul7Er5P61pbLy9Nui3rk6zak3zR
nkKm1sD3JtERmI/nnwx7yT2Te7Dy/bHVLvOrcKiF7VSyWzl29b6DJCsS6smUEK9m0a3ZVFo3QNEM
NniaCZtsnok33WZ76vg39agzkYeEm0IgkpeBM6ECXxWaGrav6rFGNGVywdNCUMOVhIXspGaTlN9J
sg26D1XemXHPcBfSYvocLKNXnn8iQYN1JW+pPki8udREDzaENAbd+9wIDl4xj5E9L7k8fSYpsYLi
ixZfKKqEaB/lW+auFeYqiTtLfSTEkG2sDLcg8wwGn9qEmUz7oGaADiouVKTqFPJNDRgx9Jgh+rfB
XZOSaafGJxb4HzL0ymbHPDwlXfHFIMYL3CXnVr2EZXLHs+vWuS2C4/zpl/bEhwGRdKt0y4bbMz1g
X1+BZQsvCfIkguhejuqOnapHreOSvCSNLxqmLabTDETd8q095g8Nb6eFQjN/Q4LJ33r2mumbLtn8
yHGboWdCU/wRseJCpgR5tDwo32Xq6j0gMHiV7OR3AbMp9KyOJjlN/k0f3PPu+WQ3wQ+r05ArOwiR
YfAv0SAWsjKCvRBlwBwF1EfWKR+J9/Po6dGZJa6p0KxxSI3ZR8T6pK7u5nQgXgeHgDa+hN2REWrk
I/i3mTkXbPizhx7MAoqwcUduQDF+WmzVm9ITgScaV9U4TfHVMF5UzR31VY1brr6oJg/gwHcFr9NP
bCWwcwzf9Z3+0Ocxds2RQ8SUz1nH+6NLvYAJ03/xoBYcCjl4hsTLYmhkZP3bxpE4uL8BWaz/+/m/
G0fpD81ipmrqkvKPRu9/bbrSH4xuCQ43wav8cur+U/Mp/gGIwiLoXMEzxsacwfFvzacIMwH0McYw
nU7XoMf9DzrHfzGn/etXLvMn/VnyWUa5b1aDkSLKR5eplV4zRQAFQnsGKz6HljMTl92j5jJn9Qfp
sDMXLcz8fm2wzhCi1CE6wO784qIJaPKwsX4WlN7VAPREZIza514n6Bcjp4LyTTj15bPWvAbTW6cZ
T/ps7iT9QzcAZQlfrfpk5cqmk9APdUMGpSQY7KEeTqSKeeq4lSc6loQFbyjCm/enF4khkGb0lLl4
HxFa1m7QCT+xHN86Het8gz9IAEKVBbVrlWyUKyVW7bRGYxXHCW53YrlZUA96wIgLLVkGPUCwsIIG
wcC6n6FQEB1jie5LjR0LbUSW5ps2YINT6y8Dpb5ucjtP+TZWw0OhvyTtj9TMj9nC01Ikr4yJYGYc
a6bysQv8j1j6ynzjgRwjCm7zFI4JYr2DaTI17ep1ZqqfGZtILRS+/Tl6rlXW3jy0MpdLmMgnU/hq
yEMJSvawdbLsZ4t8nzJPV4N4G1bFNQBKWJEHNiCGEytYjVr4QFzBHsyOJ9bJOmAVZgqRM3DKqjAK
ooCUAvJhC5++CaGmH/QPg+rfYvNt0fFatDm1le7bsaUy1d0pqKkbckfEd1Gbws00jqH/XStrnYax
Rq4oVltdf9fiFJIcbVP+Ws0PenHPG2yl4othfVV85QrL9BoDbiAssqpvo99lCedcGt9FVnMpOQoa
mwG0bbGFfjX9HjnDdV5PjUmdwYqyVHEcy7WykbtKPg46ypIYzLEp7VKUQVqOjnUC0WAHco3OrCcr
ptd+Co26XqpldgWZjMxfyxH/NOk2YYIJN57B9HDqROKi4uqilOrJrOOnxELJuBR2SD2VJgIExrt9
5MaN/Po5NiLgPtNIgMMi4UooyiJID2pav8t5yb5VYlURjA+hqHiT0h2FsfVmqbppMaq3Wcaz7XNB
JoPyILQ/CtksKcW5FUXfWUMAw2icLL1DdegndPFVgOGNNEL9nuZIQxXIYeJ3TTRmimxR9XunFuD1
VchQA4YhI5rMtrEpjL5Q8OCIYKOoVg3aZbDPdXiUunSTd/qSFVFuo7Eh6i6rz2EnHQSzfR/LfhOF
dJ0d212NSr1eethTxJS2QvOQnxq+5Vm7SBkyTsSoph+/+Qo0tgnGw7hYokt1O5PsM8SUqQiyRJzj
JkQkBRFxwyA5E6pHH8d0sYiw5/MA1rOyXpqu2lQcInp5nYZ5XSLirfL+U6hNpFXpW2uKqwGBWVO8
WMFwqXoQF/24GQJxxaDHAK0hMeTRKaU6UndHJgPZuG26Nz8OnuKx3YYUw8P8nlgZHGyRQoO9xlx0
zN9Zxpo9a/hmytc6RaOQlHtRRpwEijWvzA+iLhBSjirEEEQ6DHIigq/7EO9GLIZnrepPLcMqDGPf
gapvwhm59GysywqBhZghbsRR0aqNY6oGo6Vi72uMnGcKX3xK+eq/965lyKqohqEtHDI2nur/ByGy
uIz/zMT4F5//+67F8oYdDmsFIQAGS84/DWkXo5xhiqL2G33xz8sWgwXJN7Ko/8N6sYTr/r5sMViw
XbXMZTG6MNOM/+SyxZaBie//0M/++b2T6fvX2zayNK0TtcHaaOeRiZaL0tYTGPWB3z5ODxx27nwd
L8Jadx+kLUejcUj0F4oLNhDi4zxb61TRHG3NNfZM6PsAcVL4lL3ErZodwUsMimCXASTUz5ShBNP6
/bnSM1t/wOnk+E3tjBymi5db2Ann2ahoTKdV8R6XrwbxsdGeiEI6KSI+8g2cBTK7Wa/Yam7Pxc7c
iix8SHxnM/jhAxhClsZcB2Ua3E7B35soz6Jz/VE2NhtLu4n3U+xNT5yNl/ire9fWsm0Vq+mp3aYX
BcqozDBzcHsnOpGi4TXuwnIneAPlJhqDC7qv5Jm2KcOUtK9bhyqZjID9IuoS9tZG9OIDJCUkumf5
uQKpVmzZ62nTjoIePSfCzLsBWa4JYD30T5l/m7+YAvbgQnrZXQQt9Tef1WJb83gBxnCvjhQeaCQL
9nOQKToHHQRNzRYj91bcVUwekSFhtxg4p53SekzhLUrvvrzS1wrDNdwD8YnlmYnqkq7tZJxj5FWD
y7wTjec9nRmBUFMkLsnfnuTv1LeOTFA/QmTxFKZrvcND9jmNZ/7uImii0ZecfOrbwE3PsknU/YOy
UQHnjo5OAUPnR2s1tAfG6G681oafxGWKJBwTnyMMKJCAC+d96aVwLDwLXzTcGwQw99Qzs9WDwY70
KGwjDrNzeazv2fVKR3S3q3O+g1pEqaTuK7ddk2a6I+rcG9fxNj+UqL2C0/yyqL5amoeYAbH+gMBH
Qxqa3rjZo/fqJ0R2/0qaBaIWujsGVfqW7DNLnAgWWsODsqZoVQX2gEp+uvWlw79ozwDinqbdGPKy
1T7kkbsf36zP4t1YWdQA8Vt6UI/A/9XH8G5douugHztWn2NwBWWHpz37DLKDbLSYCIyV8h584OQe
LyW3CfhcJ/pAOrhttF1sMD5ZLx8JKO8YPazGQ3qJHsOLcF7Y/dMu3Ha76VFRHGEPpfYQvLdUmynW
z4MFXfjKTKf58KVbamyUbknpc80HoPC29TIfJCdfZ/qzUKZ2Eh8S63wg869pQPQRH4CAqLQHglkX
9dkKxRrXRzA4L/i254WY2trTbgqpLVfjenwZuMXuAoU4hYx0I4UIznyb4qh1ZDJlU3c4JY/EQpTg
WmIWhl7EmzJumKrmzbsiFzvJ54aNvjo0Wa1P/uihsNzMG+J9HdP4m6+Keg61o66cWiW1Bb5f+b2g
UgbUeioAFyzj12tJjH0x3t+odNNLPq8zHpLZbSC7w0XeQO3NmJ0Tt7MN7uhGvXLPruamL/Pk5UcF
WlstVgzDS5Cg76M7uvVsK8W+wIFzw4bCMWKcgjtYZOj46M3u2TFeVx4vtcMQ2WbrbPvbx3HPOl5Y
Ngx7P/wesTrp2smHMUuRwFvIm28qagmn3xuP9Z6TewWvh+b5Ubyg57KTrlpbzaGb8DMspg/GvcRX
19s5OMrVgxD2DhOkYiQTDLMJOkElZsxF/hYbeOUA5Ze8Oj4cYnqpjl1n94Oz9AXq8KzBB26bwM2o
xU1j61O8B+9Jj3QMvMpcXAoZ1dkqfWLiLhg2Sm0kwGjgoxCeT7RmWJcdli+otOXNprSDa3DOyVz9
EuWDcCRDSZNeGd5LmZfxaFFS8nspHtuIcx8cWcArgMjm7QFFujZR+Luvw4uOD3veDGvryKk2rRVO
M7d9528jJvHrG10DCcsBS21z3RZYzYyHVm5chgkozMKd+MwS7iFjKGLyFqP7Iz4Q6q6NIw6FOfEJ
/J54ClAEoAf8pYF+oSB6Srbtj/zJ2LH/6Rz1MzzhGgrdbJu+M1bDN2E99C5zapjP4kvG8+AxZOPC
WCxOGnPoZfKm8stu/mTwNB5OaDaAlWvHSzxvpvNw0J4l7GpK5bKUPy45AFtSAO75tXjbJnztoK0x
t6jM3kGOXA3dWcapZCxKB40USQMAXZy55GXFTJGENVmhjm6Q6XmELqpgN0TEnbCRAgRkz9NmfjBg
ywnr+Ic5O4Mbfpj9NSTbrNpq00YlM4V1I+Ml5JnEb6iu8WYKb6n/jAA9qQncWBHgYB2Z5tesCMma
MLZJ7aAUZ84fausJFYPh8EpaCFonF9g2ahkpw2tlt+GXHxwZeJr+rzGPy/70MSSItlizAAquwEaj
NRJ9ZP9708VBfYZ0CnK6wO+HUezOqtPoj6ly/ZlxHLyxI9MXHN0h99Iw2JkBG7So9UhZaceH5IoH
RJ+5JTwFqrghLHa8PIFwYqOVTN2S+Y8TFu/mY9RwlCE17WO3egqjRxW9KucW8sRTePHjXULOQkoS
GogRod5aG2mr5w5cDPJyWG19Cxsc7oSdnZcsFnOj7/8BwFY/9OfiOkADRue1MbjTIQZsXzQwwHTy
RxRIjCxPEWHLL22zGz+zp/BmfEaP3ROQmZfiFPFP6wwc0wTjzHjPBLtSNkuUNUNE+Y2HcQIyBqpU
fQFEh2vzCX9zh+CzDCM63yvR2dF3rHI/RjX+Glba2M5EVnQRckrQ3+GJeJj+qG/QkKxn95W5/aOF
3AK41G3Y9h5i6nugH3+QZmKHp7sGlDre2YVjhWXsv6qhdBC2FHqhF9+Ta38sHwuJGLRuOT2mzwH7
n4gHQX+u8SIMty7Y41btn1gpKtpVLh2tvisVsh2DMJv1PG4jTBBZ8J2wW62TT1bpyTkMwKd6fgaV
yhHIVaIdP4axR14MKXgMCVC2GywJ4//ixoITBOkHVf5iYoaW8e/VlpJhYLL+c2PxLz7/d2OBxAO0
qWowj/tl3aZF+K22VP5QZVUjWtPQgb9of1ZbSn/wYeil0FZ//QrdwO/GQvpDJcTMIJdMAY2K7/s/
aizMpW/4M5zjb1+6sfQdf5J/5JkxlXLldxuT8IdCZy3XV0RY+FTA8B/DdanQuusjMoxcIcM54dAc
WPdHWXStzPBsIbMrRkyvkmI8Whbzjip7TiqR6NgWl61e3QqDEJCxnJ0UqkRmsK4IEFhJdbIHv4Rz
VwIiRhyEHF91hXhxsSKLmOF1vVhwKm483wfcofnFZmwpmAOVoUeUUQxxxPhjiOu7ka6RwtcIKSdH
+u5nGssw4yzPw63s4pGntkZTMVlffj3toL2+Fz1FrGYW3aqtos9BQTba+9QsMzOStqLONEridFqR
+0YFSlK0XFjQIpxIGunNNf0ghOlJqYovJcssu2jGS9PUp0Jp231plI6kgVxLBTJ72uACTFQhCZGF
dOjTYTCPtKT2dS5Ikh4MQOxVUOytOb0YnfVRG2bI6H7aKKJ60tsSBymf+NakMkVxgRamHDh8ZDXM
sSkl2bap8u9Ip74fRnQqquZUgoCPrCekPN6kOpEIyUgsyNDmtGKDhhShSe+Bgfi6L70K0Rpa7mOa
PpE6Z3em7sVZ022HUUyeuxRbSz4jbFFIrpFVTwLWWc9Egvb5jsD5lS4KvBwcRll21Jq+s2OpB4il
P/R+5KUyBFcDF+7YO2LXAtPy33xouaKW3ZIl8F4X3CK11l1Z3Wv0aoAUcL33NynKzmrFxBL9mj8j
PJE4pzOIhpURHHJqTWUGs0L0Vq6joUHHHjb9xoiE86hzgxc0BuOxACRo6OGmsaRNjANcTlgAa9EW
fm6GCxyPM4EPFSFgVESZiTO596eDGNcMfgZNZnOe1BhqdaQocW0qhR0b1fq/e+CCNA0VmiSJpr6I
vv+dKo5lxV/PxWXg8rfP/30uImITDdlijQG6FMn3n85Ffgn0KZwT/VfcsMGR9VsVtwChNdUSZV01
iYk0/jJwYRUiS2xj/sE6+s/ORdTufzsY//q1g/P428EIkFyQIs3aBNIDHa1iJ464Yt23AU/DmjmD
hTJUvkMPvyaNNXfUI2Ydc9qYVIqAszg7WCzYyvCcYIFpWLvCMqX6uZPp5OOCfp7EjfDCFIOWdPJw
pG4YDxzL+7QJnAivUX0XP8j8RprbBtslhcEx3n0jYCexssS1+ujvmXSoJyYdxg2vq7BmtU45wbn7
HfzAoxc95ZoQAbUK0PRsKhcnFEl6nK31Sr8XBBdaG/mYvtAg55/i23guNmmyNhqv2YkeZYVsN7pT
ka7hZntSD1m8M5HdwFb31wahfBz400nEbvdBypfPenAvH/33GvGWcZ4V1iq2LlaO/x3Sy+crfh92
/GutebA07JpAB1bxpdwGyMufGphKu6VowT/Fth3rDnWWgPwHdTexraA97wh+mw/lVXkFyWTTZvvM
AlbTW0YB+GSh5gFZQb7cfJNuZOE1jgFe45J3G74y+MeRs+jQInqBBT0RefW+3C/oAtp6R95eIBk4
denJN3/NaNnoQeY76avoyi72VltYfYEbQW7mmN2y0g4xBR1raZ1kboEKGa+sfIIbzwsJ86B/rvhv
hcTcKmyzFYdgxyXsxQXvieKJtfxonbOTRoTMqVx0RbwCvhdfkkcxdxc33b2Ld2N/7ZVH+VG1ASJ9
KgfApHvVrR44p/Y9EVfY+3dw95h5AFLRWWZhNvMxGJJCd9aaZ2M/vGWb+dZ/hQymMWLipHc4CNfx
OnKVPX2GizPwOHjEODqy239F+3GrHII9mL91sCEV813+Kbdo0dML79Lyll7QmCee4aImuyU2post
yKTgUOM+ECEyrNB+z6d2FxzQpw1vcYUIecuuJ1lNR21PauFbdaw8Nupb+G8fEnmM+iNDvZOxrsgy
Dc78oTTqbnpZ/BFxspFO2gl1CQwuEFysr3FBnYvM4Zm5demDBoJixZvO+DJxTPJkGB4YjP5c2FuM
nNGhAfVFOTIcrMbLJrt8aU7RntnWxONwl98WMx01hfSAl8Nw0nOya45ofhBjscmQLsFj0H9bTnTW
91ZwK9gutZfw0KMdIHj5IroRNs6fhLFdctAbcEofFjI15LBy9YXdrhgdKIZeUJ2swFOBapv8sdvh
Kb2Er0hj41f5qb+l/F0NI5lPQCdU4B8M93qXuSeRWBAMLX76EEqk6nAPEaarAV5AZhYAJTACHChT
eMH9tfQ/3J1Zc9tWt21/EU6hb15JECDYU6IkSi8oNRb6vsevvwM+lRvHOfV9ldeUEkc2Q4sd9t5r
rTnHPHFbRcCSvgFjAEenH3EQMNtbbfGtI0DKnNZNbEha296dHmO6JSNXjnWeXpApwEWmOcwQSXMt
uqPdWt9K3/EJtSLpddGVXsq8unGp/MBi7dvCBgQIV0ojOAz9UFw4/lZ4F794nzZLTg6yiZP1Qxvx
H3j5hpe9W6Og2IXNRglsHxLMcuHbmm1urJ14UA/1ur9CmYruPK4lZvZre9090vm4V87V3n9vr1uy
X8LTYUFE0FRAtpXzTj37j7CbaY0ZquMzYflODkwLlav1NjjymW+7T37XfaKm2/Q77SieUfN74hmp
o4rqZ1Vu1NVlvo7XFJcuiZ4oiNbhC9wIxGfm4UH1akLMoFfQFsrW3uWTOCCEZ1RLG2yU68+HJUqI
QpOvny+JsKm56i7Cw/gBFAPAB8rG/dJmmOWNJ4GUP9J04lWf8NA2N8LUTSfdtG7klEfWmGWCxRVr
47rd6LSt1Av/xht8M3TF6KP3q88X97A8AAIF3/U7cjoyhD4b8uq/YUWnq/5ZGd47JDyyKwcundH8
ZOzSh8YrT/17aq1BFFjf2cXaDYfhMKPFwjFJIxevDgsHm9YhfVjAHz25UNNBem5uZfsJS5Wi9Tn7
am7igdLezi7NTXCHg8my9azf5foYXNJ5Ld4Lys/kRbjK98yrDukSysfxmM9OZz7RaGq/tevy5jE5
s/EQeuYKc6Kj7U4SwUtL9NJkS8/hNtz+74/IvpLIDrBtrYmtmm5spJTSWJCBp92a3XSNUZO+Kl8Q
GGphZS7x6IsLkg1Qs+dug2tQPVabReE8O8NGcqpTAcRkhaMncII95p/4VXTDQ37nwMgYtmxocWMP
FlYdysGJS06Do0NrdbMgLMWjItqAz7prfy4dtJIT8YOIHnfoKj31S/4aXotP9DgINWPc1fTYwQjQ
9eIahKvSbdSB3ZlJxwnV18qwUHnBt0XKuaFI4fJocucHF9Kr2S9iQOKpAINo6yfEoJv0ebqP68QL
ETCes5vhtum2FL3KesJVgpbUpoDaxc8mcuSj/jjuYG4j6IVVQfLecg2auZOsXe20pHqKnnxWHyNP
PcvBRiHTdHDMR+s4rnGhdXf1DMmNMfLoiuY19B9bzRns/F0Jt1uIVJun8gqZf37qHsvdejwNZ+N5
8jSkSDRObzwLenG78kF1IG7vqtv7rjwVt/yUXPhwdoiGvonFEGl7XUn7gnl96myYNXLtjVifr4ie
9WZjuEAq+GRkGR2X/ll0pHV2qzyUy672vTG+G6/xBHddou5Uneg13EobGfXn4JnOE4FXpPA1UAiP
rIzJ6zJFUZ6BGZHOdagfRPvdJ2aX1edgHlPd7rwy2lXnf/HpXYHWj+NEUrFy6mDg/vPp3RB/w1Kb
f7//n6d3Y+lAGBb9EmuJA/izq6HR8CDsybSUJRwd4dKfp3fSBUwopESKKJKlKNovPDrsLqKl42mB
no0ySf1HWVGMWH8/vP/1oS+D4F+7GuGMFsAs0thT/eIYWcatXihzHVuOhEx81NPzaHzQsmCSBPUy
S94keWDJHQ669u774aWZ253SCPimZRlrhLRM8OBVCxCaCo20Qx2oFdCfQj7oafcy1nN/1jAhdCCl
/Nl4aYjExjtK8m6Bw4UUxVAWjqWQL240CcZcZTyMKqrbwJI+85bgbZjKspW4kxps/S59ak3CGf3K
wrrlcy6PYSdIyIF8W/JH27IAP6nFOe/TTYW41KysF3CgOGLyWxlymILr1sUZwmbfPJp0MWhnYCtQ
Sc0KCxOT/RR9TTk7+iAXJ8VAkLK0/ywEo+h3y3i+ToLutRHxLchgWuLYa/wAVfrZl3hne2MXcKyN
h26bS5CGk+hRqJYYEf4M4iRqLfzvYOK1r9i4VdaSRUisuhlvDG1Al8uBmEFVzTBHEiIO2xF58cVL
nnLIBO4m6I1n6uHGSBBeTqoBeUfd12lz8NPs2AqZHff5S9IZq3i8pz81YzTRIcmlNc66ULyFxqcU
3ebhXUTnLCiwmAZreOki8A8Jaqd1pLD2tWqL4S651vgJ2gl2rJ5hX40xbNY54BtDfW6M9HtCtyaN
5rqVJU9QK6evs1MrmuCojH3NQi8uzKqe2JyZNjE29wFd7wp+/rNBZDCPxZE1ypCwslXKmMIv8UnA
ojNMqCEfGv2WHn+rUOuu7//I8l2pQwuBQzrNCOCylxmmkv6ct0t77D2SpWOLCLgZsTLFYQ9SQMUq
TAPeaCrqQjwVfqJssnw+DBwWU8gXdV6fShgTTYf5v85u+QQKTTUeey2S0J2quyFizSdTUWEqZbdy
uvXnfJP3COMjpP3Jh+BfUHWR2RfCpmDj4cMAVHYVJ6i9qQEMhmkkSdbmKShAEZXTKavZxFPechn6
d0byqVR95sarABKWN3l6CfGrxAUs2ErD9szZa+BtqzvxoxDkcNNEE1JaWlU9tihlTJ5pQtFmcgeB
WOZw6j8rX3oUk4ZgYKjpBaf3j9lA3SAlnhFYL1DakRyJDE+o0pRUsY0Y+6igRQiws9weA+uSqv09
4dauwnrW43EbFWLcnkr5ZWQzUY+J+Jj21qFEBlVklUOi2smnKyXiH8G+t6qRLQQSJ3yGuqrGJHK+
pFK5TlIR3T5ezpwR2KAD6RAcv3hlQoqR4BbgzxGQUSdD72gWx+whZMjJgKjnbxXpNbWScFJy1RVy
ECc+0FqzYNJX+I9qIJ0jSb0aKQ4nfXrvgoCZUZiS4EAhMNyVCMJm9JYzKTeXnwP8rr922jVD4shb
fBrQ+MbNvLXCeGMqO8m4idpjJg7PVhy/FhJ1nKpBhJDpPjIIa5grCTAAcdANIcmWAVOTVvlURfDF
aa1viiQmVkJAxhhalINBwDBJIYGiijg6CY0rDkRba+kRgSGrKoAKWEVj9Kpj65NYxmpYxrQJSQQt
MGVPYJ8+O+r3Yci90TfPoqltJcHyEkHfQdK4xmDmh1LcJlYAFzrO94mWO7I4nJVGvGR68imWw4+O
kqfr5i3aHLQMTCmbGpU+aM8p11bG+NExM5lVTLCX2AR/H68TBdhRTprt8NRHyCA0+txGnW1JWSlz
7TBH/j7oVDvMaHe25ReUg8e2ZjzTdxKoPCm7akbnanH9KhUo2IM8/opNnWOvVa9pla5U4d6WrwXn
X20gurpfJuY/0rrkQdN7qMynMGNGEzyF+WvEuHQems+mIEE1koC5QfG/zgHivgLGdCi/FNN0Dobw
RVTknRoBVgS3i7NB6Fg4+q2ZpA7BOEg1o9d/79GGo4KBSddCyszhBpjFfzzakGj5+8Dm7/f/82gD
Lpd5kK4B8f1dCbaEzYkkJMnqbzR16X94FORy0jUkGAh4+p8DG2TXInxei4GNJIugN/7RwEb/3a/7
16fOYeqvRxtBG5XKUqxhmw0aquYQI9golcNHls2Jy4ebiDCUmV04nptafNcMXFnyyFBdqBOwoHKH
BIvEHCGsXM3IqaVGQaLxlSP+FCqWuQ77Dnos7KrNdOR5EZ5JcxIsYEA7o9RH6KHxuzRmdi2r/bpO
sYy0LSCNiXuIH8nQAsKRcCmW6mHyA3yJ+dbk9BTymkGT7NbQ0z+tEnm2DymXAVIk6qdQplTuKmY1
ojLTjkKnc6tUqB4MJQLRaKnatn2EvSNolWndFZ8dUujGtE59+0NOGuM7Gkb/vcowuATj7OVRXu7N
OZVtMR8kW4tVLPa5xHXD6SkNpIvcwRo1GoZGY6+ADMpgOQ4gw8BwMwFW7TIkcjjQZZy7klsHykkr
xYM0ESc1BvJqrMuntDFOYaebqz4HmFOi3+ganuUgRxTdXQePrwYTlcQ11BEfc9hA6EVGVLsSpzRW
u6fRr9ZNqbDJhU8DjhExyIk7C64qpZIpDVullP0NOdWXEWJcjap0TKLTyNxEi/2TLCJJG0Si9Pzu
QNgaq34q9dRmeQ44I2bplsAQjRabWRQRoGcNTLEybdpXvfTdC+Yb8HTMye23keBknSWMs5HdjEjA
c2H6QVKe7SPy8DV1S0QA8IaYxOVAayrclNbrlKBxy80EcU6fOJ1WEgzXzYeWs8ZaigjStMbmSekp
q0W/uZcNGzqbjYFaoQqH96i65AEjsn54+vcuXqwREMLB5SzDD0PS/8tUhTjVv01Vfr//n4sX8apE
ZrJK/RyecM8/ps1MVchXUCSNCcqyTnHTH1MVFK6yvDwexWKuov4qY1VZ135OxuU/7vVPPCP6/6Fi
/eWhy9Jvixe6b6n1rUhgy29nO5Nvk94e2i56Cc0XOcJzOCA/a2QkNqITQq+qJCYXnbapBbReaXYo
BoirMYQovyTBGjueiuN0wgtc1NUx5fwqaNVhHBpHFwj29mNXmYMt0zwOeMJKIbUmkVHt1LndMXuW
In6PQZkLm9CgKWHvn/DWkxQjz8V7pclbVfYfGyG3Iy3aVqG/as13rYe8Nueg8QmNw4QyVqtCbbZN
0+zC+dIk5qYR36MCkZForlHl42S21JWQz/cpqA7G4iEx1NltwKMa8vNkIJzDkyHKEuemxEmG6FpE
4bYaLkErOXHWezP6EmRkSaO6vmrYScWJG1sxuV65GgERYFaqXUeNmax6T4cWSsxh8DVU/eTCDOpX
OPqXYEwfZPJ0WtJ3S1peLaEQAZyFdwFoskoWcjF3bi0ajh6VFyPcBlAXZ3R6PXADbT6U+qfWXHT8
c+ZjlHyGBKZL1oy/OfMSbNDiSGinj3irjR/73Gmw6VmDjsdENspTU9AuyxQ13lFgu6lGUaouyzwD
pJC4jUYP9rGlHnuxWokCvR4LNVArXZXScPKGWtIoP1lnvE4QkR3VAJN131OG3jMkPG1op7q036kY
Y8eROgzencJsqUGqjNPCTqbclUFWmOlNYIRe9uV+KKQXn0ShGoxd3LXuIIvOENcrGYglnpAEDX+W
G2fDLK5+Xj0GKqIhpsUTvXcTqJBuGk+hivxLVpF4ynhxCa/SfeE29QPWkG5vpuYzmdLbVqOy7Zng
DNWrZuZXMZcfcirbGOJZ2G0TsIED9nqpJn5OoUaS9GErZyneowm7J8b0WcqwPsp7ZbbOHeimSKwc
acTNHnUD/WMsBSTBHJmGftXq+DwYi98eGKQSb9jA1krdvlo0SjNqFp/Bv9LCfxARqmnbrGshM078
BamuXjmJfyTSpW79B0mF0szHaDC/5Xl0TDAzZox4NcQagbKuAFdvRYAR50MSAnefTWcsC9ePX6uI
aU99FitmZvngyaF0I3fAG9mkVJNhZ7AREvlSqWwiQrjHZ2b7XPvdiPdleCvLyeM4NuF3Fwmp6mgG
0/jGqGv6wb4p9atZvWbAn0ISDmtjgGr4wpZbrxkSv48WyMeK4nKk42dhQkuEElNNAsMLqrXvhRov
SSPIqyVYMKRsk6valcLiS1PLw4RxPGlKwJTwC6viVgWYqklJhbEO7FJvXCOYdoLUcbox1+SmzyhO
AGnIoSspTILF7BzP8SawwkPVabQ/jeLcG/IT5hKONM3dEMSzH7HxaZhl8Wpb1l1N420mNWeB1mul
VE5l6Dsz764yJTCo/SUyoDnGcfSQFTyHDFC0wahGqZrnMmhfKH/toW+9hIyE0NzHGObrXnwk3wR9
6+gN0i0Mm12Oj7hOfoiFRnFi1q9pibIzD259gbixoenqi3hNynmjz9besGZ3jHJIDHRy1Mz6Fwsd
fsbYgdQhRUPHt/Ff6gnAeL9tyf/H/f/cksl8stBPGH90Nn/ZkileUAqr9FGXeCaKhj+2ZIQOeEkp
P4DM/NzJ/6wnuAnTCfEd9HbZt/V/FN3x86n9VQC2JPj9/6eOpeiv9UTY1nmA48ball54SW8GYX21
ckiYUas700UI6XXP1buY7pJ0y6oLaFvf8Rk9RQ/RQ/NOTAV9r1OApey7OHHOdOZLdhqeA+ID7qhc
D2SW2aCpnIj/ihumxcydsXTwHXdZM7n3FiCH5WRbmgL6++wRtjd7tBe2/ReD/f4r2Q8Pjb7Kt4D9
3W43f8qv4pf/PKNNWlmO/zyRCb/VDub7+BXT8IOwg/fs0F/Gr+FBug0n9oJ8nX5m24+ZoApunE7K
uUJAtqrRp6GMSNHrRkBj1uJbsb2zT9jwO/KrvtWTs6hdAdMSVJzTtHVKjreMnTH9jYCAvGARte7K
Em0xJB+b/IdjvlWO47UJgISQQrdpnGXOt4x4+jUq+Sldg3n2pDdmgGy+z6nBg2F8Kb0Jz80r25Dw
vl5tjPUK4wEzJELohXUDzFuH7LnKn5NDZWsArU/mAbj52mewRYpBFN/H+XVoXguI/sUxtwCjPqj6
pjN/NOGlCi96QB9sI7RX7QBHeZRe6ISOD6T18SNFd3zgKz7q0MgssiWQom8CAy8+NeFaLx45xyeC
W9CsWjNcLgiLAHDodBJ9pmtrOPG8THSeGw8qKJmMQO2PFkL8EclBCReebEFn1l8rgYUTQDhAPduo
1ief/3dTnhIVTEdFfwWygsCKz34hOMa1J137WzFoNV6F7FSKLjppOisGpkkQtndV3QCMDgZPCl8j
cxOi/f85NCUD9b58JXd/X+/S7eClW2F3Eu3hkFwGGwjgZVyGp8u0VHAJFFh9qrb41SEFjmyeZg52
NN8N7ZHR3Mx4O5a344N6y/l1VOjAUsTx/gTYUGmm3/QDdxE9RTsMD217LF/N50IAZK/Tr/VqEI4H
Ed2IeiTUBgKKQReMzXnlizYWylR5Q0bHy30JxD2Dwy59n75CwBP8ubiTc6fcSg890kuatcOKuBfr
ZD1QY5uIey7hedwXT9UP2uXdDyjFNrjx2TEYi0c9gJWNoO6T7JVMg+fKKfARMkLvv/EUBpbby6/y
p3BEWH+Qz8Fh+bz94GhtOEg5tI34VcLcc/zINg8ST1yDpkdFe1EUl081zuQZWMnFn/cRn56CKT3c
jBMBFTQBCTmMV519yLzMA9HslLv5qV2PR+VHvKmv5Ii96HuNnRWAne7pW4AK1MTwZMS3XIEH2UHq
xLtAFs8Dzdl1vYHoPxFxtvtfmlLlTTb0CZAIQ/Emrp5wb3a7HHd24YE/bgB3rGgKrsQvLifeI8QR
0pvyVh8jx/qygrWkEk25ERnG+AipEX2SEzwfC0e7kdvjYFlwgpcCAxmWsG/EluEa+/TzgL8rH/aD
vzHfeqf/BK7xxhT5SfIs8gHIJ7qhmoYaCYoBsxSQX9SZdOXT/AF1uXbRvGYv3Pgz/RS72QsOcoX3
SUa1eIDnVWJS2HBjQJCPsCf3x1G3uUs4auzO9AkH6TirFxLRGXkrX5ziaCyMfJheIeSqzLEpsZds
IWoKGv+r5ZXDH/ut6zaeFXA9CC+ifK+Kbg0muWAyT3N2gVUj4SJ6GYkWav7K4B1btxxPvqpiF4Mg
QeLWcpk5+tE8ji42Hqe/wjTewqHAorIngg/N28RjRGIa2QAlBDunRbSuEGb5G5T5X8mHcaPR+jJe
QPCTZIYPBiq0HX+2lzxyPzDR4b0J33gStJFprSZ3+TjkO71/Y/Wtu+0gewEnU05vqd0YjgAcREFB
FhvPzU4BnrUnv8WunUW4NrnWlpdhuGIfgC6MvKx2yGZAp6Y/jWdgw8OVP05Qvc4rDF0BTuyb1R6D
l4EdiFmRbJwUAgRLptBfYr1jRJ85j+Au1opX7butdcFYsfVP5knzhIPiCY7YXBhvH7PPUT9I0stw
5aHxMlpfiFOOjWFzCJNpPD/6by3JeXgnbBR4EW+BI8bHScS9sRL5WMYEb6x9ENIkeDw2aKSlyZUJ
gNrK0vpf3Q7BdmvplqJamgUQ8T/2cjkv0S/5VXxPO+X3+/9x9lrkohbcRQ1lKCcl7RdXL9Zdxtai
ZaggEUVr6Xn8cfZaeh4aWWto9s2fDZFfz14mJ8SFzbwYkOnn/pNervy3Xu7Ph05QHD+fH4VU9q9n
r6CgQk/6wNyGmNClpFyVTJMWy1plIV3sM1iq4Zmz22tFoKUqpns5pUkilDKNNAIhFOFNz3tv0JWt
meuwcw8RkvMkznaR37gzgFC/iJ/ViMiIVoQgmtJZaabkoSvro9noUDQCZmkFs5aBiV2u7wKdSXAq
vQZ69la32ko2512HqENPTQpgUyZOebi30o0SbD0E4UkV888OvkMhloTRfgl6AsN1gc18Cr0LX4Bg
M8nNDfrOcXCfQlZ4EPKaBNMdMl/KXESsym+1X0RaNC/izq0G02CF4xyhEFjSHaaEdm6WPuSltDXU
nZ4ZnHFY1bqUFaCywKaPD1ZurixZeSuK8K0fnLpGI6WV9CSyD8WIqf6sFsw/5V6lFkdac7ZqNOuY
8IM2pzaHvp8odqX2rkbiU7ps/tPbLHcbOUCavnCbk4nDsMkO11SEgEja0dD6bUM8Gb223aCEe5nu
gB6EV2nOdzXWbDFOdyP7cFcYPlV9vcuB61q0WkC2bFqS1nLpSJOHEFHMaMNXj8kh64J1zFZaqqZT
tsmliKvn2OovGSdqI+jps9SnRg6OQqquk0LeBD6gslk7jYHw3JmSq/r6PZ4KaWV1BSdPKXua5+RW
dBgs1f5lfpsylFNC8WNs4KuXKaQnTjfEH031Ebb+4zR1O0XVbeZeq3AQJHox72P0o0XeFMmjrRXv
iYnrtkkwYdH0Fi3gCnLDWdHYDD1bKJLcriAyGh68pCzIkw4bRujVgobvTN1Iw0dbvHeSum2xl06k
ufQAStQwe5ViXsL+nknJVfK7XYPwEgLYk9oMpxg0iGE++X11qFX9u9ELWMKWBQC4x0qpm0GBL11i
pi8/ZmDapo6XBSkMtMY5sWX9OSDeNSSCJV3qcIbNwCFa5TrlIaY+9uwpiu2YE4MPi6yUsfeikaBT
s2Eifpq6eV/QA1jJJAY2kClj0BRKLJyrqN40jXKox3IdzahU2c37xTjdv8bzObY0Lw8f+qJ1JuuN
SszN+AipDSlhi/nAVDbCmOHQqnZtCd2wuCr+Q2ZF66Jud1386pMf8e/dBaigFQUrwILJXQpbxl7/
yWog/W2i9/f7/7ELqP9Dox2a7k/4rsz28mdLnAkfFqr/k+xgQoLQDdYDCdGSiIDoDwMWm4qMA8eS
dBrqi0Phn+wBdORY4/9iwPrrA9d5fL9KldpxMs1e6QQUf43bNjqWl4HmzVQIm0oXkpMVc4Q3p4bq
IzOoFRFQkS8hwzbwehlsDF0/MSSJjMSUtdloEi1eaRdarEnTMD2HYvVQlBz9evCEFsjqqU22sqC/
mJnqmtS0U999KAvKugHwMi0C49J3Oqt6TgSooPOYXFssOYMhg3aajqqV7kQOo36hbwWYBjPSZkXq
QS827tR+zH74FqmlzHqc3gVfBDrB4X58aIBDZDkINvVVNBm/WzQ0ByIfDaiOCUaB3uJZW8Dn/RQf
a119KShWGXQespJJXGSylvqVgUREE0HAMVNXu+qeWhgtNWlwdPBQRjWRYC47rYkNHBhoLoheKCJ0
OafjyIGrJ9qwcsLqRZomxwf0Y8RfKtqIYkQnBZxbYd/JW4ICx/6joX1N4xsxELteGlmrWNZe1CCh
jtf9XcxYgs/FRSqza951TwViA910IxUBdqg2lzqCK6kE7V7zlaNhDltNrjPbiuk5VHYjk1Ec5++N
kT/ocvAkBvPFEswrPDz8tK2NZG3LnuYOCs3oHFotEVAJ5jJiX8G6t3ZHUzrN5W0BYEevmF125ss4
tY8R2oc+kKgfRltqErvR4r1OepeuNWeOH3A44EtGMVSAAXaiMEcWhFKBQuJBRJmjRZwY4prJAxXE
gLk+ibcSmAAkGJ4Oq1JH7xbQUx1oaCZBdqQbepBaHPK1/xTE/mEWqGMzyQ6N0OmjbmdVIDX7KMVb
4s8XPROPZdh/F3IisU+WJ8UXrobyI4CqsepLOtGSkLxpHQ7lSELlS3hRP9AFDjTJ9UfprIr1ehCl
F3HkU/LvXSBNTpvE/2oa5ic0nf/tmEwc/G/H5L/f/5cFUtXIpYers6gyl7Pwn0ukrlkcuWlUyiDu
fp0aQrhB0oAMlIOyhqzhF48qN8lE3Ft8LGXlpwb0H0wNpUWo+pclcnnqcHQ0wyCzgOV4WUJ/9ajW
qTDoUSVskQAMZMlVxPqizFxV1Rq0F9rJjE4B0rqOAnOjEJn42XBsupvuBPAGA/W3cFburGjAW/UF
DjJ8g+RPoS3IeD7X5GEvAYr8xRAzKbXvJDLMWPMfOZdVTBg1YpLqbs2Nd+IWxR1udhd08lrliwvw
qrx46IyPyVvj4ZuNq7eE5EOXEFPs5MGKKk+9oKekhr6wtpt2wxCDDzTXpX6Y6336ojxoJ9OWL8HT
kmNpPSDHsBB2a5gZUG/b85pR+0rYVdjJ3PGNNiXdEB9zAOBW7YqI0hechSVNotUnZK1HDVuEeOaA
MrvCMx2uR3qJWEIvGGUwiMm2CZFSdKLPOfR0pIGL0pKyfsBzBrRM2AeFx7oDLmWPI+0ReZL8kZyL
xxyPPtmz1xq7g2jzO+Yf13CHuxx+QP4UPIKI8R+MCy2Bf/ElutgdLVOTiAfASS7/t8G++dsUgXLw
9/v/eYkyJsAoDvlqoUktmoE/L1EWBOQzlKqK9r8p339UslyHlNQcfLimfoYF/HqKoZDF1LlIw3/y
Jf/RKQbv+e/X6F8fu8VT+/Ua1UazUcZ4oiw7c7Fw0cBduZY75a4TAt25zGZ3heRmMwO6VUz4bBJm
bh3RSq0Jz4uPC9gsnGTYL+oDXO/uB1XEOXkPb7H1JIQLXIJQqRmkMn4L+tArQhc9o95236Y7282x
VAzXoP9FPwcsMD45v91kl+xC1C3WwqfIDTzVZnJaik90KwMvxtJDMSx/Erm9Q6zNeNvBwn1JTXvK
1h1N7nyd/wSpR/5WIstyI23qEZtBBE/2Gmz7g7yrD9KnQBuRyM5jeDSmC7EJKZpDRz00VPKGU7xO
KXujKw2upm/kpZHo9MMaLCJ+FxpANNStHUe3+YLh3hq3fWUbN81+JhsleZGNVwgNwDSsi+LRYVrh
27yGgkfbSauulIJMMnSY5GRm0vrdFEdOHXpPVajbqnKXcZkUOTIsIF1E62KuJBShmVoXGlUJLl4A
3dKROKTh1BNjTGDxc2wAqYVrLBS2gI0KP6i8kR8Dr3FAeh1EJK0LNhcCzS3+Qr4FGwXyBqcO4522
neU7iu4VCK0bZpZ55dWjg540vdfiM205sSrcsMfyumtxCMpr8ynnOLuXvqIXmpvig7rIKNd4Wdth
Nb8CEACe56LzRmxcPMTWtk4PQnnslYMm/8jHxybf+OVF+8zHfSBckvS7I/cAMexE9RdYNoMhY8Oq
CvEiY3oBXOBR+QjbdTdu1afRq3Dfroy79WkUBKm4pjdAJdJupojLHry6MO0t+CMiPXuk3BFx9sG6
YeORGIbT/isVXoOuRPU8rFOy4K2dgvi6dgjrmz+TZ0LYycfluBmLF6D3wCCVQFtTocMNWBWyEz7O
4HML2ifGlWyjlf8+jCB+k43CTAVtCgcicTPQwwWf1KocwKtz7LN7uISyp8ZDyER31cOz6cgEBkjG
LvQjvDNykGEOES7lmHSkK97ft3oCbeNmBzzwpDEqn+Mhz65TeeAvSf2tONBCxpfX7eTrSGlBIHA8
vpCBGOmwxopd7sCbZ3T2QbthS+AcX0a0MnDq5XYWOMKCabJLUuRQND9wm2M42F2ZuvWP3Rt2y+6t
2g1vt2UkJj5Ze/yw3VuGxW5h8hQuODnx3hVAJm3VWvEPOBMMQ+M3v5BjEfLK4+1yGZurpjfuH5h6
PPp8Q+L7RvrAHdpB586OQQ4S+p2wdxMwVxyBWsEM14VbQuYVUksqLHmE6canXt7N3xLmC5krrGOu
rp+nCGdff6aLAiMy0RnZ21byZSbrGqzBDjGiU793ntQQP5i8MEPYhKpqK43pUGc8IEqF+HA3D6m/
lr0Hkofd6TLyX9VGuXtAIv44u+DfdyRBtRvr2MHdhkPLiELBa7ExBw7bbnSkeb4OYM9wMSJwdCO0
++facprkM4XekgY/QlY7cfQEy6kNV62ElQ7shfwAtNwkdtyxDXflXn0m4MI1XnjrXbWntf+NzVzs
jiUUmfY2HNPHhOUvcucTYy7GqrD6GfXtO3d6IkWkjp0ByAFWTnwQx+4p2QxusOeaZXDQr0js2BSk
ggRb3uDtcGxpWYQn6SWGfSOx/uTgKAqYOAG+LAwWfI8/MqwfK9g5PQwdzCCG+Owj0SreBRg7ZEbG
BL/eCwSiSE2hsZbCWqgdhn+RF3jjujpUeBbRsxyyW3TJ362r/2i9aTHmN+hQxQGWaL3KDi+f6eqA
J2+FzNNut6G9fDjKR+NF+9D2SFzIJmfWyyBWObLqY6B0p69Pnj4PFxC97OVbg7iVwbDLpbzyd53h
pSfSopbQacIRDq18jW5jj7oq4+SEW/chKt5Du0pd+ltQj1BT4lfIafuAw3Pb8b2XeL2e/ZrAB4Jw
3QYLZQsGYFOuwx0Sc05WinUSgh+BvEn1Na6YIFwRQro3XiG4f5gPgRMflWEVPiXacaQsE70OFxzv
ZpQjW7KLyqa1J8Rb8sP9Y9av2VO+Qx6xSdQYQLruvUCqbxvRllzrMnFMRn8qJnV3Su32M5uht65I
8UBeR9idBwKRBirA4OWX7Fu8ingHVnRt1ZW8pYhNd+kOswrfcXmQVvakf7RccoRAM8ZDyza78UTQ
1tpnNoSV8M06spTtSOMNr/WT+GJifoQC+1VcEpISQOydZfp9hjNc8vjOTNyU1yThyJ/+2QRlBdSI
hSixn3zti3VWORu3RGIcM71onmYX8Z08F5IjN2p2Ea+pV8C7343aiXmkhRdCPxAsyVh13x/j6/DR
fAhQ+sJpg1CQpBVKaOsoPxZ3+TH9ORUPRofXUQPLyjh98/+4O6/lxrEsi34RKuDNKyy9pyjqBSEL
kCC859fPQk7XdFd1R0/Ua0Wp0inFpEjg3nvO2Xtt5QyQf6ZkwcBPYtn4ueY8SRDlOaavOlgSPbav
RMbzBCunRIjH7OZL2QgvEZaqvSq9PrBP0Vkx3AuSqucIBRayGFo0neS4h4vZg0uaz4NgmHcoBa6m
9KOyixEFWy9wjwQ8DvNKENE6Q2VMBOeQNTAhJs6Oj9VFlTclYzu/FH7S4qwZtrzrr81CPOJJrbEo
8wg5ztfYMRJ83FttT3Nzp389PoxNeia7YEsmzke0uHnPmfbRnjU49jOCWbbJ97Cut8VieEO7xt4k
NS+8hKX/mPFTzAjVsAEaMF7LPsN3a1Y2KB7usAH9KJwxrzZnlBC+QkRvOx9X2YFVk4JrtEM7fNXH
D2v2WOU/qn4Cu9hvqScDs2CVAaHPO1Z83EH9oEnmugaKgDJDJhIcchuvdEQQ9ZvEQFnzMm4jh7V0
h/ACQy0f4tfNsXd0awkF3IlfjKJpXvCBRxaiQ8GAOllhAVpr60lpoduBxZQ7X/Wv2Gnn19up2BCP
swDaMQ+3SOFJBCHPKXatffYSESqDws0+fCPSIkXwzKT/KXqMFZAMhj7Ucse0MRLbabpF/MAunbuc
8Yx3rqGmouPmQsaBDRJ7N1/fKgGJeZf4xXijFxNEq3FL7I7DN7hKiRNatlt9do4+i/0wzIzJos/t
1NVnVIeTR3Dwemo7CEN7NOXsSE+2nOerqswe3+1yXLYlqpQoInthP6QzgdDerY67iEgd/a1RL+Op
9M8pj8n1LRN7wBBd2jeEHZO8hIUYjNzj5baKSnBjmOocrkofejnp5Yl4Kj3riJ1lSkKQb9sh90E1
oro/kV0NmyToQHkWq/hEyAuzIMl7nCW2hF80uPv5p70Qp+v2M6pBYpo51K6hUk6ZU51fof0kGgRT
AXNq2J8Q0fePFWDOffLyAKrIgck6Dr6FEobJvFcttM9e/szQ24gLhRiEJnLptCkZ6UINIZqXEGre
37e8hHyD5daADMakEKnafx+USqbEX/jXQel/+Pp/lpfYg7HfgrkxJmvLv3SAtN8mKTnBeNqvzxg8
6O/lpfybLE41JONLZpvQjv9ZXkq/WTTNFbTr//uQf2lQir3mT9Xl9NRNlHlwgug4EVz7x+rSultG
i3RamYlRiNjyhuKixSDSVfVpwILYNdyxtFrNgl1HpJoq4hoWeMzRfFDzo9oV2xSNHh606GTeKTW0
XKAQistzGMnvT10KIoEl+yHcBFcRFFCVcTkZB9lxR46uJqidG+l42ngxrJTlztw/s9AxmUQ6cVcc
e1lYpKZ+zcQwEBr586nKu7AVSK6N5Smji713JNRMVclcz9M1plmi4IeNKNwkpzRT8qLoeYaDdoZA
PeUwBmNX7OrGXBjG8JymbXMrLV/kMDw/6Clb7Qh6pRVWpiaAMdMedvbID1bcn0MBDkmcExadk2Yt
IEyxWiKh82rzMDuCLHXptctxYKTmfVMrMC0GWv15NgFugD12QPiT8msYAPSrebWu6/s6gtqop/KH
PlpIuChXDF75u3SD7Bifysfd15PDU4kWGm37WxPP6Zi/dVAp8rTbNhhFHqDcHAUZRh6Lu7AePYsM
uHuiBg0p8caIwg1hrdrRkrtXkA05uUbQqEkj0Wi9Sw+Wn1xwxpS6wOpJ5qS5r8oQkG7CpEqPoP2o
SzWRVtkDjPUg4wqMG4A7HDiaG57l9rHQarLT0At1Zr1JBwANqKEf+YSeHhC1pO8Z07mKIk96ig6q
T7cs4ZP1yWzs1CDLOUF1MC0H/DFdAde+79NLH0V7QQciJOvgq2UTrZy4kzIOHlnBcf4mH+9RSXRw
ejedIuK8Gd5rd6zbV4NRjN7ezyop2kNtbbsxXGmh5TVFZTc6FoU2Jqb8kZleFvbewPonMDbsqGY6
M7uqeUiKEqebDp4SPE/gVMSXDUE8aF7OAOSuKRveVy+lfRjG0H7kzO0kCNk1/KD6bYzg8xjnkRIu
h/YtdhmBN63fFLxvMg2Epna5d3rzpdFfBhjCKeodgcZ7K0tEqlNWaYf7gH1dVTxG105V15sa1YsZ
fZJatRlxnXWNjr0WhVHb8C6S3MPFZ/dVGJglhtC+IDJ5ouTeXsbHbZFMnnZcuyrcweQrEeYVY2VT
vkTRS19bdt0wnPmuJ8vx9J4IKBMJTmMkg4f7PgSyUK5zC9snAu+5EucltwEmVuTxfdZ/hrfqWwxH
yhKSIRgqJ3Lj6TWCHW1Yy0SlxoqwkPow80ZRPDNEKpx3Jsa3YYjsqg8/jCGDQ6QpT1sIBxSAVVmy
bgBDspSGqp5i5qnAD7+1D+m9MrF7Pp+GZT9VDtXPEftKbWIql01OW78+K+Li8kztqksD2svPOIWy
nPniUBJPgbJOJcI5FZd6IpHLwW5YNPMqydYV74kcJrMmh2MREhSSKl6Ycj/IXcv0GTmBks8TzXiL
Kt3rw4bmgE4/ifBepsyKlS1blW9gqDg2Fjd6VrrxTDklhibH+L/xBjrpsLGb6RNBjjnK/7OB6gr2
pD9soP/+9b9voDJ6bbydeBvZm//oGpV/s/jTaeuSf/lG2SV/30BxjSLlZqxDmxYfucUT+n3KLDJC
UUmAN5n4TGKjv9KeNScd0R9mzH964n/SGYVqJYtjA38z4WzVAdoiq5Rqsaw61Mf6Q/I7GeKYQFf2
oVONW0tZfK5MI2f3rCiZLQZzrA9FujPYqDD/Mf+lBdjluwJORqUxX8w7cxqtIkm0tGaXK0BblPSa
JMC7tAHwUIWtnNhp/rm+tWa6XnpSIqjziHQc7ybcF6OZf8j36qcty9eaCRhtyGe1UPK09x7yDZpe
Aq6a294QC8OuDHhnaksGc45NBpWzgP8W4Sj5CZR2I8MVhkQT8O6uB6NAvmrC6Nls5+JTDFBb+ZUm
Yz5JViq1Sa5TzYo4xSI1k8mzS/C0VEo2+BlosLF4hkH2ULpFH4VETIPj5IYtZA20Ql7gwTaHkj5r
b2PM/xJHuiZlNYJG0wnzCEMjUIz8e9RxoGSJsKyEhlfub3z3oabguIiaAvehKU5Ch/+i8MAvwSH0
D3ffv3/973cfYj5uIkvDuWH8Q8z3L9MRLhdml5oFGvIPOj/5N6zasmiqvz4xHWx/v/nk3/QJYoPR
2+TKYdr6V+6+f5+NQLn8w3f+p9Prw7oNTZ8Dgu1Nje6SRnpOFskYxgqkyHjwSMdAomcM1bWoCYS6
C+9F34Lyr9W1BPVb4K7RxtgbbnTks/pK8FpQ6vnSMGZlDsAQO3ckVkEiVX4j4QMMiXvVaPY+frpx
gtd8N0W7xgfuwLEm0ThX8YwRpq4KyYtaSosyxvhlGcv7s9xJZAK1irVqxMk6VbU3L8yH7ZjAcyu5
A4kEmaXjMa6oagUZ0WG+QHR5zON+Fbfq280cglta70wjfGl1YkeGeGNaD7rA5YCdUKnWSt4tVaTu
mpLvzSb6MMjpBQTzFWbVouTWut02xdM6dlLmW1VIu6f2ii5e6JiPG2iadSG6BQCF6kFLT+kduVz3
vbybTpp5ks310ZxpTetpIuek8LEts1pZikpk+RiOh3nLDgnE+K4xKVGAweu1/+h2Y9oRbUWeUfaR
TmDsnH9ppfY3Wm0455l0sqeuCtG4shYACy+ZcrQ3t7+NHK/jFjSNsMxUc92ZA7TPIdqSVew+ECaX
qWrNQcqUmyq0Co2MDIgpoYlsWeA3+A/DtF3lI3l9t8h/3FXIeW24yIXbwDpJ4HbyhGhvydc8l+j/
j4KjEaAi66lfo8AQKm0Xt2+K3NDxzchbzZ75a9Yw1opaxYsik7lSYpdFdQyNB3Fn7xKpufKTcVVi
4eG0/KaqNA7WdBF6QBT+LTMQXovlt6pmJJS1Z1UZGbnQBGpDnIT30x1DS2kJX2JBhpuEO+UBJlRa
KXQAGzSTCkD8ohxnY89SX5BIHKNC7ARfVkh0LZtFXD4DTch3g8TRnlpBSMf1E4rzKEOlVGOvmJZd
ObmmD1PeY0ZiJl17WA/nmSjzRt2c+MloJ7ectl8j3XXQGK1zQhFUMZqH5c2/ixK50cVMjkwvedLt
rK+taZAfEX9YSfau48ankviGB71OZPAs0iB9mSOQuru5wrC+rywD3VHEXShnXeWmJYOzqJaOTcup
/6HcXv6+y/Yv8QUR9RxPsI1zfvqvy7Yoiaxu/7ps/4ev/33ZhgeGxvr/jkzTeeyfy7YOZR1fJev6
/46n/+/QxFCbz2GmU2VLsiz5D7oT9N7oTli7OfHgrPsr67bEOetP56Y/PXd1Gnr/i/DkgV37EVYp
+XdYTeH4pqnLWT8KN71JrvTd0yLvhSEgg0sJ4JcwOULkg4aJIA7KmUID23DvjumBjfLSD/J90o2q
+Q9Cx7Kg4rChHxiyNOMl2ZCS1lGZwZRaxYRQH9Sf9iX+YjFv3x+71HLCxXM1jdmiJW1k8pJt9d1A
A4IFgeQbi7550G+Ujqh0T0eT0oM9JWXIfc5Vj3XmJeF3xpK2Ro/vKUb5YTcN4hVCrBfjRlo9V8Oq
W6WbZCNsb5sHpIqAjBd1jwwxeTHhYuY7mW4eN+XCOKY/0rZ4HdMlrpIW1F7ulR722zME3JIWo+SK
QfJTWDZjx1d8JeBntyZlPrxJJDv9UiXDOPGJp7lhICcZqbKJj+e3rBVD5FX9ElASCz1pH2RieCyp
zatL42bUbKLs0BRQmuakorwo2/w5x2mBmIbqleE0qoBXeU+p9SYZZ7ruq5HRphYRZWF3kmve5ulP
7UUvmGKIvuuJUXnr9+IG208EVt1uLZdGRIcAmyqJJKnoI59ln/pZXo+kbCW/CMqEG+mz4pWxNwvM
9IfSllSVI1mxnzQfdumS5W6DVxgg83AlrlA/CCvydeFloSnHL7V+Ni4XCIwR01Ouyq5clkvDFeGv
fWigXaEte1NeB3+7UF1zdPmFfkgv+UXd6BvtS/n6NSoXN8gvpTmOkufOdOihjwGE5hP/M1vE0GTN
+Dwfqtft2sqRKA8BHlTeeEbozHRBJYo8CdJ9O9giIOBOnsMfQO5A7CxJxTIvJP4nxro6zK9HCrvS
7XqoVtpRul+ly3W1CmiUf6OwgDPDSfxjJP7wI10ziWdylDBqpxO/GiNX3BKQgokRipiD7Zj497mM
xiNfP8HfInTddjvzXY+X3wMD5x603nOTQIRZhf6wN5/EbdglnSGHH5IZjL5uLkd+syuuImpqUl9o
VEPEDm3p1B5kr/uqD4K9BeJ+6E41X/eC2h7HKeJUbrCTRjZgHHRXY5V9CgRhQNV6oPZ+eQheOy/D
TyBwbxxQwoPbzugZCCfrJPj5zGQarICcjqG0BWhCsA2ZQcCG68T9goTG4WtSGhSvFrVRt5QZ8JIm
hZgiqynJLwpVE+TV8CJEXvyovmITkNyhJg77SDwyDiB2v8F7tHtj2BWA5+Ha4lOtULLTkhoe2LuF
2m7rnXbKPktPw5slBzj67eXyhUTfSz6LV+mwzV6bwcf7devJV2CWNHsowC+YHLabx/UGv5AQcWcU
AA0/1yZsMyTrgYGDavOc94duK1zqvbg23ysEKzBFubLcZBbNRq9bkf5eov+H2M22OwZi58INH2fW
jNQWt9mO6/78vORB/12WK3pS8aske2nkVEetscHhciKjp/iBX+qtJvr4wbfmky38PpzoNxpxMJz0
F+Qi/MZC9DBH+YPnC4wfo5ZXxS1aTHtcoI/SNb/hDSbLTLIVPG8Hkp42wKRj/7tgco96I3SR2MXQ
c9fqnNHuEraGT3QEBxP0y9K+A6HdOjUVZSKvVBpb+fTnPB/sLVxp1HhbWAUH+TSRrJnnPN6z2Aes
tKx9jixeNL9hl0xrT7Aukka/y6Vs3DapZ3B0InWIkCX4wnjwGKW2TjT6vd++ioI/zfoIM6DvOe8T
e2ssEUUAlV3icPPSGfBtB38y8XsMd1zi5uyYy7Xl7P7aPBYy8ogo6GOP07uB9Cd1FBMJswfKEbcs
RB45t/XWGQgef+fn5CQhVT5gxd3or6FCBlb468uYoGMwQRLB3yFPnQd4LFX3sTRXuxuUi1/sY4Zd
UcCYjS4TqyLj7doJc7jhHXcIoxee1pb3QSU9TAntJ4pzTNXdNoUlTlaSG17NnXEoLtKGM7l551Z7
eMO6CpgbY/xEa4gVFLcoIsb7ZmIzQ1aaKQeF7DMWhhDL98NFuRR0S31eEWWE45WSWiVxByaHHV+a
Re8rjgQWO1r2vYO4GLkY8dbzR3F55kHkXEKOu3MGcczZA81NqwM7lK0c0R/bylp4T7IV18I8e9Fe
zBkIvfRanlrZpZSKrto7riRb/0CJkOPAQwZ5vJavluVp5RITptwvEFycAWUFye6xEUDaYuc4kw3v
CIbNhZ87SbKMCDejdezmQe7cCv95eTJxffLHtKgp7XDIAE4kT8pkSrzIg2qaEzPaS9y74KD3uEEx
Zp04JclLCZldpY3JjctTKYltUsFY2M8PfuboziPwgPn5fhwu0SIl6s4eZskZCDwJBMHt+/Ztom04
kK822OYXWbxM7gvy0Jp8YckzY1OOzBHtYliFpypHCIfJjAvJjaKZdshXGLC5rdZoSYU1cR3v0YlQ
MQaGvIz5apwXC3MGruIqYqzcUsSApjZJDEOdTo7WHex4epSXCfhgOFb2Qp1xpbyVmIu6fYIbG2c5
srjEeDeirRhvun24rN2H/WRM23lXpH2NJ0jcRQ491vQER6YTZ4VO1eDoyorEl1BY6FEgBADyZBop
h/ZUn54clMo7DvAGJIH/7Gfk+TH2bNnJZcK9kE4JKFFjZEC0p38qjcgQDMqaU/VPr9dNjh1dZKdh
/JI2o2NxxAmPbbfQhTNHEw5hOMFpSjGPhhduKYHwLh2+6Wy108ZhvZRXxVyOJ0a1K2OBy4IXwtzG
G6qRBjN8PteeW+tQfVT6QguXvbEy5/o1RIO7TL7ZJ+E32gOlo12OgcQho9tVoeZxC3K/8NJqjozV
XnbFk7oaML9jYV1aL0yfFbtxBNTDol/Z5/eNOavnneiR3+uU4sk8tC2xOLvcB5MDWqcDsDzOhq8W
AYy3bQjI7OPTrd0v8mZt6bahM89exPZsJPJyGtk6Zwyqp2oxEePBcGIHMWfp0nRMB3j7vC6850C1
t+QfODVk+vFGdU7UeumVCfgNwaNpp646ewzrW4+dbiM3vBWLB0aq9FW4LwnYVC+azjpsqzp46I1M
ojfnl+1kFaYMNc+5h11kBp5J3JNQf0xewHz/sJ4ggAqZwYCPPiKmw5TtiJ5IFOb4Jj4C8q5IsqR3
ySc6YieracuGpGabh3jN4esk7QxX3ciH5DISR6qvunpr8jqzkrgcuJRdHS61ubLjbMZRi9Rs0hL9
e448p3xjv1zc34p1vJjJl2aP0oX/mAHYsv/YAKut3BWXA7iZ8TNCFFe51Q8CDI6dD/vxcuFToAqm
O6n5QdsE040PMDIk3k0iQNyOzu1Uvdw35icaN330Rb+D7u1U71gXBbgvGXYSRi/T4l3z8KBo4R/E
bE7EUoOJtDOSmuHPI2+Mj/kZwvHbY8tQZZ9tc9S1IjA3J90TBsnviuNjq3wgBb0fnzNkIce8Ja9t
PgjLZ8O8ADwD6iyWHHQd7dEY98WeShhwZoic8PPJ6YuVmJd0WVVETviA2S/FEip3HmTmKjoZgYX2
p14hSPJMnwV/1W9RekjrcCnU32MfGE6UHSIEu6l8lP2GC2+mrmSUGJ9OcQCIRFYI9xRrHB2bGiQR
qYXEQvKU4FNJPjKXchV9AeoN7oFZY6d/nMUZ7nQXcGkLyN5RVzkRZ5ybna94TnwSYn5ycX1EqLej
zAKjbu8vvHKiy60xm/hBgp1vMRDVp/tGGd9iKrnABEucvYjgd/sASEM1u3Oeil+EamORet3zL30N
gboST/m1WhCEZIHeIjaBcDd7WDOAnAEK+5Av8kVEnDS7v03CeDbeWOTcjZZfwZVwEdKZuKtJK7Bu
iwrx5Tg+HQv7FZb84k6jhqooZQy7abO5hs1nFp8FhJ6qe4MR8HRj1jbyrzzFB4lmA2KlAqSJwv/s
pSTgaZ/Fytr2Pxb1G2gjpyMYV9uW9DDepc/HUzjiqbc47AvkgNQbMUE87NwB2EOX0GcPag5slSy1
lbKHZMp0+ZasB9rl+NjZ63yK04whKGLE2MlWWj+v2LfYoaAfJiSXBPfETYCmyGTMs1F5rWjzQueh
W9Y4h2y6PX/j5gn+QQsrOeQ9dPvy/9PzBoxOM+MPzZN///p/Nk8mzDp2nX842JFM/LN5gvX4H5g/
5V8FGzjbGUOp/Ds6cyV1chH83vKmhW7IEl50hcf89am/YtnBmvPn1skfnjm2oj+2Tugy94+bXIAv
J4y3nA/qIdqEEprn97r+YHn3kPHe9vxAzVCfGXLD6HocpQ9IN1XpCcKSaFlaAyW1KjkJIdJ0pLvu
bRF3MOWoJ/kKECiaaCPtFlzN8sdzxt7jyPxtBFs4zQglMexGcZmaMkCSz0Nm84EOXHIhTATZVrmc
krfnBdSoHb0NH2zMFtLDtSnYsW/dHYlICfZ0Vw6IM14o29fudfBhGtNBoHTIbTTQhNLgLsrflVeN
aMl3DMIvT//px6d+2r0Qjd/erSP7GT18VJ27FqTQvgBCks37YaXN1U3Sfsg0BAyZaMhFrO1I0lvG
42sPIEi3Nv1P99zEOmceXZ9rYDnlhfpSfJUHA5YngoPoNqMtRR+GA178GrF6VvlW7F0DbEjoxWB3
dNSHIrSPe3c0ShyVkttHvZOBB23pJgyKDVTwPrvPzeFNOGZP1c+oUhuNoQGHJxKANWMIHgIoMQ60
T2E54LwkiIYmUi0Qgq059wcyisX4w2Vn1/1Z6pfPz+4VgPdzfqddrSbHYdJYY0aS3En6NYVvd367
wNW3lo4APF6zT4UI5nksreqFNM8+8S+MrKmItdekc6OetVF+aR2nB5FCuNVPhdtyLpk+Fy3hRlvs
j4h6kHN2dlnbopd9dXEgstFcDdkNFykIECQlnKrwYqyeoE1p/i/Gd6gFHajADU5Utny2Cw7053BX
gQYwZ9ObC8Tatb4wYNwKr5lvw4UuB8386aovIkUsWagswoep13bvobtYS4hTE/GIEvsGB8bhI5ml
M/2l3fCe7XTST1i6641Cceq3PnPL5k7WOQE/gdh7lhU0KTLvQ3PtdIqEV6AiCsINFBYctx2yTVzC
17EEM+nHQ1OE2xs31swirZczCaflBryWyijSbZCg1i6viuxR++t+sZvirBp7R1yIwxxpXX9iNd0G
4vxTxDFrVxBXuFuG9gisxeJdpNoTPTULOAc/2baf3HzrkO5QjZ0ewTQ8BY0iZXKE9ph2Oa+KJTJW
R2q/CulKtm3L99eNS/QV2qq4NuYa3JQpzaMlbQS0Q8i+J1JVGPnShVrl2qiBvqPzI2KMgexDhcXt
jQVhT5eS17K+kS9sD6f+mzoqNLzhI9+nM/pT5r64+ej70a0v0mBYotJI9nUgnQzUHu8hWnLjwjPr
0SujOoXSk60lXqApmTrcmwRBkGW/kn8G2WUcRMhxMeOeG78yTCFcFx2Kryb+eKK6xr/ryOHr1P94
0rmrlw9EQX6YLTEMWsYcX4peHyzRoVC7f5K4VXAP2cq2X2D+0w6jYH+jm+LY/2XRV5DOtCxcNErh
VzdTd+qVf1y99oAylgjEN0SHFUzaKDTNK4cSYoPPtNXQr74YewUzxwRuEqf/jshxV8+N1SgO31yS
uFLt1ONi1RHxtlTIypzxwM2MecmhRAKcJi6pWsH0B9ksLGdgKebKodR3GZqeb+LQ7e2HzIJHdtep
foemak+dptx+FR0pCgZX/Rlf4FCxSNdOsyR7mdYfPmvnRvCZXVzkKxHR1UxwCKDZFXdqXESvw2En
bT6VNZStZoEs3XtwXT/c7rlucVSTj2vZOnHKJUk1NGRaH4k/Dd4V0To3nJnUE/cVEt3RJ0t7fG2x
lEmup+0nhT52I6oeEPyICfy8mo+fmF04xyG4uktkInlIsjmCx+/CWwn9arQfJZGXiH/TKCjI3KbV
hUzO4yx+O6mfw8/wMzYLLCgprh18oxBQ7HDbu9d8Xq+iXbYp57IvBASZz/NTu6IOBUjbvFOjklZO
CkX9xbmQ/j3JauZ89G6HKQkMKp7wmZ26ibE/ly7lWQETnTiTUfTu1mcukTK4A1UC1L+ll2AUXvKN
eoEGSGcTK8baqR2MjXwtlvL1G0kXRg9calgqLpTtlPYlJ6y7q+5unScUhNrhbcNDyulPmdecCw1P
vC2Zr+lzhFbJmWYcicOJM05WUP4+Sw8W09ylC1AtJUzbyvyJDhs7NlHfczwZXoVdlUuIB0aopcwt
yxVG1/Ki+3Q452tbVrocqQghX8tcWnKtm0QWD0H4RZsmOmuHIXfVuRpIrrAVPB2BeTeLzuHXXV+E
6o5vL0Nf7N0C7g2+tsf8xZn+HNfLiFA7PidrhKItubrEHnY4HUy+FZO/wbrJ05KvY+8Ijk5YUCRw
gL0CVhNbbX63dhlequ6JONqOv1Ii0U341LOaV+lFnKef1b7fjnM0Lhgobic2x/7TWEuLTQQSLBsh
/e0yBHufnnm8v4hb7U3fZi/Fe36i9Va9dAtlQ8jfNyDxveF/PIkLUzbxx3AAlUbuwPNWz+6g7cAd
QjSEyneQSv9e03UhsNTnQ8UWONJOHZdjeI6fZHCZsYt7pHrMhhbLSD0u1WrNJ+60VWHWIIIZgdNB
+mcXcO+HhizaeXqClLPhYuMp6TT7LChtrsx4hWxs0CZMYmcFGw8B8/ygfuIMbhmSjz7h7W2+pYKE
Ci6+IvvmvrinbvxO4Dzhar/SpcbPrHdD6GQ5rwt3aQW1ZKUE3J54C5hu1Avgharff3Ygv/qlAm1V
QvQG3dutX9GbD4thkVNPJX6Gi4WmqUEOlbUuIfaVbkETmgemXUqdDMa9+OGfJa0e7J/wNuBwBqkC
zO9d/PXU5E+DM9svcxi/wCLGDYx0k2+HH6camt8/pntZIPmXe/jxLtM6tbEMEfcIJZnKFAvPTL3h
U9wV9HI5nMBjJhekDbrUlXreAC8s1+xegBVQzCbxUtL8+ED/ZpzarAIJ3b/S1SQSPrEGGG5dz3kH
WmE9Ba/VM4Gd9eY8wbHXM/68e5F95YqaYd7cg2lATq4kQ4TUk4WVlvg4cZ4KowuON7cRu+E04HaY
XxVAIQD2qnS78mVGtCP8yVsQvofvUNFusS8T0KKlKxE7+dMpfZGX0I0D9YBRMiLGbpXPKNeWHNHM
83L9ttVWbOdxH2Tz7juRjpkHcZkejUX+IumF6sIS3a6cGQgZQGpU2ymcrP6hPSfsWeRW+VVa98fI
srF3YN+dPdA0DsjzKVcNcHsMeDgIWBhbHtEnICgpehE3CQ55juyKLbjhRmw3+WOPKhrqWe6iaZys
Ttv+EhZelDh1tRqP8s2F9Af/jfs8d2UMjFxg9SHFYIrrLVQXkrlmPhFMMLfkVcs4/LnKUZSt3bP0
01uglMuw305ugFRchPKh0h+eBMeb8/qu/dowVZ1BZHKVd76Djo7CLL0iiGA6ICrQ9uxW3kxwx05Z
x8OBRlu14GHBW0prgm+4nZUNbr2JiYk+xn3u8U2ctfXlGcjblUGIWus/F1C25sJa33JdSguCIlfh
Fsm3Q2ohvZ7O636mjiCtU27DbvEMjHX28/i5A9u3ycSZ5Z+aR5ygQXgbUlLlEK74BQ6bD0jccxGk
KZYXh3QSC2shBy31FC4bMKCdfjUI9dGbXTPmBCHbGkfae//WpUtd7rwgrwOAiuGl2I/xe414qFWA
GcCrolNBJosa7rXJ5gOmswpiLL4mmGmFt4LzE2eu1Jk+YEGuGAtal+pY4zF6S7lyzD3evCxQpGTF
ALd+z06POBg96GNF6ieDG+8M3MNI7ew1JZG1jTa1d1+ZS6a46/CCliYY1txdyymTsjxCVbX2GMtS
jpqJJ4KUomBbptt6hSFPLjlPcinlTC98SKTc2XJNmgQt2fWdJ3R7PrwIP+oyXPDKyfKF1Lq7NwQE
HTbOGaZe4rIgDYyeNS/lcOEqWDKRqeD94kNNV2boF5N9kDfuviE8436ol5Cgos63Ao0AKueJ04jj
u+RkNJVuW275looCsAGPEOCK0XNE0k51igTnZ/y4HYv1uLwvaG8CdfnQP26yM/XAUegchdgn5I+2
mpAsEwpfKyg7HuEo3V7rHQ5futTySJKt4i4j3VMKLlTwmtyQBcLDKavDS4kCPzDOD+pZbdCoC0bD
R49tUvZ+1KKtLeilESBhMhPK8Qy1pJJnIO2/V4yXZwzQXQSHzn10oVSZl/Kof4DnRpQzYRvrD0Aq
9ElpvfZ79U3cy6ovzLoJaEmm4QnV0Ayyuni5ZevaXDxKv97Wj+2z93R1/jBXSYeLDvzVobZMjiJn
qV0TyPj37fFM7GfdEicMiqgqlvjfdY2ibPyJ+vAfvv6fPR6iHNCyYHkhB+lPYBZVVlW0MdCjVYSN
POjvqmLlN13U6OOISJynbO0/dHnQFNOP0hSeh4Kn5i8JZIhu+FOX50/PXf+TQObZkw7YYVUi6c7J
dtilDfSFt3m2xZYuHWMm2OCD2vgVVDDVYojSq46cAW5LFB/vPixAMr2sufqg2Xs1miX1Wz+4Dz/V
L2I8gwTdHwTW0JQc5BiUHOWMstb7Q0nu8UDmdCN9YWf7FWv9oHm/Fpb9nj9oqRCpuqk2kc246HUI
N358YYC/0h9GYnkdRACE/ogjMZw+KNUBI6vezXKfujfpB1fiulyw1V3EbxGX8UnyqzmoFz7B05At
j5QXTB0NO2FecsNdqTbdz01DBUQ4so1kGKdb+I5CZD7qy2yStznaR3Mc5tSfGUTrek9EnrycwnLe
+40YH1VawTrHAJ38zmieMn4b/Yi4atk/cN6W50+4sjgregoDYrM3lnhpWuZq8SJiozG+sS8c2xmb
IdECw0FvvmibtLB5613eVsHQvjAolA/Lm7K9Ibl8EXwdWfcX7r5yln7UuUvANenWdKbKi35Ao5Jf
7qyIrHx8oBUkxyycinG6ANUWWOLa3N2iRXWD9PGj4lC+lOC9VHdA16g5qMjr26cCrJha6Mkmj/mj
ozZZ3IMiZq9QtiPT4pqBXE/udbyGmIcpPdGp35s3i6mWYitKvyUnC8lMOzndGTT3TFSywtdheVlk
uT6LeeqhYbp/MghJP/LBqb/rb+Ui/g9357UjKZau7StihDengQvvTUaeoLSYAAICz9X/Dz0aTXfv
rf1rTkeVXV1ZFelwa32v7eZTBoCVTzHL9pQALa9lZ3uP76xEyJ82DZs3uyIfgCKAOYUH2nMR0oVT
r7Br5CeiE5kUD6VP/B+OEzu8KefgR9xGTFTyXBG98DO9J8CMziM+WFsCiZiHVSQB8QzP5j1cBgtr
qxzJ56pin8DIgAxbNCDs+4a+JBNtVwVziEfpOHkxzh0Ob2RHZ2VLAEOQe1wNfYw9GZqcOXXObuBu
ntPC5ZgaxrnYx3NzqWLwrBb9K3FSakoAtsChQmKB7frVOGpst9WmgRttlpiFSnz+5mcb+qLkEyM3
64DGXmQAWDRfkCuBkx26ziUyowWkxxEF0kRdW4M7mm4OyAcKhzOb02Sqs+wduJVUEOv5R20256q0
iNH9CK5Ka15lcsRnwTne1PNJ61N8Mq/myCwIxcU6Spgyt53pEy2JhAzxVrpGltV+xdqbQdcvWzfU
uzo0Ex1LAtmSufO6t7vnO7hG9SNfxB9aRT77W3nIenfKx/juT8WJJsp5fotO8k+T4hVbpjA6IRWK
uJlnQLcZwSGJQO42eSQ/aBkQHinkLePYlWyj9CVy18kaoetb+yx7n+9e75bFLUQCqsxjRBs+lXOg
YIzxXuNuhiU5y6ovE4c/kY/K/AWbRqX5sz3rd65zi/AGbLLdIRrWaewB3PBdCJ/aZ4vs6T3fifEc
BRsObAX0pHRpemh3hlcvJIDC+3gOC1v8IdQkXZgf2ZJaLjYcC2WFbCQiI+A9b3hcdFtwPYt0D7fw
sqcrnYdNAeMXaluBcH1wsyn+JVRnnKDHMl5+Apzb5372tSdQe7avZwSNsqM0HZ1fkyJLcB/+Y2Pe
+88WFC5cPn8ixnTBRgZgI2WYPfkwi/8e9q3H/7xGPbMWF8F8uqbKn4gIb18mjJ366OLYqTTQuNL1
cRd+JZ0qk1l8L8D6Sruortz5uqcPq/ED/1odbzRY1MfdpGaEZsd5cVSuvF4bUYuQCo/Nbik6NZnt
T5ToW15Fr9ZZgRofSeNAi7HUcKl/a3azqOjhsApHL0m95Zy6T91FuBYhk9IORKmu0mOd3hoCI2jW
pNm48JNwF2TEfJYbcM3XDDSpeouG2XB63OsP+kelK8IP3OS4/9OVeCIyMXgtZfh88rMdOdups1vl
MKuh2nDa+l19LgYkfDqd0R/twN1cEBmi3uupkXJXRHMB6rG7tkzvz/YSpZ7BqJfC9fodQ1G4RCZ+
mbdoJzrgxA7p6DGE/tDtHGbOFT+zKXiLdgGYAkZG+7VJlm05k2+jzp+B5xlYtY6MGlK4sIBnu/T9
4WWnYdb+kOfqtZcTedZE8doopBx1Nf6MF32lvIfrIKKF0CHiX1/vgTsNwENPRBIwXtpDwVARNwvZ
6ZFhMWjp4I/OCX3UDAQG0YqftWdgUoQbBKrD9ZMIAIRIiOqt8sileE3TEokM7VaPPTIgMOXb82b+
jbTtQYqgRSruBqHNkUh6ZX/QIm6CmpzvCd1Xlc1IrMwX65CNuW+SHygbYOwloU9vEYqfqVL1QDhL
fcg4LfG8cKZ4KZYWhfluOCdk/T/uA/Q8AzYctOYS8hvNrV865x2SX2cfE3c/ZZ9dwHikzeOt201f
J1gFq/6diHiELeO7tFHRxdrtAd64OkFJB7dqV57aTYvifErDoMO28NrQ5sy4BGK0G/NmUeRpzmp/
vPDCCx1Ht8fut9hQQ8HTZtfc0g1xtLNmFbjGXmUe+KShjsvU9JJVzUI20z54z0BRUh9Zqmbsp7ky
1w96X1m6crf0mm/ranrtsdmPMCIcH9OreeeCwC93QySYLiOeMyyAcck3+h4WKIa/GXuDjHRjAnud
ZK5nwNccNeCmPF08cHRYizLcxgD4tPPSJEPF9tD6jzs3IjelrK7jdhlbc+6+TNomtad7lcqDNbsN
4fY1XCSXWx7hpcvjeildL0m6aM68uGI/cheWTeSjFyiJRahmvA3r8UMpVjoin2V8xxNJG4djPBYx
TmkeOAKg6ks965YvVVS3zkSg3+OEtspetXiAE7LhwVzlStjOerRYwGc13VSTkECUeZ8prslgbBxN
cBNGpcBmuyHDiZODqf82H8XoPUyH/6MKdZPvx5FdBXA+/u9pfYODf96EtXqU9igIXMvR9uQg+RYt
8GuYa05W6Fi1g4U59EzS5DlQ6UaDNPdTmxEotY295UQXzBrmNtpMeydIkjvJpahKhLVwptlwY7oq
4t2OTdwWOGj18urYL5z6DsOF/UXZJ9GVMdjwUAF0oj1Zye5Ca2fIs2qPc959czXo7aw7s586p+iw
yOQXCQMMVo83aVOiBpoIHFZPru8DdweZ89JC3pAcIqzEd74cAArpG6dqGXzkX+FNPWYE8XzTQ5gE
80cV8rLhKL4HP8YayIWddbUEU+Kz5M0CwU5PLdGPidzrFL+p0VpEtxgtLGOPlfr1zt9bP3hO4nqO
NEtvTK6AF5r0mIf/rPWzmpOGNm9Ebi0k18InNauymf0LtnR9+dFeQpkMaVv85GkQ0HeQkHlKZBDJ
hjNhUT7OffjbwyU+F1LjFCU4qV1b/9UtRYRwKgTFq1D1FmGcDHb/l4PO0BjH/qwmsP7nx/9r0sRU
Af0viqZC45Ap/dmKMf0T7jlcs3jlsO79adKUCICgyBC/q4W6QRL/NGlK/yDqeOoixF9Hx+F/NGjK
OP/+5l/9yw+u/602MAwKUStSo5tbJpredWJyZYFzXM3npbjFm/yWk6KpHPXzEPndopL3kol6lc03
jecusfrCiITWKevfvNk8V+L2vxesmCImJcJZOV/8iezr//MSEulH+Osl9L98/L8uoak2AQhElGlP
wMqskD/7b0GKLNG4KwJYGAa4w58uIT5qarIyKMT8n2AFeSSUv6naPy2a6n8CVuC1/l8kKX/+2S2u
1j+7eR5YAks16Gm6OofzCcFk4+obrw31sGirhmaNOrRM55Fx5M8mhQUNS+FRp5cu2kzdVkQm27m6
fo23DCoqPyXfsrGalpFrdpySLRzorcdhlGeGsha+tNCPG8xlq0Jzq8rjd+T4VnmOkd9TJZmFpN4/
fTnnO3Ca7GQab3z6OmCyggEAF4jeEuSCzLntjpDGKnUZyxgQ0A18G0wn41H8NpU9ejV5Ucx7rNt2
CFW3DWK3u4/HDDX7Efy4plXmBqx9NM/hJtxoxzGx5W52hG8+skf4fPy0qxcCM4/+X3Jr65b10u1v
vWQf4SYpGqJysLIlyVZij6nmDybzRvKgaq6JvOX7YlqKlmR6xc/PeKlpftMBQdjSpHCtlcugUVOE
XYFZhsw4OmB/Jo10UrpomwXSLoJrtkGQiCvkM3wf6frmOe+WF6HZIpCFKSVpJTmVP+GhX00RgMFC
2Kr38Edi17TtqXgBo3eMt2wLPLNkacdp3S8ehs3IZ9UzJn7eAHBekTYvYGRVijgLJy0Zx174s0TH
aG7sMHJEQ17MCk37mOqqbo4iPzug1a58oIBPFAGN4Ef1oo+8Mtmja4u+UV4i4n1eqqpxIxFtMS4g
xIPH0cCHcUh7NwBOMkjxFRfCtZ9n/sOfGP7HJttQm7QqGTBBDjBrTUoTSFgkmTimtBn9mDCXU7Iw
aDQKe7I/mNxe5BFOdWBovUkMpCHTpTOdCS+EgRRc0/mCbbeBN+LZer9AzfCwy0s4+9nfJL+DsCAJ
zf74QOHLr2T2sZVs4F88Du2cvBTd5wDF8L3irlzLX3dl+E5HF6kmF10+Tlr8WL89LLJXhdcCGSBB
pE/aRBhRVcnTEV/fkGosXntoAfpGBhhNpd4LvyrMUICLlIAs13gsM9oRx0WDHW3ctMNOlX9g5gfT
R2RuJOzfbLfPVxLW1CZ3E4llvnbibCXlUD4AcuwtVGg8y7VIIKlwgXy0gtNd0hOXVv1cdMW6njpT
VHRbkQdEwNjKALJ7nfRoPoBnrGSUNwdsJHnjPutrSmXVEf/LuzQrmkMoXvSPigjEHHkWFHfN2UJQ
Mh/nEk4lzpOfO5OZTvEUr3dahBTBIvMDx+S1+LRahA5TxRtTpU08IYf2I2vmL+6706l3LV9+Ew7B
bvBgDh2Vc6nT3TZFlEVbLubSN6jRJKCWGwA0Izkx0oMALNgF8aMRYdRwy1zGeY77d3QYG7mrInOG
r6naov06aqjx9yY1RnNh9imAJpBcQqv8yvC4hMjS3Ysuck9XvIbzfN+gYLAJdNySGJOK2+nBRZVf
ndFmSlcfOjfMjVugEYQGHbF0e3btoFMER2/Zk7moff2v8fii3PXygpE9yad4kf6SFXQNX4AO1QZa
l5OKHHocFz0tKF+VgvLfIwTzqdiPNVRxzsNssJ+UvG0sXHSFXRDGA1/7PuxVJ7q18GLJTf1GnYB/
AbED2AyygHpSFzzqHfIAKgQlL2XeP6JG0fcyBZwJ+8NtP1V5IdlJgSmN1aONnd7yY4x/x4iJUWm3
AvahlGGZIJk7P3j58fyMGudXa+fs6xv8MqCb6cY8qgBcyJ9llzIRVOwmB33XE5Yk2cKe9wd1TsdA
Mb4l5ezA14u+343Ze9IsNHKPo6O8BOUMcUdUtKdc2eu+DmXpIKIGEMgkt4331OBRNickszZZa6c4
346Gr52CjfIWFqsp+FA5xC8ScpbNMlkbO4VMT2HFXvhTxzVxezALBbMcJLDaNtvHHH+Eg8TsR0Ze
hF0kdREbMN0ANZKbS9kY4z8Y9CSp5CJaYTspOYvdhmt9kp6444oC38eq/JFi70F6m4ZADT1Lfqo2
2YH6vvduY6wKr1wCxAP3xYSZs9IJb5SxfERssT4THXjjo4L3fa5Mv1iwzIlw65H705ENRLBhQTnz
HpQFoLy+tZX9w/dQ4daIDfRkgKUg3HjfAzBBnkj9OXZDXtz0LEwvepBE9Z5VNUL6FuXT+HQSlO+J
SUW9kwXDXuNkpxU4Xw3j+PzuMFgpuCSqkkL3g1LtkCc3AtKEbfDyG+2jTbeq7BKFg7xd4GBF71Xn
p28PUvJ42he3wbhHElPVMK4uvb88gXwA5S07+MF900568flrSUXCSf4sOEyYV0j0MvBNrXAOGrmH
Pn3bfSo4Jrfa0kJYETKJD82p3Y7X8swjtSasPoNo15bBFxi18qt/aTyewV+lwE4DbG0Fpp0KaI7f
ZAOFWLwpPhHBMFzdJeovkdE58vOCsEYAY8V/+fAHAK1L9/Tii+AGuW1qDJAxWDIWRPuxCX8eF1lA
X8bX0GtaBFn4XzcxcRRqAds7qYef5FSxKken+J0rIn6PD9IqIniTtQla9r1Cl8/qm5xSMg+np6sA
ubEw90Ht/NH/OW2+kd9APyoLVH/5jTs3OAMWce/KWCO3AMEs1VVwfK3yG2Ij87v4nHh2veDiRIKE
hGnKpuX+JkKG2otjq27EO/9UNx7129LRGGeSaCMpG+4A53rno6M3XP7KsBXgrX3oozXTqAM+FqvX
nHpoMEwQx0W9mv2wJHBUWCADfvRgb+4zn9VhRX1i9V5epg4omKb8hJrn8nxnNfEUkmOL06vzIgcR
MdD44x4Vn5hGYFKZg2UYrLHwG8o0rNVANRP6G7yRM8knVdiaWZshtX3tAPLBNUwrI0S7myxfPkLT
TXWaZmV1RiossE8ZO9R3o+/B8lDitPKlFGsJa9UZJ958HnwW1BdGy/yCp0t1rDumFHhn+TNyH5MC
BGCvWLbBOnXZ7mwASXek9N9iT7jzWBKp9ls9V5N7tTvol+5g4mdUeBpIltsmeMs7Ce8UeAbmSeOI
Dq0u9FmTe+bzPTRm7Z5FjwX2aB3zW+gji2PgPwTEjMu+mE5603ZXsEpFQGWfXXyF31HP9Lt46q7D
aRef62sJUKtdG4lk5XW1q38iKLmCWHDVDr8yYikVLxI/DDtfTQiktA19Ek/t2BfvL2yAkEeSjwSB
hlUf4qtq0YVyHWFkm4RoiMXChbHJTGyiXubEX3QXm2gNMT+Gm35cYI4JoPyIGJ52Wy4XT0XcePA2
1Zr6BFhow0fDUxv32CtA5vUD+kH5memprBwUZX8py/r3AS64K7YqtaTEXaIajYFAP6koG+mJMm4W
VN9dIDvs9PKTA0+CCcANkaDCmDwBPncMqPQnHrpPyyDAAkS2PqIYrHAi07ZF/sgBZ+TTDnf5BRaf
kvUEgemebnfjjvjgprGnaO3HG0lpL7SrUFhivRBQyCOKuQarjI1ascoKwp4Lu07exeYbJ4eEzhW2
SoDBl5HIqmz7n+h0DdO2HnMEYpK4Icu0RS1JGxV0kMMeiza3mcwmqjk92Un+U8FTLdnPL1fioXAe
uPzRyDq1d6XmlPNZb01Qt63sFKxmOSHPhD1zlyi2lc4DIjog6xApSnOd9JQdX6037VBzx18kBo41
adXgKcfBNSUnv45JZDcsw8co9HrZR1iQAjjRr5bY8I0y8cTeCLr4odjAhvW2O8vr4dz7podQiTfQ
4Qe4U3ciX3bFkwwAmRjgag90iOb1+Lh3Z8XmZmr9ZrFEIlKQ8sHTVGJzdr/n4hxbirVPLqiUqHnk
d8J/11wSKovRHejzD6RUWNKxTWydVdrwHM2iRdN5BeQcdW/8EJ0YGU01A0vVxxMHZJQWnKgF9za6
V6YP/Wx9mPX5FesT98eDYvo3fY1MkPpUdEjWh8zL6xfWwGk/9WFcun1/CNfaJiDieUoL7pfqDi0e
cur6RbOoemxLjvhrMekSUcvlKzG5iA8T6Rt1HX270uiFS6vAAQRHUv4lI6tRCcHbuAnnmo3vsDLM
fX3FUAxc+iKHl+x+bR4QA8AgVpXLHuPuEwkaOcBoTOCL+k2CUl1wyhO1POKK1c19rsp5Y0uL6JJv
upcvf4rELgP0AUMPp37TwBfg71fnbJZItl68QqxTC1O8xM/leLIkaGRs/NWClhbWdPqhTe6y31pz
y+AeOwNFanSbZuEBTHAINNpRXt4oLA1ISpl656xHVfd4VzsyDnCCcJgZwWL5zcAjwn1AzyibVQEW
mwwe5wWtRO/DwBXxxzotDp7FaGf69bDjLTihFAzvJA1xGfFQ7joP6U6E0K73DcIwhVkouQoaOGMx
iL5g9i5fpCmQLeXfQ05g0Kod9oTdvB5e/5Wja8p8jdHC1gekhOz1jqofE1qQUvhXnEcTl+5gJ6xx
QXDr9FWrELAITJ+g2qdxofFjupAn991RIpS43GbpZIYfubY+eO6mdEfAbaBPfS3rCt0h/uCZWnuB
uRorPFf74Qp8wa6QA5PxjyLEQP6eEnpOC51ZUrFVHaK7gnhSnhXhykSL+0uVQKteOQnBL3+rQu2K
TKzCeMOCgKyhkxHfoS9Nl4awTDpSI+KjkbGyk6A/kvor7Hqy0AU3rLy+csUXFVkzkegPxX7uguci
JT4/f6cP0hXnDxzbMM4OPNuM93bFhk107M2plvEG9rXhKd51n+mFBc6AY489tfTZl1v7khx5bBn7
BFE9J+gT2RJL2+2XK6wGWuZRbBcTtGzR30BOBdsyCLDpaRst8c4txZpEB8Hhf8KCpuB5ADnqpBeB
8htaatizHcwjqiltn/riXPguPy1H4RnhNqsHbSK3Jx/+06DwnI00HyRb1YDD4TeJjAg3fJKJPeM4
wAJsuNYBrvn0YjOVxmIHyrHfoZugDRZInPAR1TylVP/6BqS6tSkET2G7iW6QpzG8lU6oZef2RJio
XsuSSXU2XQS+hG0Gcjhft31rp4mbsPYB0WDSQ1jaUjdxYmx5MBngM6EXOXX1Ve3LqOHaC6e8etid
7CoI7CwP36nmoCElTGAW79hFEC8amxyWqHMLeRXvHtJnAe944fKPNIcmXo7zpzhP31Gt2AXB1u3P
Up6fENpdind0OjuK4OPj5HQc8T8ctMeyce7cT4bP4wq7vmJv7yb56Dzv73dAhwgmkPUqpanY4WDh
HCfsk2tKscMtG7QTFhe8LiGd7Pm61Ly+sTt2AOwzPGAxbD4ct2pezq21tCDxbC19G2vxKB4VOlFw
Jy++V4GNItQmQ2VR3jihNgEeEDLJxlg0q9Cb2JpNcxP24U6gqCW0yb4in2ri57g37s28vMnsM6Bs
9K2yYIxcy8eMr9MdpFOCXYnO03Inwbhiccdk3gJtwY3/cJQRMRRv1XKyF0NjKt/avrwJ58aY6UuK
o/QNwSurhNVeSVc1RjQeh2FGLZ2XtAiiX/ZovD2NZR2cekQNTwMt0jCr3p4obsWHbd5ywLR01cfL
5oSks5iz3xoOkIUoItN5AZCI9za2Q/C4jnUaDmbcDDp5V4gRCGacNXSe9+6SQK27GLtt6xQpPfce
Xls4HU1zAtJUqTuHHgzQ3e/gYzRi6NGBkEFwxwptLCS2CFv9qKJ45XlYcRX6GKX52zzxhXNg8yJ9
G0Pn4CKWvGqFpFC5I6Bs2zmkF8SXRlMVg7zP5mrixrQ9dddabtfM9LUj7LuZjXKIX1y0G4xGvSNi
W0VsekUIOwlgVuM6WMarfjEJuSRCYqT5eJM+p7GVznCQOTbvJJEA1vELEAH7E4gd1qHYTb3Ee/pE
kDALjgxwLpYE8hIAIgDVABbtc0X4kTG3Vtmc+zOWCfiJrYWsLWi98qlHMeiKsBxC6NI3yLGtojgv
WLjcsebBhwRfPs81uxxorT6k+vqZLcLPMltAs/Hy5fgtbq3YIfNYWjQwbeEn20yZxzLyd3QnCD8w
H5B1DmXHBOE+59YCWZeNmltjL+PBFHYYkf54I1eKgJ/sNtnws1vLpCgsRkSygY3B77XqwX6PJc+m
wSnngtfe/6tpDfgMURUlciMNWrT+b1pDU/6mwYTW+PvH/4vWwBhLN54sSTq5c3+NRlf/QSmuYhmK
ZVkQVH+lNQhE/yOeTDInB+6/bLZ8iMgLIVb4IFVS/6NkSZ2X/5UY+9v3bfxNf/mSomcoaXIwrytz
HtSDn2TydygXPETxUQLeapgdAzK1Eo0aDIpLKhmVtyls0hFoK6Axt8vOArEWGnbQSMqomYldo1IC
j68Mj9EsVBV3bXArg8TtOlwauPPaJFlYYEJNGbFMqxKpsdUmr5KbEHF3pmVpJ0X/U8jlqraY+YeX
Rwz2dWSMyevN2OxlBZ0nYiUtN055UvApIJEpAjVEWxgy8B9WTUshA6YnGQwxB3nTXXfNo3SZT4YY
mPdXT42LhNMdqUOo3oe8oJynXiri3eCpmNFM2X63KuE+usj68qJgu2xFdG4MGKFwevC1x0d4Cibk
vnwMcy1g4JVyYsSr9+dk7i3CLz0iqgc/p9pqdhbFJ2IDCdPy1Ze21FBI6nzfSVHYyjNh1pG2mvgi
K+QByih9FUlLGVnvja/XpxW9VuwE91VmbGPxvcpzpKfqKq7ea7qEX0Dmjfo8dhURJNGT1WbbMFqb
avAtNIyutGiFBF/oAKgFknZxPInPs0X5jKTiUaPGLxSTw1g83obnNk8CPyxfCAdKsr0lNg36vFRW
wSv0jLi6KU/D10FW5FY90W/qdVG1LCpjI3fKuXsQRET7dp3QoiaEu1BXZ6VEyp2Cck3KbU0gOQtx
jzJ81Vqz6KqSMAa2+x2QtjpiwaN7Jmqn0NE1wZYgVRY5FVNcADpHuZGWXcLBzENkUA9tXSGD0gqG
asK/Gg5unVZeJf5aIynfMiBXQ+yQMWWJSy8MUDnRMegiOhk7Q1ur2wCTU/hoDi8VOSFWuLr6HYTn
/BW+3MeLSK0Am0U6yUNzDEjDKSQZo5Lx1Yn11xhnl1JHrFpjgwKiRnevIckkDOVZpwDLIAdYPUVR
QmsqAZuZFHGJ7uD+KB1ZPhrgXDbO+c582cAhTJldMYhIHcN7nGmc631NIlkkmHTI9ECVxSoE666b
F4BSJmPVnhTQzbwSTKJYsxumDDS6AihZhkClEjDCvHLLLjVtnmkKJQY6ueXS2jJBogqaotB65QGa
NdSmAQimmtbHqk+5xYnyacxt9SAvJCFCBsOR0aLFBk/ruKUrkQtFbbJFF5bYX255O7gVYafhk7zn
Rq5uchId+Nm2eVj6VnrWBja4KguLkDzWDyRbCviKaj1OZkjQVE4NWVgc+jbxkzr5ijtx+RLrNZnN
C4LRyUVW3FdkdSfz8SJ8rYjesvFWYF0qcQvrBAKJD5GJR52kKj1DVDjMFH060A1t9DWjQbOOwOF7
MXVkgVnWOIbpJgDF1jr1xyhMLy3yuTXQIwaeYFDSJsGoxqyuU/KoSc6RqdCGovZ66VeTdxHlEzW4
YgFpVhi+gGmUTOmZ9MyXWcvsajXEMpf3dETqXbKdITXfMROqhjSK1XSsIfkLCTQNwMMwT/LW7QbK
iDZmy4O1ktw86j9VVdadR1vxs+ZvkYHwlAI5FNNm4OTSMKdvfh2+aJsYKiGkb4pAaUKMURRRB6Wu
yih3RqDuXA6Wg5Kt5NcuJIYjfrw2PVdDYKn+IHHBKKXzeJD0I+i7pBqXqvJYtnndY9yOF8FwHcdk
0eJfN5v4yjNor9ScQUt2c5SmStwibW8IUGoZmJNPQb62cAVxSz9q6D1NaLw8MFFA010f1iRg629V
SHEDTXdNV5Ps2oGqNgAPtaT4lvkWStcsbbhtkl2lJW6hhQtZ+ZI0yTWynCC92H88E44Y2Uxv/aBj
tDXA6hR96r+SZZym6bOyn0jdxagOvKgATh4ZMJ0mQZobGxrBXonXpM9DmljI4eujVceIPXaWoDkU
emwjnH0GdnYV5PDB0dQ68bd/bvpAxr1CApQFzxqq+yqtlw8z8xjZfVV5rx+xXSrv4xNt6utdls1Z
0nTntBHx+HHPE8ucZALHLd2JufhldPHPaBr7xuBawjNTE53zUurPIcHgr+OJUwmq0LOcq/IFoNOO
XH86MGomyCsVJ0FIQ97AtFwLPX3JRCJn10Lt3EoiAlT8rpsp1SgflyJGK83sl2KoukKyzcTel1QE
VaCkckyADkZkE5OQ9coXqSQtSp1SK8wDiAdsA7ary9ByrgtNY5WJ+21Ti7tBetAqEs0bHYyFubBb
UdcWN6ofvbY1t4JFvLmp4IuKGuqXECsEiCHznlbtTiU2Sp/jHFnlAVNoqpOcK4O0ahrgC+hEl520
uHwv0oGRGs64yby2AIjpCn0jcGnFDyryKHTrc1hOmXkET2nUFU6hy/Yz7SHMQGIzTr3aLkIgQBn1
mKVVS9HKtqIerhO5/2qS/hTHzzvJzJ6sU2AhyyMwj5D3ylUx+0tKMNxreqKlwu2R0fSbC4vBxM8V
QVklL8XJh9vQ9XgjZWZWBLJK+hWTiRdQoxJWbUmItXnNVDwLenOIWj5QwB8taOdncDDEZlUStBW9
isNjNJxe0TC5dcFHKHVuKD2/S1NfpMQfmA9sal2+E1SqwtSMUZ0carnYIGZaBOxJJKVblLIw0smL
RxcjJ3nx309BYz4FgR/RzQ1kNXZl5litQt8W+VFEk2SVtEjbaB6Wj9Vz7OfPHq6j0mjiownV7BXP
6G5aruBLRwSQBEjmsF8R72wVAB8KrO4Y0Ygo/DdbsHSdrOCpa4iU9/9/N7ao/C1mx/qfH/+v7b/6
D1k2cGAhmVINAnxIN/63qklB54TSCZMW+T46n/TfFiyDRzlaOlPlgaJJfNS/JgDlHwZSOVLwRVqt
tf9E0oS+bpIs/aXY4a/f+GT1+rOkScxjoSGygiQQY1cDq8TlZycDZJsNpe7IzUU2cqr3nIBxq1sV
jrSg2AWkWWDUxpMfIetBH18RcLnmURKZ7MsRzqEnFyCmrVNwyRoC5ktPQ678IQle+NsSk3UgiEW0
0XRXhd/nHqNyY0EQ+m23lLfGmsp3V6d9J6ZOzq2L94D8EfLQm4Ad/6UnGGM2gM7W0VVZAIfB4LjS
txrCTYIvvJz0XF0FxeaNB7YS+oHm0YUqV96Qu5Oyt61Z32ydISNdm5UXCFiYUeS7qBqGx6Js1jVu
tPBghD77YNMpynRZF/cUSPyRts7miRG513+0cldPP7GdMiVYLMVPrZznAUQ+AkMqJzHKR7myC/Tt
SyTjGBUtJmOKbtHIRtYs6Za0vy7wZTpT//C7eQelJ6azcOOLtEJVtcFFQuafCtnzB6mrM+2z3mz1
xDX3XU3UjfWuNuAiTBsWzmkvnOIGkd6sCAHmkFzHc41sUbWV9aRI2kUdsK7Xf/ffbKSRJ0V2CEPt
8gikGE78hAlgLe4ZHYw1FjkFRiZz6W0LwdUZFso3lR1TtJ90Uvk3LPgquNY7nhpYe8qUZ72tzaf3
frR1v8BCbpfL6lAe/imeGsc11n4YfBMQZo33+ze6TkTFFOnxR5xoRVjBhnLAZ7P4jFFDOR1Oo1OM
aUj5VG4YR1dZT0JOiUo4qI7lb0IfMsRvQKOigaEAtbFuB69j9mmcSZWgUJc0tDaF4bpiAWInchip
yyL4rF6PnrjM1ypS+atlzaXuTczm5cRuPKeduiCeXvh28lVY2tSgb3QgdGGSKjFXcEgdlmwu5ijd
LBiScARB0xMHkm7vlm+vZa9zsnPxsa2v7TU7Q9BHR22ZnS2KheHq7+1Vf+NPMgzJgqQ+ONNyYfnt
9ZnZKNgZuGxKTtiEDzh9iesjQOOjnwf7yWdjudRdLhABetEvLWOrgKBdyhXAxkGKNScplyipuFGL
k0l4d+fWp+w2JYirR/UIFwHsoyizEJI9cUtCNbYMZNltvJMK7ZZzylO9wX+6L6cgeTtZiwdpJ+3g
KwKQYBijmUAX1pd4iBZTiR8Hz2d+WTLHYmZ6bLW39NyUdnWNY9v6Yq07pmyWpz8/PwpgyQ+icvzh
dzJ25wv6FXyU5/aL7N8dDjt7PKerR0cfqHClkXF6e8/nBREv4pKUCwxWyxCtLscaGDkleCZdKRvN
/Rq+9y/UWqBZW/RW9n7EWgewObyhVagwbqH0wHy0zctjJziRbPrKcO7CNda4Fooq9iom70Ocz5qT
RuRjPuHLm+gQvUeHR4knYpZD5cCS2JDhDZX2wGxnZCIgmzAJkwoL8OOavZyOzC5bOwTNbOp4zNYE
9zrol+gs22GhcnOkX4VnEdjL1oJ5iOYBNwK6v9ASapC+Ap8jkqZCKhMVVegCbOEi+QOxfeW2Hy6k
DzchCsBFxH2ICmIohNlD4aJ+boYGN1a8iG3MONKhdaESp7wF21qAui+R7PBAmnw21kFZxuftdLHN
YF+9/mdeX8L/x915NMeNZln7v8x6UAFvFrNJA6T3JJPcIJIO3nv8+u+B+tO0Sj3RHbWtEKUqiWnA
TOSL9957znOGJat8/jVYNkMQPIuZfY6wr13osuJ/2Bbvn+G+WuFkIPkLyhooPmwrpwJJBi8BXAYi
slZmxoSFF8M02AkvfB13AxOMKrCtVz9axntuFD/FT91LR+90Qc4FcxTxJfTmPC8zl8AWt+I2d5Jj
+8XwRcBSf4sPMmBeBuwzg1MbOsd6sBOLMMxN+cw02BD3DflvFqX5XJNfGQ4H6E0oE2Zl/Z6Lay2+
9tmXRv1KCgboVmXHTr+mgNC1C3Nrq76Uz/oHLYA6dbiVhwUyWsl3iZ4AVM1ybZ2BBVhANci3IPmC
qadTlFBZ4+hFc5bRSbynz+RNT5hW8lTMIyqBdjnATnqAbJA20qbCNEqArXyWrz3DKmUu3vkjfZaG
5cR4QFhQ6nequZu00RyxWgIkgfKAiWS5BIm6zFkZPngpH0QEPddLNATmUdg3E1hlF63da8VUw9ZA
cSwBnuzgHHlkhDx39j8UcgCNkNLBv0BEwlWBsoTsU+Sn1lufOOVScuCwiHAbAnQEd/Z96TDTSMRM
liSu5z+UdN1bKL4yVaeIC+ie54wusVC5dtRedQ0aw/iEg8d9UfHtzZCjYDvzUdwA6M35BNJNKMij
wfvRoUapZtDV7WCtG2+GbBtcRL58ZUuhYjB8RsuH8y9heIXH1cAwptPA7jixFuF7w39JrgXIh/2n
d/S1ekJGiM9SZjJw6F7bmbnzX8wAFbXTxRcG4wr5UvqttLZ8qe66oFCH0JGSJXrSklU57S02pr9N
hkWe2hivYdnLkLPXGlth5nj1jQOmrk0X1GGkC6+m49kJzxC9nqK79QyAzFoWeHtDSC3oM19Hxk/4
j1DBJj9mkukcNRjrJuBVDGXDhsRsF/3VGnMPYP58gRYa5gqxrvx4TvJOu74KoKwvy7lP3DGDzQq3
bj/bAFmYT/HUazill/7Q0uLbdteYnlKEqpBGTI+SmnUVz6EkZctGIWN4PFl4qx5S+iWhJxAJhkzZ
TYmzIWF1gVY1l/0FfiMomm3IUGsESIXayDDI30F4wdQ9j/k0w8+OH80KLw4/FjgnZ7iKN4lEHQRC
w9pEsTa+ocSZzG7WV7npDwOiid7BbAuAxSO17o3WLxMFbOBbi8mXfDE+NRa7T5xQk33JRBnNN62d
dZuGbuJBgic1F/wty9WUM/AD/FK/KrcJlF9+hLv6QyYIRlrUH+WHjKmIPSIGwMq4qlDT0JVA+H9j
W+kd0aqwSLNo4ThGXbhjcsp4KSQ92QV9FpG9TsNJLZBIieb8bzzXULDQiLohEQIn4/n5D3YNWv2/
2TX+9f7/LGw03VIpaBRqG4Ni5NfCxlA0UrG0ySfyZ7YEdo1fxxfinwobSyVYD9TpT5/QXyGIEiH7
W20zha9oMlYSkeQ80mR5ql9rm1TrPUE0BGHVbCzwW4i+1F1Tkl01L+G540TzmOozyO0seiHKS4QS
cIy4JAsgdH0Yehd0+6nPVHgYJFsSvyBshsGuwiGqGU6F7RPeNFitXSqhJ2UDpb/5O8TC7Jx6byGe
xWHF9km56m/es79GjXt1OXXVs3dId8mzyqyRsZw1Q3ZRMPCnsmiWHpd+W3cg5kKSwh+/qeWnTIXr
J5LWFB47/1NtVw0DT4onzV9XtqyaS9T66BtZu4YpkxPcb7dqUe8RJrMN+88S6ny3pgcq0+vqtOyi
nvuwX/WCnULWSGJab8i9yckDJYc0oyvmA9sRn8dpuII08OS1KFkWYbFgAk8TOTDexi+x2MQbdPRR
jTda3XqsEE/mi0fa9bG/NwPI+kW9EDfhOnke5kBP6RqpGDsWMBPrRQbMFH7AvfoePwZuUy3Nvb73
14Oj7qFXvmo32sd8rFkuaWoe6tf+9DycEb+d9/5OOspn7QrY5xw8L9p7xbWW2oL9wkP6mH5X39U3
ipIIbe2w1M/p7h7vrKu5z75TzPeqzdB9QPkQYpHZmcmXpMIcDHeAGXMwILXdbVzc+snzfd+qBALj
Kqze6WMaFZGqBGrNJIhH5rfcvalsgJChagTHYK8fPzPt0X+lkCCUdGawB62ak0ZYYC58NfiuUaRk
SBMBe7LgryA1OBQdxYZG9AIuEY3I+ppttBUP+6R/GfYU0+O/8nRjvSyAnaPFX5KB7SggJkpIIC8p
GYW839mc97UD8m9smC5I79Q66hWTDfT/ZNh4/qp/wZd/zfbA0n201FiSv7v0Sv9O5MXBwADfmQ3H
WvmQN5yMQrlyx7UFWwMfLZb5e7oL18OG8wxjibmfPkfCqtoIW9Ze/KDdbnjJJ3VjAZJp32qL8q1/
q0knnZEjtGnP1dW7CiSwzX1ScykaDtkqWzIz+qBthrZsnyz7dQ/WMz+Vt/AzuUyK4PgW36YMIf9m
nqUPAKaJvoW1yTGZVB0lV6EP4QPA5EMhRH5THBRELicmFMI90m1zkyA9NVET9f64jv1vQuPg5T17
dWgzmV1kYriUbzrbdRXNbWgys2DPgNzhGPmn4nWirRgojep9Ci48OnIVX8WYybGzGqcWa1QIAnsO
+xCJCrZ+9ZPAyE3NVVxYsIM2BMf6NE7UENchPof9WQQd0qw5s/xuTizde9CBQl8px2pZLYFpsYW7
CO7D57N+6IFjLyzeljd6FbgozMbmyGmseNpmxGijvtM+kFnDQK8V/g2+KrID4nkEa4VcC08CkA1M
SBT8zEcVmE/phgu8P6Dvkq6RyPbiWBPA1HftHElCFm7MpwhSL7I7gGm1je6gMmw0CqJCtDRgkxEb
rY0JV9+WeJmnMZNA2VisKJGW5VPNjG1SZXkEHbF7Wyq32p4uzKPFnsJmeGsUE+/VQrS0oSJ88H5Q
ThJvdbV4dxjJ9if6IN2ZFE+qFgSbKpXzQ+WkoNjEeD3OJwd2QSqPtMs/y1ty6Z4lW92omCN0p/nO
i7MmLRDKjXdTOmcvg0SXFzWl0dezsvzokeYNLyabyNi95ka3Dvr8XW3zd7ETF0lt9+n5HR0FP71Y
fiXFNjU3kd46jDU8bZYR16eZ0GRUd7NO0XFlM+1A5DCIS7h7CIvXLqCGL9yixFnTnkHbynp/s+aZ
sQzfUdnkYBuwIqTswKZIEpimxVG1QoeurfccDeDb0k8uBS/u3tu2CDO9jYBvmcnEtSQlAyYlYrBX
qD0koxB4CEWM6C/lSm7I1SgcbsKgxj+q6sFI15ZpG/qmfeFjHZjLHD8HH/t9/8LIHLdTRwUZfTEp
on+hc+rtVeaZTykcbI4KY8paMs5EL5nrpmV1P9RbBl6psnI/a7K83AnCYwprmdHtsFCMW4UMKbhV
yNe6DdcfuTqyT+cF4AuCg/npPY3GDMamcaGxzcv9GiNisqt9tffOt/4dCu3SZXt/pDeNEW7L0sSl
FyLCIjwWHH4/2UZY7rbg5d/GFWCnd/5csLsD2F3sg3N8jK8waFEa4hcUhw2LKhYnhZ9OXRVPfXsC
3lOBHWGz6a+mO0tbKKlT/AmUJB50WcF/jhY3763dMvrBERfYvPyTJwHvIMCV8YUjKL4gAKPjx8Nw
LV8mF5iBMcsRbWRqaKGd11f53hBVgAgNljYx7k7F+C2YT3xN5PvxAYldYHsb01tBbuHd442tWQrJ
xJkQRJOCaPMjeEWQlmVyd1+Tp8nDCCAF/CL4o9UPhjhBhq/RMJ0X7Ti5JrxzK81xOe6n9BhDPcLY
+WGjyBzuM904+YLHx4lRYzJieMjbL22TfbvibbdgdCDK35onD+ifC1zHOgRfkFTxkZ3i5lRv9VPh
rSbTVr3g/QMsTPekfM/Q68Iand5Q3tJX3rEn/eR+co7wZULImBOccpFrgKo//mFweTcIts42BZS7
FILmjG+atJ2a1uGfNNXx2j22ipy54sx7qlchONuXASHXHFvHF4Uep1soLfFtUQd2MHHmNQCFQ/wi
DQufSHZ8q54jn1I0ktqcKJV1wV6D6qg+6Z/csvVtaXjHAhWc+NskXZkXwgxr7NzEHnKRrAXmyxT8
HvLpWfzi7tS1eWPOMryG7+VK/eSG+Zan5avC+WotuIUAgmnp9Q73gKJ7Ui6ILBee+Tw97QuqcO6u
JGsOpwvwx7o7DjNHWXVAhhK+i7RWaZDzuZFXJ56eu3J7jo1H48j0wPGLK3KKFoTwjyfi3vwQPP/0
JO1SFrcxuJYzbpfPDscIErATwUc8wNfw6gMpGmfgnVI7cNQ1j2cBgNhWvJykjgPNAFmJ3Qi314FC
6IGwcpLaL9MlrZYFZbHTOrxhE5/E3GL9mNVv8bK5ksKSKcvoQ3sqXqtTcSoPBLrvjO/wUj4QF5r3
+hFe4ov3Kj2XFwg5EBqRjfazOTvBERk3ptho1n8V1/5JHneRSfoynAwEe5gWcn6h8c7PejT3ac86
1rhBpb+ntbDflJt4ZdokqO54o+fhCjscaSkkQHO8T6Zdbtq3ckObgbiVp5yRL+NNMp245iUz8tFm
XKx01AufzSncGs8MM0/DtUI9uS4vpL1eqitxGeCgV2xWF6YN6H0pLxTSRqbfh4mIEqCD26k7hhwb
ZTkAqZF3yauGXULddWvTpl7GRLBTvtODQUc3vLyO38KZoeGh4/LAFn8z9ZFA4B4Mh5kFEgVU4yFe
bLT/9AMnFe+8fi4fIliSCUySXpQ5qyqeFfmUryaQp2unq+Qu3yZ013Riagf5hJdlKSzblbsmo8Wn
CU5gFSvkmnWOHpDi4IijeYFpe48ICSn2J58b8wZc/9TxRiCMHOaIZgRryZ868z0GEG/Gk7drN41t
7YP11IwKbri92sMAhqmqFkM7o0PNT9At2mGmH3MaZTuEpRWLfL3AXIZk+4cpEFOmmjCGll17ZF+s
c+XX8mjh4lrzhE3JylEGL3Llo2Lh8wdurcAyB/6km1/ardwh61yIAh1RrjPFLT9Ua9ZS1fZeVZmO
ZFItkhOjHkKanic1MElBHfl/NF7QiX0mpwpmc3ICWxlXM1Jdwb1YG2MDnAVx+bLDcM9rG3xq38En
tpkCX9mIEIS5EN5ZCTCmJqDHWITwPFfqCnONA/5rPj5YbGlo1LNPcsCYQ4dTMwF8J9Ya/6l6IeIG
yTZq7fcRFiCXeC69IeoBVN7hV4U01bxI2Iw+x1eomNpn8F5yxWUdZSVDjgavB8k9KggAPj/EmXKJ
omXGd2vWuZ1x40X95B+Cd3ecjqHtkHPSpM/ea9LPwOPk0cZji5mhSIa0CxI8FfEhZXYHUwn4G015
4RMPvjBXj71uG7Qm+znvHKvbiS56QZuGzqF0lnXHO3b4zUnvcZfdffzmU80zkBYk4AlLSYNL1q8Z
xnOkVw1n9KJ5DVwWDCzY2LJh7CRXBMlv5RfKBvEdJBYS8Cd6uzH/3dMz92k+HqJr3ONVUZxeRD2g
rfQbw2h1Ia797/5cQXaajyjO5mjk5k17K2uuDDeMXzuVFAfIPnP5M0RLo9Ggw5aXpqsUeXU9pd31
a/lTeAzYioXwpiHTU1EpJDmOsClszqIYwwzFK6pXtI0naTMHxEKpWV9BttJayHDLci3Zw1JlW1ru
egptyrqddox36pn8ZdsF8L/o2RPx1MYSeI/Ce3oSWBwMzmC299Irb83inLmQDhYJO7WH+IbcQX7b
Ste7dFWu4hntArXuW5cecm+ZYCP7mDpW+Z1OAJ2yvrC7o7Q3We10m6vFIToJDp36jWpvoJzZrDWs
iZt+Lz2ViPKnvzTH7viD8lQTL3ooL/ICTDYruL6NN+1w1nVHFxfyDthPvGpufJCSG5sSZVmfm3w1
4Om/CianIV3gvU6hkjFGu8GT8ujZdbuWO7KC5Ha95eOtu1PXgH2Qcu8pAstZHdnqfgQRQPBsJjwl
o+Io+pqJY0lAZWkjsyRomQEGHw+mA1TEXyxB2cKlsCHl4ZS2q9DBcDC1YETi+fg/6G1LIFYnUQME
kH5b9zQNkeAtx/S1TC+hY7jdJZ1SPq3XRDKX0imcF6uaD9NLscq2yvoZQficBjzb3X3x+SDfnGky
F7DM7nFTwMGDT8vW+sEhLpRbEe7LKZEStkZqc0KL2Mhx+UpcWskweWvMyclX3Lpd+cCAMOA9xyvM
w4E2woXMwk5fHdsyPve7eUXpeJSP/vPwQae9/BY/uEH4kDbYL/dTjx3O4hFY9KJ2pjwnhPItYXDx
W+6IRNvJW2rCTUS/OT2nm+CjPZtQpomysiH+XUTcPOWNtTc6obp/NgMuuJW2dD/8i3fCFX5nTYZU
bp1NrqjpU9zQOO6/FRjBvfBFtZKQ5UnAE9thLUL4FaDMgtf1ivEKIZmw+Bt3P1UdlaU4yboN6DDS
f1J1S/Qwv9I6qIf15//8lwYh6V/u/7P7qfyhmLKmGKaKTFv/IdH+KetQ/iBB3NR1Qxe5Bd3Xf8o6
CKwWkZmbkqbC1f1N2K2Khi4hEpkAO4pm/SVlh05j90/Cjt8P/bfmp6bHaV8nqrlS82DVJm+FRyhz
QHkgYlHXikkGPd4ykdOqBSLWpv2t9IjxcZvPLKAToD4kiUwAPUR3kNFbqMScOVy1UQMMHMZWi4pZ
ySUQMdsDVbet5iR6WfJLmteO68c4PZpDI+WHIFRuFd1Qk/SCgAVAAI6iFOsMNIxeFTuzl46Rmz+Z
Ab76lqgc0ScHodSOsngpx2rbBfkqlRSiXmACS+3HINDNlM2X3OxsV+5vcliSFKTAtogfgdu/FybX
dQvtltBVDpf7paAcleAJ6SCqqvg2tsW+9Z+aAT0A/aoOaGDgKRCCD55g2QqFKUqo6xBmJ1+HC8gQ
Xs9HgfA3o9iGogfewu30U8f7cPPUgLyXmkszohNzOES9i5es3vVlie1DnElagnP9LS6AmudF86iJ
rGlKCJZaO8+S8SSEFh5oiBZqv5aIVPOM/hBCkSlGaZZPINWyeDYj7ckIq4dO0IaPa9xU0LNpIx4Z
2acz2OZUweWQsL2lrlEIYC47MJvaTRI1sn2yjYSJKzWThV7o1MIMTnWAtv1GE65GRT3krv1h2LvT
0ErFbSy1e7RjzCTJjGU1NEqBaax+CYRpz95gA/ZspQ3pWHfuoiFwtFSLU5DngDjLZC+Wcj9PDYKM
/UF28vDLouhNK+vu1VByLZ4TtWKcPRlieYg9Y/b3XZIsA6i2IUoKIxlZEY1/vyRJqsQH+9cl6f+4
/88lSYKEZWiqAZpbZpGxsKj8XJKAqbEcEXlvGYjJtF+VZvIfkgTPmyMxGZYoFkvgT6WZ/AcYcNPg
1z8Wub/EYDPM3+cxfz50eZpF/TqP8bS6c+HSZav6po6IwRcdyAofqDMdAqdtHXXej1daHtbcJ3FK
XPI/xQFoQFDb0mh7tV3GO74TryrCaOj5iof0JA3bnn9UrHX542EwshpIJ+gIYt9l+Pc64jpvHe7M
Q3QPnBIPHk58HhgQLLVDuZ1KDOanMnCoHdnkH2RAnwJnhDsClImN+I9tkXwyDl9ft+NxioXx9jQM
5oVKC57dfIrEdk4JvhE8J+nZDb+T5GZGV1GfJReJKKl0mVxiLGX1vHhLzrGNjpMNDgAngn8yZkDk
jtkp6CYCe3CF0lVTZ8ZLvMiPjVOcy6vwosL2lW6TjIRybqbzm9j5Cz14kRl+fq6RyBDr+YLpS1+6
m/oms6eBFHC2KwC8a5nbF7N9pp4T2hWUVfA4Ex2WNMKtdbkSJ5oN9ohlu6ieFeDZuOgEeqHa3RcP
5fsHnEuf/B+oF6uSRmJISWquI5AbDOVz3zay5Sg+Cnp+sDMY0C/AH23brcvO2fVWUXSg3RXRVgUl
Pjfeu6fhCxLSjrwSPMsomdEYonSFO7V3NwY7+W4r0ID3Z5vDoWMmXqLcsA6SzzyHbdjNkMmxOiwB
q/iza1dgD27yxXW1nQBY8qZWwtWI/NehbTRrZjhRVQnWz3S9QtaIRbXwQQcke2JMpbl+9yFhIkhB
pSWcIUAtWueThMxXv5nfWzLD5/laBKDwrWq2IZ7i4JGMS092amrrmPahhLEZMRlvlygR7FuTClut
+bH0/Cu4gHp7tu4+sNDwJO2EctEzSCf4bVj2C15PnPb6hsG0RdA7zeRNln8R80kbcGHW74w55A1+
6Y5am6eTm9dB8Fcuyo1Se5PYvOZVu5A7+r50zV229VEobZrqXnYCCIll5B4tzixvVsa4lNhwQ7xJ
U2eHuiASkP5/iXcv0XbaGfEIYxIUcfF1FPepPizIngpFBPQnlzI8HujoMzGwALlQ/EERcvdV40T+
kujZkkxl+vQ0UQbgxLMekIZL6PwKiUI7id/wkqPc51JVzMcp9KoHUrvB5eLQqKA3IDPa2FsX4QJf
Z4XTtlwFR+9K7fCSaXTcHhYh52yMxcWInivSSRxMSAGH8HuNPRAxlHQj6aKouRL8FBFkXXcuvirl
dupIy/Qfn8yakLrgFFOZjIWKCn2TvpTFtdN64svKrblAfxPYbMzf4WXkkV2bCD00hwENJdQY2rHV
P+vX1nhpg5XWI9RCVGdXldNcvfuTuZXIpiVw6WC2s+KkLJX5plkHr5CM+JogLBmK8NkBIgtSPjrD
xVpw0kPW0KSwNLuTF4R/eZ8PrMyeo33Tx2gfAkgNWO4PqM9OcVPtEvjks3/V8iXOCDHIF57KXLlw
apoIyp7ygw2HhDhv515RR1H9EGrySSNKtBFPIZmiF+URD1kDwtmi4m+P+qGxXgfxwaud4rin+D/r
4b3qd4KtqjhoQaaqBxJxKK0KBtmWetHS8KTSPBJduDBAbPlVrQIcNKqwyl6A3t4kBsykNU0CMWjB
QNPxZQsnf4MKbNigS5/9o+aBk4J3lb4HjW47eE9ITNZuxA1pC7ogtTb31cXQ2BXLNSaM/DgFugvh
MYqp+NtTsY+vGp0YUd7WyR6CmcIqF1+NrFzK/jzxYClHC4FF0cd/3yNxirZMqAqK0FWRraP03gLb
YmDwMmr8SSxL3MzdYVeyGBRLU9gmIH74e6cdg/SeCfNOeTIzg7kEryn++m+iMAds4smSmjdeA/JF
czL9MohQwtAzZk/CDeHc1K94JWXXggu30hA0ZnZVXutsp3QYiHCJ+09EGXErA6YRM0YM0DsFN7q0
Fg8Zj3zvj5M9vX1NfDvDjjuHFMGaxkSFzEfXQUJGsN6UJrqnfTyf8ADIBzkMsE9z7FzL8InU89Hf
c87hb6yazVOxzmXnQSNA0Gwr2w6LfkkbfddsaEmoybYEjgc7GQc2zCHEQCuSb/Yr1myqbTW4yRe3
Aln2MIm6jt4TSMH9rihxv5zK9jxEe6NhhJ5wpX7BrETYNRpU5++8o2NDZUElldH3i5KMhP7fQXV1
+TfrsMVO8Lf7/9zRyX+Q/itBN4WS+xsRVf7DZDsnk9/yY9f2a5Ep/UElqVFDmjpRvdM27OeGjm2g
qfBIeGBEfdp//rUac6oh/2Qe+PORq7/VmG4ke2KBD3RVFnV96k3kZ3XFuZJk4inwJ/GLXrO7crOr
2CKrTbSnINLvHua0MCmamRIyKk2S9p567kkZ1i4FYaz7x1rMxo1fp9Mw32BsSWEGjUS8R+7dDe8m
Jty8bxZDjkrE+xBdYStXzOorUk2LaNdXTKDl3GK+CXqqjMJTmRovGikFKXP/gnjWuNDZuOmhCRTa
CoXPti8WSWXs5BAEhpYucktWuZzxSC49Rl+kTUtju4/ZOGngX9DDyuwN8avuS4NLQyWtzNxYsoLZ
WN5ojDam48ujYyV3a3wUioCEEF5CBqSIarcQeicxHw3VFQdkF1OAa/zsmv4Srywu/4GZJYzyIg0v
fULAAATioP6UGlquV6mCGiGN8VM1DntzGN+SCDtZZW2lpoDwFMoMWfRq1dFtV/MCgBzovaxqGAa0
0jUU4nZnyAE/Jok3IRHFJomlXXUyO3WtJwz0NXddEXSXQIFVK6I2FWsT5+pWbAO705kbF+Uup4va
CVBF8fF58TIUmF3m5Vtad+osDeiLjkPtVFW7CxAlZEYByCKwZUHatR6IEHWjTKv+ZgCS2MLOLbX2
C9v4W5yTBKAE60JULlEpXGVaWkJdtCAUmueBhAG9qfeRGW6z2ILRMESXnJ/ViXsE0MqQP8el6sGb
g+goGEh2R5a0OG4gg09H2wST1ZR8RRJBTV3T1n/fhQo9nIRhR1U1jaXK/A+lJy0zKNq/lp7/x/1/
LlQqiG9yplDRqIqkY2X6Z+mp/UHHC/SBKIKLxl/Ft36anNRpOTJ0hIk6kGZZYuX8uVJNMkFR5dv4
o/6hIPwrWkCTJfZPK9Xvhz7xwT8elyD1qv/5L+m/My+V8kAufQIYiSozp+jAhCDnnrkHi+8iNCSg
Veq7p70lOCpiQSyYKlwzLsaZyQ7HPFvDSx2XuwqKp0YJEPZOXSUvApOHGqZsUzJmJUUvVb8TL2cV
w43asgdi292JaEsobTyKQ79EJePJy4ZopVE9wegwy2BpjY3TFBiCkqZjkGmGXwVSlw6wZONhZNb7
wfGx+fcSpevoEQTO9MWsVD6oo910ouNpHqmYQo2nyTtXZE6Kff+ktclCdElk9ltaw0IENk0gKbBX
1i4FY5E0GzFhqZAJmFFp3ykIrmJx1zJH7TAUmkk8b8WDIJaOKUnnEf5Zxk61rxC7l+gmBl0hlIvX
qB+GqfqZdD3DV5PgZh5D5HmZ+C7rTIU9AXVEHhlvA6s5FILWAr0QoCOU/L2lFwe8mY+sNF9qEzKV
3DHrmXBrJGqPzbMQEsI1DKyjg4NBN52HgX9QexpJMdSIRits2c9OUSM63fhlYQnXShcWFQF6DRyU
HByQfB6wJSQogUqTsXKzm4R5QWuhG3/I4SUPnmOLsFwfcVkMzVBFbx3Lp0wKDqrvOknBtpj5RlDD
idVXtbppvdKWiVIscu8YKf4pDdvWztWT1Ss4P+VrkQ5wN4lmNmpAYobxXibGKTaZyYSEWujwdEOj
+XZJka7ydNe13bbDsDMCzgFkgUcKxlqrYO5Fo1YrdDNGwdGAN0RYezz/Xgo4ccn4qdpoWQXROioh
Oye5Y+gykVcKqWKQnqzib97tn3L0sIIbhqRq4Nv/zUZM1LTfNmJTy/y3+/9c32jpSwQXiPTV/mG8
/Of6hh2TD6XyS0f/n8ubJiqWKnIPHKB/6qxBcZGYSlgaaHoSEf5ajJ4qTpSWXzdivx35tHD/uryF
rV7Whepbq8oq+XTFTH07iuW+FY40Cu1UxjAQpZtwCG4SgSyepc3jSNvnSBoNUVhZk/83gLnhV+uu
NretNnzFcb8tNbx2+jlji8OZuo8EGXIYMZT1Sx8Ha1A3iIuYYDNd7vMcPibe8KpYxiwgkdHSLzpE
4l0tGLjlR5X9XmOuNQBxEuT3EXck+LHKwgaaJECRLdKCeOmfeVv3jaZh1aFId0trEyn5I+yT56aw
PrxcvQ6Ccq0Gb2FUFbNOhJ4zjN0MKaxun1N/mTjFyRzcN4F0JbLd1itU2Ggcg6xctMpXUVQ7qYN+
2JaLjBLP10hTAiql+wC0R6qdklDNUN2bCLozt72LDYnkibW21HRpiJcuJgddd+3QiO28uknyt5K+
YWNZmFjoDNKYCqXauXq8qzTcHyB35WZpFV+Z4YJDuXauvxjBlya+ZudxfJYjDlwUIqeXkZ4kUrei
lU54rFKdc55Ij8ZT03CQSsD0klTBTqH5qE+zvd78aEA5VTF4gfG1rx9y5VjNU9SWG8E8eAxtCr/Z
19G+Ud+1pHrzPV4VkyZVhAMGnluXSlut//Yz6doD0qCdD1eq1Vd0iO9qixEvLKuDVIYEF0GbLu91
B0BRAmSQthh/ZLX3UQoViGUrFui6bpzex0vbROfONN/lwTwWgcDClDhZ3+3qXv3uK2Q3pv8Qc7MF
hi8s9Pq9yQUnAVkiIS5sKhniQmQHHkBbcAtjAJJqRI8yWqygJLG2BjKfqe8GbNMP90GArgVRrAhU
J+nVbV306azv3JWojnc9heQj8dpW5PLqYFpcMquqwNgVWbfpW+r9hjK3ELmakI9rJVxa/U08cNb6
/YmR2LJTeQWDLp+XBdDDgXG7fjQbwxb1Ya73QAYDJBXCMepMp2D+uBvkej20Gbp3uSYfW6JvaUiu
Mq8r9b2QkACTnALpBvtcaxlzN1dhVRNuNooj8A95GdGWHTuqGZ/G7ChhPR2bL2ypR1niwmq9JeQD
k8qQt2C1g9eBkiDlVVToc3fDxUNnNzCz9+t4KVgSb/q41NSMa0Q0XoY4emqq4kttCbA0tF0ZI9uV
USKyOYQXh+WrOVbZsTO+Vcp7z+3OhtWefXorcdIgeaHOgSUwr9ACGFkMqBm5ufhsobvoVUB0Ck4x
8h20BCUxsuWs7Dl8DGLWjmnZIkPA7uHT1cUTzCNIQR2VR9O/s5jZUbVuwfbkyAZShU0FDcNMJ4kB
yymuEkQwWLzo3PYRgk5aFTIeIBHzZmPRmym4fkrPAoKbUjuHmQCz9ilJvuqIrK7BXcThWhkMQjhI
tEg5k5GPt6q2U9xk43vB1hww/EFLalOaxnwcIpzng0jT8lMftX3cfPY+tlwDHrnc2IZMU615JJzJ
PWd/25mzCudurxJobxbnpiJHXVz4qKNMGUY/WEt4v6IH2YQ9iB4L74VHspkhEzf9EYckIXA+CTxI
IkB7Qxiotp+Wiv5WCFa8AY7Z9m+JUm2qYZIdyNbHwEFz0i1yyX0xY4qyTBX9uVkwBaUb37ryPpJo
xXMyGWWDO8GlbVjQ4uH+l9Grs4UUp4taDiFFlFec+gyD9Z0eTJG+fsoOAoJR7GMT181tMaLT+lvX
RlyjSRoiSUZSKGX+/d5BJI/o99ro9/v/3DtwrTfoDIGM+xelwCQHMETNkMwfLLdfmzgUQMwJpw2E
bvwLAALwGyICVTYtjQf4S2M5ifrv990DPqn//dlpHf3GgDA1v/PT0hdW3nehzQQfA5OP8wJzCK7U
c31vUI3SzUYPRCbnQ0cUQ6sFd2G3gEXDpfpj8swskARt9DfgRHMQEPrbhKfZ0tF4khhZpQsMLIvq
0sJipM2R7lwnOwgf6rf6beDBX6ibfE22/AfafxSV5DXuGhMr59I65juc4zt/uTLfKuJgNYLEEAJC
MqMn6wwb3OvGGqqc68hLY+sdvAe953JdMc+pED4iVJ5VA83UnJiUYVaU0xeuHmMiLaYf+pP4Fskr
vkos9QjJIEHv5X2AKo59/zOFnvL/xWHRc7wD70aiQr6TPsZ79DDPfb0px4Pk7iMWCxJKMCZ9RI/g
0CxxDIX+khcqe/Zv2bN3yDF8IUv6f9yd13bjWLZl/6XfkQ1venTfBwKgt6IRqRcMOcISlrBf3xOR
GVWReWtUdfVjjYiMjJBEI5E4Z5+915pry3P3360jP01tp+26T3q/61F5xlxzESyY93yOFnzvzFPM
P1PcljOArhRBXJrqW3k132I47ww2+T5IDr5w/otfOSEMz2UhvPbyjd6xm69Lhg7jp0eWMM8ZrMaU
IT984e6zerh1OdX4kVbu2NCuXeEYbjnEwVRDdSAh/LMbYGPd+cFUiinOokcB7RTvWj3Lxk8zUyHp
XdhBoIG0ivQiCRwtwUfGxJFEchsbl+cKxWJMBDd3lHl1YD+vCUeg9ZNKYiLtMs+N7+EdELQ0ofQE
78oXYSwac9aRmk5gTjxYsNRp9LjxqXbJl0TgPDCp4PRaMK7gO6nc5so28f7jB4rhTKAUWNZ3a4pU
RWSIiH7bvow6sfGnn+krQnSv/lb63Bg7dYYLjVva/jtvjeHzqu0ILp5kd362xjFZN1Pz7emQ2HfR
N8xKcKqPdOBst3xM2eIcaAhEh9naGTbIKrwi8lzSYkNWNyX5Q6NqwCirQj8UMdMSucGUdNkfRyMt
07j2i8ZDg4TPnBM0UYvTkp9254rYCAkhGM7cmNspKZ833sulHKxpMBJJ2h7rYwmj1wR1hk9XOleQ
piYA2eKr9l1Ik4zJ6bE5EHvJpcQXraRikh2bb4Qw5QaTC3VbPkWhww5LjZp/p7PUFvYWv0b16qjH
I5/qVcLkBA90uMkvwrpY6dti/NQtQuLafvjw9ui7brg0+PO5ac7663NTztQPHiT/xgeWO+l31M+E
Wzv3DMIrk7NEkQysvAg2ahe7hv4JHk5H74+zhUVqkpokaK3z7BYo95oyImkDp3sy6OKnzhBYYTY5
lVuHl1a+x+KiGnZatjPFTbN4818QwYpcC3u4Exm4CfglONmybYRLesv7NraIcfKOdb5tk8kO51QQ
zPzHvGt4N82yfFYKB6OxldhmzpQDkFQAbEgvGHlezFtGejPw3NeB+8xt8ztIsd8lN5+XDq0z2j9v
Io5064lR26I2LdJZnu3IBAPPvnzcA8XmTSyMEb42zYu1fxfW1ZIFh/f3Wn5LcDAygvPf43huqG6u
rHV5KSon7rEeiC36QMITEIRJUjm4nB1jMSb1cLm9wabwwjN0Arz9VVElFyvOX9gyszcWVMeaWh9P
om/Ftd8vqudXyxb/nt+aU/teUS+e3npl6YvMHKeGYPcdQH07XmoM0KwHudnmGpNRp8HgDJbUfE9l
p+GnkM51BGhlXwH+4XVv3/zWRv45HWaGba7VL7q1aNitLcDeaXAsAF9MxdY9IXCI3+Jz+B3z4jBu
BTnLiIzh0iICq4tuc8lw6cKizfrKpcsykgRuDn+ECK7+TieDig0Hovr+I2gGxFkqnyNtlrWnOD9X
7FLNQkR0uxf6kciCbtU/DK99NzrguiOmuDFlZ6JQqZJyRaFEOk6wLO8Nslk0FAguWa0qt+SfzLd7
NjIU1VBupqjdsystlMeMdtowizA8NKserZq1qae4Kw+5i2TZOnP2bKW1LFEYTrQNssupv4jX8s6t
r+rO2nBcmyUX7RC8GwdtRiockQ4PYBYBGVr9NDxN/L1wGH9BWD7pVwbEJa4KTC1o1wG/mBiMGJ1n
p5o1Y3AB6pvX7OT7qwJq0WOaIhtox7l7kLppYXf3Yt3cQU1cY4gRR/GzvLfX/rP/NDb6UT8ab+qk
4qgSwXd3pQPMkEVwMY8dOnFhox10QPbeEZjFUf60Dro1QfaloSpAwAyMgBzud9AcGJ8q2WG+6H2O
gBsDZrfh8LuVJ82laEZ6h8h1y15tONqSDyTbBzaG2o5IWMVKhZHgM9gm75HgPhZPqAhoOjw3hV1R
O8Myhm/ikHXiE5rBT7Rd8dywitFhZRKN0uDOIV9NbH4DxBizvuCdAAbPLzk3Y5cl4FcmnhS4qRNs
K+y1S85eaBxO1iF6B8RBoYIvA0ANt2FLLJ3nHeiGrLrWAa2vNMzXBnUBrblJEL/2V76SD3MIG9P4
bEs6/OBuJBcLuHoJgNkxC3Y7Z3zZSSra8X4I+kmKbfEbh0WMfmAVvKarft/v0byX4FPYSDSugfRV
23ISKucAKkjsI+OGbX0V//hM+pG+eiflZYZJCE/Ouo3wXZFpwskIUsI7Jm2RigJE9/Up7/ra5WEs
ywZhwWc8+qk0FoRLKEzo+YCxUB9rEDokG+DQ8pF2TgOYkgySazdt1+qptXSb0xofAXa1t97F4+Pa
77QNbE87XPMW4Y1cT5WZNFMAh5QuRBHMJrxVfBfYTTImJk3ET2VWy3e/2DyMeYzOWptoDyRciKJ5
GRNcE4pdlItnc0ZI3TFnfuNe+J2NyhE8Tna3fP7gQTWQgjDjNmz1uG61CcRhRVxWxeJJz0afx75L
LKDPaZ03puOvs08IHW9KQ/qZVK5BkH3TpU5EgCXC90BDXQfBinwbx96jnOv1ROeNjlbC2sh4bSGa
/5B3Q5XxZ+gjaGCzX2gu8p9hp1Iokd+RkVfnJuTUQJ4Xq3m91pbKXYDJ445vcowyeHgioE6Is4m2
v/tfaMsfTu/QTG+CDR+Ly5P/xWGMAAd2nAqZJtR9x1XupDepypp2GVfPTOACfvJdzYTDmPdGjArl
G8kgJjUOV7RI0htHY2QcPMfyMtwlaRa88Pdoq5WjSN3CPOv4D5v3v8GIFWjQVJy2vLUfDmHfn8bM
X8B+xJFoTpDygyrFmKSQ4Ree0nfSBfl3tlCWgHRYhYb5j5AVZVmtueeAS9ZckLnSOnB0vJ0mzcCe
Hmq84+MJc3zwBpjaOysEfyWpAf1JtuKmpWNCsgGCRMeG5+ntuN6gBWMkAquT4RmXNwF3z2043xO1
wrILN4GHOIuj6R+GW7erclvdGKg/VuhF6GUHDH5PXTszi1Vb2o/VWKVjLQRDMAUYMslcY20ilNDd
gF3WtNFTvI62HexUi2Cj3JQbcmOkI2j5ZxYvFDo0cUJFswLvLxr0WyY1Czq4VIQ4Lt0QvkAAIscF
BP/JWKQzTDnInkl1rkmZxG5MQFew8Sznq8jd8QPSqjKnZjCVDfRrO+vLcvgH1OTso/jgfhVEH3wc
+wOPy53j6VbTOeqPBSiYEbjUe3ZLEtcXz0T4sr7A4OsvxQd3UINkWPCcWHSnPCwCwVFbUs/R1GG0
oPeiETNmV6/m1nzhm+EJZx+Go794pV15trzlBsIsW3UYiFbSPhcmobLAawR3uSOYj2iJ3lHrS1QB
VqVOlPJJ+EHhp50QMhcIWYL/4C6AxaBSkYmMVWUa99K/8gvIGo34Xyek/+D2f+8CSDJwE6T/TF4B
MXII/ynOVX/jjlDtGoZiyRrhyX+fkDJ3kJkRWD9P+r+IczEgAFmBwGL+1O3+OxNS668jhL88dWUU
7/4yIUUZoGdWUhiwbKGOjt3LtgE0pkCdTanodFPCdGtMAuxQSqHMfCUm6kXaFFF5l0dkMXsOAm/O
HbLWrmKdhp5YcsbjKpaEmJavTwRfWd3avH+t5fZqqOpJzGiYAauGIaio+5J/CE3LnldF+1yB890t
pcg/5pD5HiQ+1Baq3xypavrZUfl25SEuF3mzr9NqJbYAlcUCz1vJ9vn02lHZwL6fzcrnB5GiAMBg
Y8Tap+ZRLySJ/lmN/Hrv0YyBPahLLL9ci6qFDykAcea5aneMdLR9WbFLkBKKaUxYjzWTuhuKbfyc
r2nmT9UYr2FwUeVqHQ0CaU0woDilJAU6CJkU9fYtxkgsdprTDxGdz7oGNo1eDY9eRxpLwPlh8HcB
NblYe0uT0EiJbEOj48jixwg326JeV4H4Ak2Wo7L07knKEnZpu5VqcLltQbaazBBUmyVDB/vJtHum
K3UVkH9l3JJHCghMDk4BQ+ii/RI8RouE2keiuPPFZvkYVs9qJ3XNVrb6RZuU5yjKN50KnlKmN+BR
a/AUxECZgtGdmBExGvir/M5f+Sk9gxijZvyYWlSTxqtY7aNBPxF2dgSQO0vK3KJBHM/1qHvFpWQL
bXh8EGT5iPKK/lKw7cXHfmjDue9zuhOE55krhp+S2i9EUDte7++0lLjcNFnKSraCakR7/bk1EpCD
qfXiD7Kj9uZZ1JGEKMVZS4tuSbsUQTVnnaIkkGNIXrpSXAp1+VKO9BUlWAzK8VluYlDJoT8JOWDU
DzQ4Gg352Ih2KbGcspVvWplE2iC0f7QH/+dn97/872z/+yiu+nH9fWZ5X4Z+8PzLP//rlD34/b/H
2/zta/7rz//kJn/cpfP+fP/TP9wfrqRD/V32L99VnTx/XuzjV/6/fvKPterU59//53/kWfV8Rxf1
9f2XNWwM34YeL6LlkCVIsz++1d+/0/HB/riT7fuDO1EkVG//8vY/10DkZ6PJANgtQQG/G6N+roGj
Zg2SlMUoVVUMuq8/h6jSb5YpY4jChCBhURiT3X9qRKTfDFnmqqRhK43SEv3fUbMpiN/+PETFnvCn
b/wvK2Bf9oEXGyaYSY+wx77zbWRPW2GgCVAKj60vE2jcMv5PAkSvPZzyyeNZYmWino5zmJd602yL
GhCs2J9Nn1I4jAjjkdsGQHOer+jau1wAy5oCBn08RziLr4kH3Ki+8VKUNTERDzpxfvnlx+iYzQ55
iCZczIpZTmCsvSovbblBNFL5IkD/zKTwqDli+yFjL6E51AOyE7FUSVsVLo/A3FdZe+gsIjXjbiDR
WWkVpLmkcebIdZOHcbFaDksmioaJlHrl+DkXcjvzi2zlt8YSaLmjj3QLTjGdDIX8ERT2Qy46cBXt
vo3EI5hzjogVMYjwdR+yrcjhpqdWZ/JzDUvpM4j8V70qqd+L5kmChrkJu8eHqDDkjPSGlEYznjdh
7koBRFg/nUGZn4t6TK+hDknq6sgCwUreWKtMD6jasudxaIOtnxASHgffckS+glXu+yb8Dvt4Hpjp
qmnTV33oT9KA9fOJstwnIKuT7GqgO8BKvy0iWk5BuZYF8r5SGmexqi5FzFv9szhGssqahVG2DDAB
fyae7/Y9fJysfbFkOi0lZ6weh7vJ38jGQotBcvFQ4Z0226siyKRUGtIpyuFwCA3/dUTQip0D6l7e
lET4qaXDK4ztCr08qshr0ZNIbZjLSomf5GbJ1KgGzdbnWz4UhKZA3q0Tcu6GSE52HZIWp7Qa/PHQ
YMER1a0C6ktwSsh43cjWqqCf0nwtomquGtJ3rxjrqiJPuspXuR/NerZyXSl3McCWgmOJXqAZMSKi
oTNk45wicvXE6PVNEADw8KhA3WX/zHVAqMhjznRtX7fxDHGKWJEjvPTG3km8LdKbQXmehGSASKAz
xmAzGagFTUEGZnkYzWLrtQ1dInj5UWMSfrx6eAFHBeWgHdtoFCLEoIjY35OT2DTM7pjZBcuuNqgG
ICA15FOnsGMJISVhZR/WyrTgUNEY1otaaQvFWgukiHhZSmI6HW7fu/fdR0mb02/vHfrStqQh10Xz
IAtm8QDqwmt3pp5/qv7N9OKNh0PBfKYkahW87NDYLG/TFQ8izkiHUnOnGzwbmSNeA+VSyVyeQaKt
yRAhZII9eeR/DX2weAjx4dEgNEoLeSrIHk0aFUEAbMceJVmO215B01jnzzmC1v3ga6ecBttDZKyo
leQLMwkUQVv65vtD0acsXXYmies4YNg3DlXVnlSKmGzepKOsUkhmERqBJUh87Z5gXoBP94m4s0Ra
Ng3sYNHYP2LiU9TUiOd1I+0sGku5nF6sQCcGL8S3PL7pe21hUvdA1AEf1bTWBt0JGu+CiPNUAiNr
PQyn9DRIqixWVjLKvTyf4LWKo3oyqN8xmRheSHFlVPEp6jLrP1laSYyTyTRO4dhgMJljhPZPpUcS
2qRfDw7MvP96+5+bJvoi5JE64hdLQbI0Etp/bprKb6amaCIviy5zpEBF9LdtU/1NMkiHMsE+aiOb
kc3s57bJZNEkCErUfncJ/nvaI1kct8W/aI9+feoG9cKvBwfNyMOnIAnmXC8q6FkVAxozEja9eKos
hD9SUyzqAa+R2myrttwZIrBRRWKuAaWbef3MkzSg1Co59QWiIKYeCJcGDE6qxcqnNJckov5M5Xsf
yjt13BPKcBkOCi5kaRqa2yIQvjS502yrUu4tF3wD9KBROWbHG81g5hILBLNUeOLEwJ/0bQfKIwd9
9+CtnKTD66AwZBto6Orroa7uIcH2tV/ATWlZkV9CBYoIpwjmMA2Q24oz+JDXB9PaEqJElAfVvGG5
KGUWuXRuPcY5OfxaEfAyraTBLBCb034pADApyS6EpcJhyLWeR918zL3gJfUyFFUHlI9P/ZTquL5M
2+u2QX8h+wc5BxFbCoQ5oZoJRMFKbOB+/Vx4OittSveR9GFDXlA1QP6Brxa9xy3GpxkBI1tqC/tp
JisUjbZkvvisWArQqrA0jiF7e9fIjM9Cmud1giyInMcqEE6ZDtSyzMwVzugXvySkQylnOocME3MX
STNZXDl6CftL12Yyi/BgCG6mI7TsFjmkMd8iYQYpkSqexPSgt0Bf5HZa6sKsU9L5s/M22ZgGreEm
K5lJtRDngvAu1oqj9XTWs96JpQSZC5h1JbE1nphAUYRUpBQWdam9yjWZxOBjSGDM8pNQIC8BXhZF
IW8w9lpPtD4To16R/XGxQv3MqXojgBhRsvJYFPBhBRxbqv9Z4U+v0tLtDBazrNt6AUs8uw73wUG0
tH3ymQWACxE4tycZvwZdcR2bTYuFy4iAN4NS8oflKFuKNXHRyiCxOfjqAJxPia1L5yiV/oOXQjSN
nB3MsSrXKOfHle6fLIUovFlQfl0K/8Htfy6FyCWgykosldxM+7He/VwK1d90DgLIIRB/jiEb3OnP
EwQuZjC0Ep+1TKTo5p9OEHycdVtlER39O/K/c4IgveYvSyFPXbEUFYk95hrVGKXuvy6FSdwUrZ+Z
kK0pfa4B6Z/J2ttYx+7a3tt7dIpOz7VxTU/9RbxUW4aXq/wGnBqOjVM3VF3xmF33nI//V8DgA61m
nAVpUMN9tTbNfRQ1dm3UTqdl87B8CWlqxKsRD4puDLpo0NF/ZmKqS+EaFw2kEe0iP9yKWC8Ar0zf
h4/KI1SofwkihO0sLkxIIrBrder6+rXGbyN760KZx4ToNuI06Hq3qTGZPXcZ5kPDFZkrMAkj0Qr7
CMEC8CY/xTeyPID5fTTVgfwrNF/BzbsHTB6fp4Q/5ffkNqZR1C/Nnsg/TDu0WwSU2uW28K7k44li
6KBkYvVYAbMsb9GVACn0ovRrJjSe0v4SJhek5fhHzm157svONrxTX57zbpilsP0wKX73Z+Gjfqvf
ok/zWzrllH0Kp4m10izDfKb6Ux/eagtPuv2oGDmK/i4jEIL6ubdFy+2IkvKdwNwMTAjj5q1OZqMf
BgMeZbplP5RZEKx6acdSMn3Ebh6ffPQOXrbucrhMl0KNCJc6+nHuVLJkK60TK2vctLX37kVrmY6a
4CKyK4mQreb0Vpg6ET9UM4kwF6m+EjbGgVQxhhRZQhjJVMcEzWoI3arJ9hE9I6F7C8SNSHpDG0KE
NyvOX1OmMXxVh93TtGvF9p6zZ0+AHf32FbMahmotZS/wsRrmzjgg45X2EFP86PEzO8jp5zNE8ND8
TWLs3s9LzXy7kgjRpnMMl5gBTcoMzIVkFpYbZsSnYqatHgdYsvv0A8FbTLZwuSY0qMGPKE8kvmud
8AfHO8Zw74H20ZNSs01hPiee7jYNxh2tndJysZ7TxmBrEZdJuk8H8tk+ojs7GiR6+Rx8jq9keTRe
27MpXFLBqSh/0U2miPWc/vw84opfWqvxvYQ6x5uKm3ZmzB8cyQB4TdMnESqO8Rof4mV1LjnPWtMS
W+d3fuR12/mNk4LfRcJxbI74til++zfz26/uXnQvlh/GNJwDS1n075IjurptcP1JJ4WLeYqsUf3W
VoTrLZV56CoraTWs/EM3F7bW1lzkryIyTIMDFlle9vMV5avtuwR6EAPBo3RH+VzPHstqI30U38WZ
XBJkpN0HTnJhG55RHSzMBTS0QVm0JDWn70ASw43yUuKqF/ecK8u55XrOj/vcjI/Onbn1DPD9rjxm
h/rcZvQo7GqWOpAIkmJurIiehWOZ+YDl0UqTDcjl6giV3Z6hy5MI85gjXdgWKuGQd33Jea9bk12I
35QcXPcZV8A/5oy6n3BiOS/cEV6OuRPlRIeiR6Qi+ihGg4ltkcxS4Xx2GDVCpfYQi5LOM44/5eRF
JqdFs5lTcnbpDtY7Z4V+Z53lo7hTyVcxNtKhvhpv+R15QXQh60B48+oJ1FbYdvfoXf7M1uKVoTTT
MeZb8am88HYdY1VIV2HC1jPzvoZf7bpa5FscdAhDH8g8QieHpaVxnbnVCc6VBYP/S3IfN3WNpLTJ
XDl06+Q2qnZ4qibskmX31hyU5i1AAnDLbvFNXJdA8fxbdsIJPsa2BC+Ms9P38DT8uI6EzWNd3vtP
4U05qMeW4Wi4UEREmXOiFcBmS6G/lIk8xcbGidGYKhZXe1HeijpnZqfaz3Bp9dlelBgmaszKPNKI
QuvwBPVNmggzmoe4kVLmnIzitQkn0k/zTdkBkL1b+tkAF2bYBAxxLlxQGytHYS6sul055rjMAeyr
m04H4lK7gu5qJ3ErEvRCe2fOxG1pbpRdCdp6lk0hHxp3YlJFn6X0Q3lelMfWQ6oBW2yur7Jdengc
iUax+3lKLqjrCzYR2AsAxzsdcUXh6h8/ktrRRaUjNPI5FZgmIS9aqqvSjtzQCae8hVYCEDVwlhaw
8lx0Ax8OxtP1krc25yyw8EqnErd+xfAMHs808qdCvIhQQNXL2EDqqqEFWtWqnb6UWxUiOoAuxDDI
DgiXhU8pb1u2jsRa+fWh5m9t/JyaJiWyxWSZFEw6xhKImqrcKfSULRiAbKfScG59SkSAG1NBAAJW
IfVYYhwA4yB70az2NL5upjaYvDmkFPy0n1m3ieNgqdQeCX3e49r0w16Ksh2TEZV8bIDeSXf6UQn9
RzaNx/MrbVvZpK1rWca/ihlQRqXrr0XfP7j934s+hbslGcAc+9E/kFl/L/oUA7wWrp0fEtlfrYUc
jSURVyHzENzVMpXaz+Pv6NdhusSn/j+sN0RD/6Xm+/MzNw3xzzWfLIj5kDS6NQ8vXLYEtyMjhHit
Hrw3IFsgA3bxZVRgRouaZfcAlv0iH5B4L8UXdUsMhoFHxRWmGTDscQ5euMih1uEFTjhM0esoRyxc
ADGwJoqLZC6C5zxd1Bfo6OwMy6cTvnfXZtraH5LjA2dCKsniTFXzlrlfYjFN6oUMDha0/QhlmSKj
R3doSxuY3qAU7I4sToinuY3YV2MLRp4hOQVAAbQS9+YmfSlf0qKcBsSqTnRrr5OKPq13z4PUTWT4
HBsN2l9Tug+0Gzvdjx1/7i0ThlMlSxfX6KiKMc7PZTVVLgHQgsWDBQk+3STb9+vORaQLqLJyCsQd
OYMywOWOJ05B3HYGnDKbhiZbn/pV39g/+p246IRTRY67Me+3w0K/QDNT8X1jDHG8OxL+F2LiFs9F
cBuxCcpUmXbO2xOpcQfTRl2mi9btpslCOFpHFKARzL388qQg4kfLCe8z3MrLx3t0MrpXnwXtHRmy
/yIz4Xy3rmyHGdFnvz/G4FRb8eLdhSvRs8LxaX6Kl+BWbPFjRF8D6PL8lG2ffPvoG4gnEOf8hd/Z
NttijX8BefMAgh060VeyN5f5qVlH+x6ldTprLLC881J4N64KaluSOSF9oH5UQHJMeB4EbIl2b19X
9FIn+Kkm1Uo4xZVNRxDu8B7EolNOSweEB96XcU4wKTYo7qgV4nlqzTOSFeARQ8iESIq5poIIT8xE
N8HB3i/luia1dtZ4p6RwTwUqGs4WJm8lkT1LS+ZiNyWLxZwU58c39YvyStXdTbqvRnHqra5eDd8p
7urDhWJUfZ/wFwmrUKM9Mmk+hK3w0qysl5GJFtnhRr6lH9oL7KWX5xwdCgIxfcTOJiSLA7cnQcqJ
piRkgQZleAFeiVPLVABbjAIzstP+Remd5GMgb/w5ASMNook/vVO5gkh988/Gy3OF+Ue9GS/6Td/r
ewmlReRIMLKh1iXqLhpRqfr+4SPHgqFIwTaWXkxTUGLY+hd3jNuo4grZ9rfa+uZvUJ7UegErmgbO
RbujvMuiNW6mKbWHv4I/n52GQwVuxa2u0JIn1R5BKuCRlnAEirdJ1diQTiiwR33hhMtvSQTQIQCM
fCZ+U+aBs8oBV1vFaxEJNuI53y2rJZOQeikbcM4hHiAnZYA0ylgJIqPjyxuMsfv2MQs38ayco2oi
A+3kccVtomSCyqmNzsKB0ilZSt8EMxg2GbyKfut3e70cBWUZ4+aJ4rL7BdoboYYWnie6MvNgKezj
I4rd4cwuXs0qnPRnUZxS5JnPk4GyFAxRuatm2Zs0j3bA5HVeTwoHQaUw+zDO6hH1FdUctdLItPwy
EQNdTG+BRxA1Gtzzee4SeZXZ/YdIjfAxZoFBaW+cHPKpSZnxWR9pw3ymcHYn1U77NmizgS/37WFT
Luu9+Zz7UJ1Q2Cnz4rnrb+XKWxCWt4g38mKY5StOE4F5Y4GQ55x3LThDOPPetMJ9rPXdwLjFJsoZ
eaHn4xiaCOfcLRxUc3NY2wsGddkOgWX+niPYDJymsLVlTCQXs4uvQPadhMWjBlTz1q7jL6pLVFdb
rfrEHp27Q7hIVyCiis9GO6gOte/qXTzR0b8sqWQkNx1L5UkdvTTv/UycldP0cSyM46ObApvFA4Qt
IXNJW2Yj8LqJ+DZ8tSyTB40Dqjgq5nl6n4kA930piKiKo2KhcAivyOACmTq/sA4D+erfCUZcg0Od
wXsdTUuL/tXbZQv9UxOgwCB+I7wuXpBNttSf49rdcXVhIJPXCqsBDAqni7dB9NWWMyleqa/ZDqa3
4OQ2sV9Nt9HNNw0wLKyMGfOScYPiURHmy7Orsmuu3af/HkxWc8155b04MJcny8XRxBkSwxrmztkK
DpCGY77FaOYQaL9klzyLq+iQcfjU7aYGnD8n9Tk43MNdOGXU2c+FW7oJOQbinScNa3D+wwstHZif
yOybeQBD7H/SXROVkUbz3wqtP9/+l0JLVEUUSjTwLCot+mS/FFoqnbefg/a/FFrwaVSDUQMylB+N
t18qrbGZB3Hmj6bcv9NdIwSKJ/DfJg3K3567LiE8+LW9JtWt9iiZvcw1DJFchcV7YM6zfqxwCt2h
ffPZXcWlv43qWUNEy7Gl73VspsNVtMOVgkQ+QgVHy6O6E8lDqaBMq4sOPWBOcMEVV8+UKbZNIOih
aF02oBnsukCdp820e2WWiSZgT6kADWaVfBQwp9YdEtJqUS+yZ2Uzw5k8zRk1nqbZWn2bT6dhu6an
khP+5rlE0pGE6E/bObEA8+AAKstJZtFMW6zGpE68lACdChem3WyM3MGh3IRnykhtTWPaJJdIdGs2
M0F0oOmJ7EIIY1u00iqHWNZYRnqsT9yJZ7sOz9itJ3wDm8WJkFuHeCH1opGOYx702fOTxJNjeqwK
sjUU4lazWbiEAfeqeGRxMPYDj/dK5gafJvKKRAwiOqY0LKbj/yOSWed88kxZQaoQJPrsG+tp5GQb
/puN6i8V31FXOulC2NWwNWYiRdQY3SLsxnDQdEFhyZ+PatoPuxhK/inc+ttkoR9GC5RMDunGv1Ol
amcg7fGVP56AYZW9hK+pJdsOm/IkC4nP3lMbecwnWa/cEM5etn1sq3d/Lrr5nmPout0+/In10u2e
T1ukbdR+h51NhAa/4Fe9FBKaMeZUk+Y1OxNG/03VUne2VLjZW72BG0N0rUy1JVyygzKs2Tpwgzzu
co4fiTCbngpeCNaD+mHkV5nN5Rq9Gi/xeZjX37Sq+rd8b9V2n84S2QnFBeWS9MRJC9DDVlb4wTeP
b+9kuMD/36yNWRUOoUSAAZHa+/ZJ+ZBeacXSp8QTTd4oXaRt8W5Ms6VHCQJX59NLJ0LiWpvHomD4
xJ79FnzmU8OcCK8DcabEj9LDfQsv/qW8Goobsg/vyAEnDMFheEZmwzBLsJRZK20drx4IXsOZVr+W
ya1sZzstdP0ZTWjiiIc5UzmCpsb0KW3NjGjSb/ttuY9QsBD3KNpceeZ3dOV8IdbgMpVZuAop10L0
+FNR+PYJIdrxCoWTIXXxWw/Jsi8PyTbccxSgUYX34VLY0qoQOU9QwqyTg/DWghSnX0nEF8afo3yk
e01aMAXn2+Nq2CXzK9IGXh9v4y8SsOCnvFSzLrbTXb0hfmiWwpBLeKvWhM/IsRsvkyk/Ves5UebK
XFuNfxYH8bvdUL2aAHR3xope2hvcp6mxKpbPHZ4agyaqrX4/gA9PKrp/IRXp9eEOC/O7+xo5nDEd
yPxmTWHlr+IVnCjzEs8l4PE2VJmUdyPTMlCkgAHuIhFeFs2qwUUjPi/mnK5mBhe/7xASNM3B5toW
WUo41lzTNe3M7Sn4JqsD3TZwki6mAnss9UetM1HVacIVRXZHTP+GamgBnj/4kvBZ3k1Wu8/oxMXH
rICAzAlnCj6h3827d9fmnJMo+WtbHcbVgrMKBzTRpYk0cMDkg0T+OITEPWwt5OGJfWPESsGDv2Ul
aDjDXuKtSakAjm5wsh8kUW+j7QT9IxxtHTM5cY10EvdzkYpS2USPxaNeDEt//8CtveZIPHmZvPC2
MtwQeKjBW6xCMA8W1Pkc47ja6fgln3QQyZx76XmjjUJBW75SiSGS71GSo5pfIjyHa5M1eNddY5a+
d9rUKxcuX/nMVuGppC5HmY9aIRjl6hwpxpQKHAuI5nsixGc5Wd/iXKF0pLvNkHas/9HY84XCgQaf
fM0na/Xq7W436mZuyONxP/zuYU3gF7HpovL6ktI6qufjk0E20O02yuvTd/WavldXlPuS4fh705hz
78aMOycGgxxyTvNQygimFfQrd0hXs7xwr/5eYSX549kqy2xRXnhQ4RCekPPzdebnKNzn1nxv0ZYH
b53f5fgD1h9xyj3z5MMTVsILcbk8x/jEH5a4QcPPB/ikzxhFtyMObj+WZ/7puwMtbEwx/LBxjIxm
M7WaqoBiVXtY0Hlk8clpF2zT+u6fO5LppPcS0XtrN8apBASJCuqLoz0gDIOAtvXIrNg+t+XW7i7t
eluvbyO3fszK7ew7u55TzIcbUnzhZDgGlkPj6SQbdsJ9SuyyTDSwZCcza1+trNO4kXF0sJMronT0
7ltrgbHGkTb0/v4vd+e15CqWretXOS/ADkAIc4uX91Jm3hBpccIbgZ5+f6w+Hauqekd39G1Frq5O
JyVCMOcY//gNPgvcUfCj9h3qAEZlGGdbjMM1+E0QyniOEZq8fqDLME+XLYZzKHm4rAxbsXHCNY+h
+fHB3sAlzmIa26obrXQXv6C3ZImvqZ/mZmyPN2FP40aHN9KFcepBZ+UXTinvVS44cgIIAlb51mn+
HUGx4D5c5h2zTWaJuqkpJiQo4W5eMDlDv/NNsbpi6nLDD3uh0/hJLp1usuXyFN1+umybtYyhnY8Y
hKtG/+T9jbbZGas7sO6y3Hc3PCMqyUq+g2N44jnIrrp162Jfv5eH6nRnNrKqPdH8SZZA5Vysc7Oz
Uy5dbgHSiLdc0ih0Baedo+bzlNGVXx53l76Mb/PCFGP17E+IjXNSyX801DouprcEA1JcEbGGRHZL
WOPgapIto9cGOGkcmdCM4FKjJDjwHzQrbufHuMNhAXEkn+f7eWk3Jca6nkjcIdWTR/iZQWNtx7sW
abKXurU3KWlx3SB6pbDB4MEyLChmj4N6meDW0muW/P8UDsf1AviwxNN52SxgVnlPR1vKrrHEXWSJ
8SkYlLPFvXmNCcNqRqwPGlwHNa31OM2+86WEW6vuDx6kyz1sORKDchKUjrTifnlEUONXZMx0C2ye
6flnR2Uh7wETPtUvpTTVL+kIA1N4f24fv1J6Qo9IqK/pd8R9cuOa8xVb4mfZS2sOR+jvwnvxGd6t
MXaG9+AFpR5BQFWwE+nNjHCZUK01lrxiOIylbLnBHTG8ZUA2XPJSi4AGMgfVl6cfEXQ0fuOTJKOd
41t8S00ZUfqUvjiFX2qEWaoHokrQmtM4f5ff0SRl6xonRfZDfJN9qHyQHyL2pJPGPdfhdGo4yEuw
+xo+k2ufLbn4518a8bwwBXnhP0iV4v3T4aCP7XZc1JQIwN126lb4jzA72mQ77vZbv+k9LuwFtzpn
fsrh6dbTB7lnx/T8Gu7BQ2wGoN7gGF78JcJu/Wpwyma3r3pMtrEGXEzv2NMRPIk74EGM0VLzuBEO
wY447Z3k5b7xHrupnZBVlR+jJ4OaKWNk/AGNY3h6rFbKMfuQXiNCjyZDVf1Ilskx2HYfaI6jOaP0
FbmfhNLcpkD3gmIPCXTqkE1jvIJvPKJXRlb9gn11ziSS1Uj4OnR+5EGbXGGTSohMbaUooZUt8htL
YTa/TaxhL2/0LW/jwLDF1C+PA2+HSxTjKrCk12Y1f42+2Sjjca2tcUU1wNig1PaL7uPu+adD6PKX
MQSzhVcQH/4JC+4NwU4GE2vdU3wKsT/WBDN0WRVXjBcYnESHclNuIMlETvKmNtYUqoMC1zm13/cD
+Vp/3wYYncrkXYhARzJQ6ugg+/+uAYY69+cG+P94/O8GeIoIYSqgaJNdlwjU/4cGWJ3j2KUy4zBI
7qCr/ie9ZPY/+OqL2OTLKqaqEF7+OGqYz6dGGjcdnlmU/iuCusTU4y8N8J+PXRf/QrUzxPjxCO5z
3Z+5CTL2LZSBrWz9AosHO0cRKC7oOXTNhg1L2yBSG+oQrE1uHv2QveMLkcvmCwMGcraoZj5HChvK
GyQYQFbssP8YXWCGUP3wnwhOxjvdNAgiuas7eVnyGQ+rzvGBsExz4X0TNUuVaHmfjcn0AZv5twJG
+9sEuFcmZYxZAZwDBelYTH99HUiasIxF8q1PXtC4U6S3yJNennQ+gNHMfKsNSHwnn7NTr5hsIslb
tYJlh8vx1+TlkA/uc7eK1lm8aNPYCx9vwmrKlCV5XNyudHYLqCmsmR8Fxjfg125HruNadORf9va4
5y2ideEQsKVbPj7SX8PM/Ipv/Wv++TxN4b8EDLjtJxO9jXjIcDHC/UM8zE7KZnbqljPWXvXA6GCt
H5IzBbaDVTvEsQu5i/nxkZw78vseMKrNdOYLwgLXHgP/ZUSJ2ZHPEefBpKkBA7rw3Edr9RtVnhal
Lv5evAEBIKvE1ojvRGpevw6oCYOjts89mOi0yeGRM8RS+GA3LqZTpbO6EyL3M/9srsIOXw4BtymG
8sPbg0C1Z7tGKqQGqHA0S+MFSV9Pt9lS+/QWUZnBS/+FGWENckjqYb2T1uB4uOZCGXku5R0JXbyr
I9PTwC/oeEf6oUdqCp/5Xgv3NXZyLraF4uVxLB7rebSNJxfonEVVJId6slbB8oMxNlxpDQErviI/
9ER0is1bd5F8nBYJsGx4f3NzLlh0rAu4/TGpahAYMUhyxbcOD4idsdM9fQn6obGNHNsst0W1tMXW
wiguxP+lcksmGTnb5nhI1qganXr/IFXwmlK+Dgdo/xa8PI+Mm2N+JsNqmt9gdZQSttcdMgZnDBJ8
wJRH8DInahR6pdBuDd49QrPsD+4sQE2qKTQNhJBZnXV9KUyqxzzHMX358KirzT2YOQmhhiNYgY1h
kyVt76vpq5AsU8B8cwzWBUQicgQGh/0Yjmb/WvjABdh4Y8c9eLlGs4T+EtEm6V6v95fnaXYCFz4N
C5ga3n0H46S0R74ynMZkfpWbnPdNscS5oh/jU7tE2I23H/MdTiMF/Ydg7p72G9zPM42psYpp8aHH
4I2jhetGW/RLzN0i4mRu/Qz1WellFwWOLKOA50oKr5XmtvUuxK/gOenJg/Y8KchvxCU9n2yM1n2C
nwyIIDB+4v42RSiOtuhW69Gdujj8LztXKkmhrfC1XPUp+RlQ6MUj4BLMia9n6g6YW9xLhwlOsA54
X9yWhIrxqhEycWTJgDd8ZdhGaE0BQqNf82KJXJ7AYWO2I4D0Nd89Nt3huZDaZaJ/SEQJNHXvSHgl
ZJZscVlYyMNt9O6MyRjo4JSu3534hwvkBxaFy7iPtUxezmviQmzuIwhtW+OkHBQPx6LED7hXkJFj
U7bslu1kMljjanq8K54xfOSTRSGMlngldmeVwaQNEZ68uteS/EZCcRVtD54ANsLJM9zuCMMvckcu
EoL45M5HzU+JKG3zlWrhPw8NBdbfll+CVZZXrzIdexuu8EBjhXyd+KfIf65ojwKYgAWX+b4xvvKV
jpSiPnb3YzR7E5vXFFfqhHeSqsvBWwaeAzFYWPFsp2gLGdMJyHKb4qXFcYeE+Fept3UwgQY88Tq+
qov0EuyhKV3IIsnI682cmf08Pxew8spXRAHqe1c4hn5sRfejoMDFyUky+fDTQ1QtRNYTFkzodIap
h5OFwxNTplPHSmSKWJvoVtihAeebFKfYA0BQu0teYCY4LkBfa7EXaGwGkNc7geG1w9JkTZmWrId8
RmKmWdPtUBbhhTB96PYv+53ELhU+w75MRb7Y7mWZv0PY0J2c0IDTs9K/5OJSJwXrhbMkeXzEHFI0
9b362gl+jVPKY4eeQ3/9Zgq5YqgzQyMam/3zleFXaG234AK9uQBdBhkh9ykviYrjZl0B3REBLLrN
+rUDJCBeAMoZlVrlRO5kGMOqaKtrnAaDCmba3XnNkXReSvXctJuK1FDDiUMca9TzHEMZ8qQT2nqV
oEwrmb2SJVgTeTqsm9mCxbTwKTS/oKCgrCkMe1bS3YbpoSI7ofL5DW/0OmLZASITFJGY0oKLkfFd
ODWTHOxcXrr97F1nT1UdWC3iWV/Vh9qSCLuchmwHQkvoqUUfC+0D3UFLcmdjJcvSQxfW+c2q8geW
qR6huY1xuWWHCNhf6cbpxRCrGwipXsMTIR4pkBFehnAeoUlX8FA/8rfh0pzqQ7CS18ISo8W1QaMW
3N15Zlfn/NjRO0ClPIcW1FXkW/Xx7qdo7wHw3doiv4H/YRs8T1fPow4naoC2OT4ka/Cq3C0/7rDi
PFIuIaB+CO03/dgiBt/WGdRtWVnWUBGxsviUF6o9zX2T9KbKUBS92Y8SXvXKD7maxFUm4JCgu5wZ
hgTLghjg7DgAxvb+bN8Gx7mwqFbyUd6SWSEypqVPiJ1o5BLqXfEWbNHoY5cUE+2X81GcorfgGO/K
jUIgY7KsvfoCmLDKlwYfWNa0VgfvrnQV6HnsijGKoUJ4DQfcC7fpTXcoWZbzazEDlqGfYgIoFTz4
GcGq95EkANGdMbjEhWMpUKpRWTX2bF/dwA9PWW7Wm8GjTkI4sKkrryLLR8v9EVcDT1mUPhq/vWqy
ENgwpHKuPLRGZFfDBINtgQn/4PQHdQ2FD4w1rV6i02RQtdB4BzzxQTwK9iaDlTLviL8EbS2ELEqM
EZsVAIlGS7+oNygOHwzoTMnRgc1glFpB5ClusajWJVHR2OebeCa9vOPT8ybR2Qmvqj+eaMCZarjY
UnmXzPBn1+Fa7LNXAYjLlG9cmtCD/WzX4XL1pqzJjf6o5rv2EhnORbLkuztcq8VjjXTNAUHYYQt6
P6A38NmMaDIPeKlKhC+5o68cBTdTPMRlxGu8yiuG8vXDgZKG0w5F45z0AVKXiOY2EweN+CtSkPqb
KzqkNAF8OhpnaQGH+2260gfP+OJGaDTasCnMtcNDgtfxPZaOuqUS0TKcrpgaZEnriDLlI8PhKbOV
yTI1VJL+9BIm2YQHuTB0+DuQ9ZCr7cajSj/JZgD12RW3mGCUL9PmI+1E1WbS7kHpGY/U0LN9wqW7
0kuVct7OYQxELjTs+DYQ3mdlN66jcbRnC1aK0tE48BUEI/h24mqMbtW4CD803B4XJa4aixiVHuEd
f98mErvmqdXDkR7BFgKW/9BEQiT7cxP5fzz+dxOp0ArSQ8q/bB4mTdbvJhKGIT750j/Ez9Nf/d1E
Yp2PckBE5kzjOf3o9xRVJxWSESvi50mi8F9pFPCrnqakf9Jr/fm1G+gz/jhFjctsKEopF3xCb7lV
0CAGb4qnoPYcrZItjlYQNu5CUP2e5rBsIK3pG/1uD4b5rF+y0QF/2jwm50Us+4RVjZ2xq91x4kMn
aaqX54mJ/gFMUTphoihS/tLSwavFTktYp9w+IrlpqHtOfJ/9sAFK8gQ/IwtnthDWYTN5tgDM4JIC
HPaFXdnCD7ZsqsfxrTs0B/pcG2b8jkFV6RaeuIGLgh7ru9/1p3YqDlPSoSxxsKpDGPukCRkOAznt
NkAoYJd/wX6RGS/m+YyYKlhVg2QS+gXVSgAfKykucGq5zHYk/IL7MO7FWlLfTscPvz13xEP4PpWY
8g9DF7QY72w99N29CxPN0xeFxyZ9YHtnyozguZ996nMNCfhHT26cckkFav5NcUqcDIDrEpkX1Q8h
QlxmF0LmaeSJmFqq2TY29goqKlyYmN3R6C3qbD34DCvzU3nKorNQYkT1ra0eHtOEl2SfvUMPZO5j
fCo1KZpmvY/Z9Un9fjgxc+NylX8Z4TbDBHtlGItusGcUpKxWoMUGlPHB7ar1E2Ye4Y2a9wjP3Zba
bxJMZHvlXUknns/dnkGCpQFIXNS2IlWAA0dKP4OQyovHcdx+nM/M4o6gXybDruBHvj4DBk2WcoVS
j6vOtTj2ZxHdy4ACpnq/nydA4b7o3euUpzSl+pZ24Y/eDGNOXjNrJMSUCBoWlpzrAtohGWAe81RP
dyqulnFweKcKR4WS9toWbwx7ZcMKNSrU6YMJLcPn2txwYkg2OMTvz8+JJo3PJBea9BU0OEf7rIVg
Bb7BhwK+mv48LEhs93rRbea+gXOWWQbmGyd0Znihr1LCUKyRTq66JZkOFB1PZ7x2749r4NG8YAsM
6VBdDnZEkCENvxnt72cOQhnN2cuUOJ1uc5nUQY4pmTtzzBF7Gvsp1mkaX09tAD5/s7nzVm1R8Qov
1fa+17AR/eneoQ/SJKAeys8abh6ib7yoqce8004Hv3ib+Z1Xnhqr3M1Wj0uDv+ktO2g3CnT1Iqwm
nSX80pLpLyM6thwoQluBY/yKoSUcea/pHLFhh4SFZRUz3JHtyjVcDBL5RrrqqMookjtHiu1avUBM
4kIddkH5kRjHwqmcqdkSOcCa8qY+6rwOX3M1d+4y+jThOP6kwrZ7l62J0ijs2vAb+FXVXbwVbGYO
wUaFoRlfk8UTI1mYDwQrKofqJ3gLKnc8SLvsMjUDhkW2ISnwhMs5cJPepeBC7CkeZ1hjm7r9HZrf
nIp1CxwDqVQ1K/iki5bocC4+OyYzcf/Nhvqd4k6JJXW9iDH4steNDUBCBz+Y3/j+LSMwaWLglwWI
WYV24wEOhvf7rpFXdb81WiwLmAjPmfgPVKlrDF8ex+bXYLVfj5C74mCbiN8AbmsoGnSkmIoBjAiv
TD9cVO5v1N2C3V5QyFJLx/X1rkzd7r3aUU0ge72H7S4jQK/abt7KYRXo9sQsbc+hH/rydXzn/oG2
Ar+Vz+5f0900vj/eWzweicXkK1ivnF+AlXoA6YhG6/FhhL6RrIJGQPJjQlGnEbzdFbOOlu3D16F6
QdbdgvpIdgTpf7zl862E4TZcH/MRvlIWQ79QdCtapjLGBfNV85Kt4z29BX5WKu7jEwavp04mLMh9
Ms73sFvARIk2c3DBXfdc5OlbzhgkX2F6OZnSjlbPW4TZDNVsyxEdqI4jgtQstpfWVkAOqNG8dFd6
amte+s1XCQ/OFH1M+qB5wv6qPQRT6Z6MOWM4PDub339EaD89gxP8WBlPnPWCa46Pf5G7tIC50zKf
FJgUktUneAyPpvHEASnSiwJzlTK/WygqHGiTNr3tXHERrjs3W9+vDc3LSJVJM6N6AtKBYIFBa6m+
xiia1QVm5lG20vLb7NqyI6UOb7IdM2aFXXvXnThBY8MYcfbwElrHTzpv5tlPckS+QKOkRbfFTI+N
pcL5tA82Nd6Z0JaZrQX7AQEV/Rz4KR7skoflcu3St9ncJdVnM5ro8sfMqa6dw07drZQfhrvJDqQl
ccNDAhOwgPWDtWcCoUh3yI2K3WSnvCZueuQWkDHhbFJvMk0Ylll6xXJonmFFsSSTeaBl3Bey+2Ra
BCMTr5Pae4pYuaXlOnL5zWdgT9COaIZvHHfoJDsYQGRqwvQTzadkxSXItPm8YQY6PUdxfDYES9kF
wQvm84MnxHWpa95mj+/iwhOkw/n5wY3GkeZcMRI0+R0vhkckJ17KLlzGkD5vPAnaC6nE2WRB2IKx
PUo3wgBzaDpnmFkabiib+45YUig2IIyuMt+WInyUb42CHWpSd0keMEIy7HUKOpZeg6OS2pXHd/OT
ENj5qbvgpMj3BqC0ZeXd+SFxCss2O0CVSu0Gz5PwVEkvkvJewukNrclUCOL1ja+gDtVQbzD9ICwT
wklo3SFYzVazW7Phx3BUpvRtXByJNuTv8FoO2dvsgz/I4fLIB93dW3dEAeTwjUm4xtZAOyJZHH5E
MmSDsItnSd/4Lt/K3mIn3zXQW5pN5cUOS/2O6+wDodeiosNQibzmdSH9Qh+561c4X32L4SLW9jyY
dEu3nsgynLQRcsd3q5vY7DqyA+TB99SHnx1Qis1u/Ke7cHg8/PIAVFjGjiK7vBDsQ0KEbROYy/He
3TOxBBxSs5mDE6wysgvdCWGAPBxR6JDv4Et+s0HKmS4nUNKBlIO3xonTNvvAqYvlin/pga+7hyMV
iwSrx9JtLqTjplyQuN9AKsOTd+IvFFaQrAR1ibHi3oWi9FgMLaWWCSd6QDaJfMEK3wY/hV/0HfRO
P/dCh1zICTEJ3yL8kb9Dom6dah2+ZVy/ZtbZQr4YPrhY5yscOdDWQtTa8LNAQZUK7dguLgNvme6w
bSCsPPHHe5HkVN5whx+tpodQm+0xmckuPIiHCg1pucMHfy5cTl8G1nCLpgdDsgWb/oCCwXEWfEQ7
aMuQ0NCR4lZushI00x/mmP3wMP3uisdHJz5z+YQXEhTu8MGLBcHidU7Wt9mm2KjAyt4/foFzER44
VKHyDGqRG+cE8WbsLSI72GeqFbwGr5ELdNVKVv8ROrECpmlGtph4IewFXHtFeMuaKUMGgRrBRe0o
cOrnoQlrXrdljS9nlFkwGxRAFrLVUcF7LdT7pkehGEOEUPfhRTDsdiVLbkva6gJkP7BUHBpYV9lb
IxBt7LW/+XK+JJsVmGc0i4PkP1e8UGyDN4i8SGqVv4RrV2LSyqbpASX3zf6+iq39BBeSV2ml7gS0
REvIGHaxRp43eYlCKFLswDXvt2lK/xl9iNE+unEpdbIrBXZaXTgjrGLSR/M9sNG85dqGJYRVUyr8
YB9xa8zZeuw7Eb2ak0pTwrEMpQk0Fms0Dgkr+685eIspw+5uVhgQUOhLTryBrUmxp+2Mk7qR6ako
JrFfn3I7wXBYx0yqgWT/uMLSeKmJyGKgMs3Jpuxl0dIpgUb+n5Dga3lOvtJjGBI5a0b4WSwYJs8d
nKBxb8PrOsVFf0Y4jI0W1cd4YR9rGNyguYh2kx5VFo5cX/Gh86gDsYDDtKpZYB7ee798y8M5Ak2k
QqQvM3HwQIZAcUmSnTnzr+gdLKQHJAX2+8U+eDDR+aztZHFP37BFd0J7ZGRNOWlRC7si9aFNnC3E
DFK9wHLxxgUJHwWGgQzy81UADgRiukuu0iFcPxm94S4LqMmvP+TJC/XYgllpMAUnU2ZRNcw5bYCy
041l7+MnEWO+wGgITviHEvrc0ms4CMtQ+UzzzFdYju1Cjr063DGKD6wI1nsOswLT7t5BH//BcEW3
jDMDlhn+onMCssA8iu7bOJN0Gnm8Rjz44quyzRkLZDc/1N3spsNAMwFhILBM1AFktYWFUoF/CQ7l
3+DwZOgS5somn1weN5yxIUdgezLjWBFGpruYOjfhJFj3Q8DuA43Uvx9Evy3d9rslnjY1o2US+bEt
Kot8Q1GGyxPFIZcgCGC1HFQL+ntyaAwXRDXoXYqk0ovDdftdDhbpSg/D5XdSFy8l0Y9LP5keElLO
7E6RQ595f6sn5gZhKRRHIvefZM0nAw9eFj9A1dFTM9VetBRvnbp5sv5eyku4e3yAfNIJXChMMTml
y7pJLeAvvopJuNS390s8QNd4HILSiWUnoo0hZLyxIDLja4yYRjwW2rKaXcrhjIJAJKS526ngs/Ae
QsxLE8jOT2xVfhnp5tsZTL29eIh+OcLS7KJsBR+LUQkgSwUOLqBS2hjFSoClZEJTwpf+fUXBhqHv
zHvCdhqxycWcrLUKO1mJrOydiSpNzzcp2Pl3+BkIVu/R78gbnr5wpr5SacDYhJWwYo7oPSxUbT5c
bat5eKUGGwkdJwjiojTfIRt+dmADlifQm4JTLALCbk+iP6BZweQKsLy9ENmdLNVb4ow6E08A9YBh
gFleCGNmFHFAYTfS/5SgfPPFffOU3Xq+zct1D6pQelCBSoyfKVfQpSMDUm9GuGjv2/cleUZ2fyjc
8NOQIZa6D3Xjpxww3EPZhVTGlcKZJ/a4h4/Jnm+WFNLmg5wBCH0gi4jpPvvDsNW+AbgfX8O2O1U7
rsBbeoJwwvtSblgyl7F9P5BsyKWyDiRmLhQ4p4crvGEewL8UR2/SwBxpdPAOwDmZEHD1E1QUKdOa
dX6X/GI0gongWG7OoS1iamx4qK50dpfCOp8ZlcrwlrPtSA/4QTdEHTFVjAeqIe+z5Q1tPisq3Evu
E/452uGm92GRzXw2J4Y9yMht+TNd6KcO4qcIroytTmpjFarCoGq9af0nCMLrPeZu/oOOh1/Qb8Z4
hoYAJBRBsU2gDBg/FNloxn1S+dBhtVthGeF3c5Te+23PkGx5mfNutUeU5L54nl+IgmRVROL++dxk
GGBb9WHY3J3MXU5Pf19WO8y3nPwwse9kgZG9jTLm+S3BI36bvjiVh5COibruudRvz4H4C3MsfTFF
EK2p7IB2/ZYgrALKZvSO0rNFXEnrwz8AG6FZEsl9iqqz+vSV0WET1uBnFXYJQ/K+maFfSHoQ9fVY
rcA65qRCkyO4lN9qN4jhz02y0mFX2mDGT7ihdwvbZdUPvvns/gIMHN4IleQuoLzDZ2kNDZaZoWwy
73fxsFtyJ5n6qpBMrZrIE3TzodMuEflDIahe4rVywjSHeeJzma2lpfLZqy/FsPo5RFR7D2IwGHtR
v95BX3rLyK9yA4LIwgvr3dEIc+1WSfaJZq15ExiPevPVGFods25eUeXh5UP5Q1UzFUHmd2+yzVN0
6Dv5M1sEu4lsKxzg8XZsKJEdHbnYUBlgKILzvAaYXW9EV4bmC2IJC240U7iAKI+gPuqW8okJB9YX
EpZOQCjg5G6vEwLgJ1siJyR5Cc9sYOyY+nHr8Hkp+vdtDSP2hVCn8r29Kp3Ht++wM3GFwjdjrq7E
dqmxYadvzMqrDTUMf4fnx+dDQzDgc6vQocEETUOvIB4NCAia3/JBYsRkMu8on3PPOBi1yxFynBnU
PUjOuonTrYnh0ShwS/G35ku89O+4s+yzc3lf8sc9manBT7aQls8HlvcqBp816gGsWnEPmU3zV+MQ
baXlOBnjyy/JtliU75wYFRb8mrPDvznj1+V9O1/q5pbZ/WK+VGubX9FfKO8XLRagNVjWFZbIO8Mq
CS3s1zTLmvFJY4/rkSXM7lUQNgaiTyfba0uSNXmjWUTYFOBsS0vEDHgn4mrCcT3qhRK+C1jdPciL
c2Lq9LnZixveh+E0aDaEVN0wXzmbrGBB4zjPH454WE3rypP+QaNJN5MjKpeQesXwiqdbbhFiYpUl
1meZYZAOJWah/XBADLeA/tbdmTnQtls40jvmD6QXcHZim2nrqFjWPYTDbOVI/3NHUvFZX3TVLuJS
g04asEI0DKXPsytcY1VZ1w32EQ6Pf7LVjO9zYjgpSByeanatAVltWv+UtRc8kUJIccNX7Yehl4Mv
lAgMBM57JJcdAUQOsFfgewB6t+B0c9WW77wFjNNcXt2vgazsJ1Rp2Wcw7X5e7sisdZT7UBJWS6R3
ebSYVebfe2ajMTyR5ppMqN5Efvt3xD8S0P91ZvOXx/+e2TBYmYuSiIWBof2KKP49s1FmijIlrSsq
Dnt/dKbFYm8yj0LeNof2x9DmjzMbxjmwCBVJ5ZNJSvdPu979H72Cf3sH/7+8y/ZFnLdTHPH0TP8y
svnDoU/Bpn8c2cxzdZ6Icz3w44SQ36wkw69DjUmeVExERROu4xi9eC7cB2t4Sh1T24ARAGj1oyzd
kihwDVloKOGukkUz+yEyYoTKuIjv0UbCjOOZDZBSo8R/KOJurozQE6ReWdVFuuvGGLsMBLuN6Bhi
v06DDLYQUXNKHp6zcnQrvX6ViqkuSL+Ltt/EUbMMS3j8qE4xSepF+dRPjv8iBiIB2GBMClTY3pSq
ueYhN6TcASXmAR5G3VpgUlNgHVCpH2P8LYwb45ksclZrgnZtUWDGClshEHuq610RXQfIbSn3t8Sk
JMZJVXoaDKtfxXuCYyh2c/Buc1IAyJC6xz/PeG/MT7UseGpY4Jyls60elVZb59HoELJpVb383dAB
oVsuZzDngo5U0OAjL5HdaF9REf4UkrYgPHM7ZyCGk1coWU/G4VI69+ZScy06GoMm1RdZkbJF3SSR
xSs3ik0snJUM49wuPpQyZZBW+uSaXgYBCx0Jvk2FJV4QucHzR2+IGBuzz/iO1Were/euor9Eu1F+
6w2ZRdrLZKcq3eSS8QkdT4FWaGAKMr717NTxlPGs1vilb54oNJIGOmM/t6tq0yqP64jNbgX3qhXS
ZQCnocP+ZDK7K1rhUyuPKjrpZsyOj4lngNtRXSxiaHw9k56/8YqDqYk8WUKL0/AV4u9/WHEUxLh/
1dr+5fH/XHFm/wOLGGd7Q5In485pWfm94oiGiqOn/o9x7xSK/s8pMc6dc1Y/nUfNJrUtBOXfU2Ke
TpaxAtV+JbBL/9WKM7Go/7zi/Pmla3+R2iaiHGZhcDf80TCcIsM9Saw3VegYBj4A+fjx6HQbr6cq
TtZG/AhvbdMMLxkCRtWIP6s0dEtw6S6GSYyVuTln0sUd3XQf0j2hLNEkHGg1W00eS71pqWZJvgIf
NBKZBNpsOcK8wV82jsnpUA5ggL3S3xT6KvGZnmWjuJRCTaE5UqnOA/Wl1yUPYbCThZo19kg/dQbF
sX6YiRjBM8hp5G4d9hhRRvFCgt9f9QO01BIjkvJTLGYekLAzMWcGkopJK/YMnBfCNDlAtL4lAeZD
57bGwQxVrdpHvDDYLmnhzZ71ygBtK/XXulclIkvzsyxgEh2pXmx0hHxVdpcYi9LIX+dDYDbZtW9p
rCukhHFqP6LwpAbT48fKKzLG4ynZQgSBLrKI4FJYtqGY/cQG5M17uKyM5KbIpMIbd9pcI9n1knSL
tHLbSWgSBl2nAmwr6p8KnOmJvUheDrtqpBUrBGz1jWtJW68FFQl18aKcwenFilQZtvoo2FKrRs6j
Vip4xRDhchpfRbWx4b8LAqK32OorfaOJ6TGQmrPQ1l5cDMuG5K2YYbA+PN1QazHDBFIfaychDKYv
d3WIEU5MqpJIVYuSfR/B37m3q6YJdGCIx2XWE+qehDsljM51GS2G/pIm2bI1LkK60+onVeF9yWkh
x5g0rtYYCczjwOZcgpH8JO9J78FkEN48ZYAjqDAD+4gqCeXyUdZ7oZKPcRrS7kONGYwR8c98zmxT
gduWpe95nNKllZ8a8bAdfur18PJ3XuTmE7kE8YIiG1BD/kNZxbLz10XuXx7/e5FTDPw2/3+0qfyH
NQ7NhKKipWDt01ljdf7o7zVOlWe4h6KcIC4FTszvNQ77T5wJVAo0iWXuv62qfjkz/YkIQ67KH185
C+0fq6qnrhLx3MkG4Wg7Q62ukZauB/ntgY/KqNOdiHMn0ZnQNVm7n4faZ9Mo60cz3wXd4IyI//oK
A16lmzndDN0+HtvmQ47m4IOJO8yg3j/qdRsRavQQXeUBScQo96IWfZX9jAZW3NPQl327He60xCW6
+pEJEru+LaRIj4aYefymblSIKsC5iUQ3LKNGwxFYF2aH+qFdlXj8elTBdgZvLN6JGtOvHiVquxeG
GLdzkMW5QkBKEeEDND8HgrbspccyH44RtsDYl1nZM/RmlW7leoz8LlsMUPfvLRUK5gmdKCJcx1yA
FUGhi2/CgzqDRwNoPLQRHfdXDdlSh5g9l/blgzutmnzR5rbRrSvRWMvRI7UegXorO/Wr6TVbNoaz
ngKfzhtaTz2c/D5l/xFkX88Kn98ofFWyfqErMTZAPRgX4ee4Uhr9WhOwQ6gTlhOYMU1FUahA3g8N
MBXmCFHtzqAZkY0M85ZY7aR5JcrWLABhclla6nfRf0blIoi7zfBoPa16sJY+MUuFABD1lzGYbbTq
SR1d+12JvnhMV0U2W1VYYIY521Be9cshPqkGM+0Bxh8FcvfMqB9LEkqbk9hl5zGhBsuilBQW1tgc
6j3D4Vj5EtrPHMw4VcutZiD5hXFRV+gD82b20T3K92c8d8cHTp5D4vaG4ZYiJTaRTwSSA7sK0CEU
CZ+nbD3Lu2VRP8O/cyaJqs0wlVPmOuqrGf6+/7YSw+D+L/ZyLBp/ffw/F6kpZ1mcS9DyKLh06Y+r
FLlMBqYnk6ud9r/cnVlT2+i/rb/Lud5KSa/mU7VvbHkewBgchxsVwaB5nvXpz6P8D7tD0tW7cts9
pQOYGLBe/Ya1noXH6+dKTHwxyHJSoAbLtKI/Ips+KjFBksn/pDxNld0ftH6a+N3yxTOHVC3TRcKt
m+SEPx9SiW6lag/afG1nob9XpkG3GyuHemBH4sLaNprxLcmb5WiM+HBlXttJW8AByccbfRfkRS06
KXr52KvxspHqfaPX+zwuq70V6nRxdtmd8jGoNqr+JnEWDFF97/as4lzFUdBQyR35enQwLvgAj+ml
5nfbkdUE6QVl+C1sxKJU+9UYs2INCUB6Mmu4JsAFaB4Omecuy/QxsSLgXfHC17luNVThxUtYXVom
1+NIkCAGHZV5rnXJq8Cp2zfkE4uia1f2MBEFfMeCgqxhIBiGYeEy1cvlryPO+lyW7irZOg3EOgQJ
ygXpOS+qdef3ThddGva2lRk6BAmpLRSk+GY1B7mLFxX7gxbmpKlGqwibmOj2PqVQkl5UWEhZgh0B
kbhWTgXoFW1HVgCRP2WkuoRttVIGkFSStFW9FwtnG7n3Cw8kqoqnSXMRbbh3ZWfdqYXtCC9eqAW6
fdnblWa1Sepq0TTj17gaoIHsaxo/VQoOlUvmU/ndBAjTEq4kgBKQX9VMW0jxXUnY77uIBTVofwbh
dECrtJSxMdrxIZvsIvG56KFhMh20W/ic3tJX8bqO3zVw9ZHtL1y00sGo7BQIDjlHjWZPsoJhXaiE
W9rjrgxiPMHxXo/Vx3hMlwrkwGHwHxsfx/7ob0eLLYDKcFgmfzlCdUzGpksUo00Ai0oQoMEGjsF/
pp/DgOGxZm9kcOrseEwXOgP5VP7RH7OVxHa9KaBv1XfeAEUGj1yVs33kZqaybEhLZpKQ42U894CZ
jX6njas2YwECJjokP8Wvj3kJJSomh0Z9DiT8jQVj7YSzX0rJz3qqPfE9m6bM/uSMG0AXDOswgEGo
sg4cMgTkMv6UMFmlDCq8dDjEMltPVD+1W9x7xbjqinor+CN4sSwluQfahoCHuJ2iGNa5MBY5UhOj
0fC77HNrWAWmNldyfOa2dIugxvspVayLK6JggNHI+95onnQtveYy/BxCOMDMR8TmJhJQ6xKjRwjB
vi4Y9FchuTPNpij0eValD0aUn+0a6WyZwIfNnS5nfxgmybVMpwhdgWkiATMQKRYOJpQ9ekMeMm1H
ZbJTypSNVUEpyAsU74WKhUcK4AOQLNYJ5H2iQr7aUUOMCNV7iaGvWc/I6HQbjQ1izT6x22gBSlyd
ksezGYP4idgVnViavbUqLKwtZXbLVHlumgRP+8mpULhzR40LmccyCFUe3oWFMs4IWcG2LiDjkfqp
uCV5KG81xGhx6CO6jTEdBGqyVFO2pkau53z39CvDtE0vW1u/R1gk80ONEexGrPLkCH1ipIB1GsWq
MS657CmzpGjWghQgkicOIulXZSfh9jNgDZgBW3NrH6fRPMvzc8zZEyi941X4quQEoYG1HUtpl4Rs
0W1+pqXijJ4HCLyIYcYN4TbIVGOXA+ddujEBA13XILihRIDdAOsgMY51ASBkMA9RWz0rZf6uDTWt
kGeixPRRWxDPKLqQBbcBJzPMUsyOZruqNJkmsHiXomk5XvF1tam2q1x2N0q2TW08EGWykgfAVdzn
fc2A3ziKloEcYT1lm+zSxnsPZVaOmRiiuVFWr41C7psJlJuM5iaw/W2so9YLdHCJqYUIR/XrbwOI
TxPHmImKrBggggSeVc1SHbXDIGlOP4zXRNBapywkC+NF8tt1kGnHss+cqCm2zORe+gJmT8yKza+u
Q182K7ezd1ImvytBdz8gC29w4BR+uv/3dlDTgEjH4S1+JAgoyv+CZMOz/rmD+pvHfxQngvAzXbeo
P6Z8SG2ynX+MidQvCtkFCiNmW1MJQ6BP+mihCI0kRY0i5G+8BCoYNxsqmxDq1Hj9SXEi5Kn4+LmD
+uWZ/wC2vb48BKk3jbH/qy+0RslUV6xbUSRXw1WkkM6BqBa0QGOGP7JgY1OO677RnSYVe7/NE1Ik
m/uWoautsIJPS+r5bpa6BWOZGHNwTvo2lgPUL2HkbtXKWmtQMEtP6pe+Wc8JmiF9BAGUHWN/ltpt
aJv3tcE1JGRuJDHWvmpr2ThJRX4OGBArCkCuHvG0YhzLjqGTkl/lwduYxBG2GQUNvtwkbZ0OZ3w3
9N+44OeFB4cVblEtsf/1wcY11Soe+rVZpS+mF5xaCS1grymzluRwXX1qmJc0A6QhDNR6V/JlqT6G
R31hgLCy6/KWS8mbjYC4TSE6xAYrcJZlVo/RSxFnM7RgiuMv0sZoTS5kxB5TcIEaNjpBzIcdp2Y6
KPJGjAxkgjLDxh+ruTZ3VYzNBuC4djJeAKCCIJszN0GAj2zBkGydMqSfJx25X4XPNslvnKZBTZNf
UnPYWoVY1Sqtht6/aF35pNZ4IUrigDVpfBVys3b1dJHJWNU760hl6hhN+uKhPeeGtDKClpmOAuEV
C3EjQ38DzSh8QFZhvdEm+bHnE1ZpYOwMMJTU+roRyDrSvp9zG5/2AeBAYytwRM7Y3BDMajS7PxpD
cQrj/n1sFO7rxjb30qtEykJuSyyWodTEhB60nXJfVIRIBChMKjirJl7umH539BNSv1gGIKrQ4Mp4
RbxT6gAW1lEp8TpwSOtZejSg6TQM57Chj0wIfSh3xOg4oo3Bt7goLAyoSax8DpXG8D9wrY7tn/bS
yvFeBB7hNAU6Mob4EEe0YLyvc07zQDplKKn8wlwrQmKTmw/HWIWZFwZ3/mg5WmMT9wDBjyBRmdzM
uK4uXQfnRIYdm3ZvI4WK3eJoYUSv6v66iRVYe+hoGqqHf/HRarKVs0FBMp1iDaf+89HKxzFI+nkC
T/P26+M/jlblC72bZuuGTKbWJ6o472EuZDB+/3HmThzMj5NVfGFHOO31TEvmuNd+Gk6RMkMqDWlb
DFsFZ7X5J0erak4rvU9H66dn/mPq9rnvCxjbBi5SsGabY3V4ZbjQF+safE36DSt2qYO+xWc+zUJT
sbC1p9F6DpmrY+hBpKuCAl5NvN3cckpziWgqvUBcnBJ8WVwuYxmIHXtmCsTiEuGPpIZxkfwP+RMB
WXPLljYjM+tY/g4u3yfepV6rk8idtojeRifpyH8Tw6rOnWCksjipayQSHHi2OLn1Vl5G0gvyDFWm
ldJvCr7Yh57iXsyKTc++DlHBfHBoKVaKvDbxcu/SY3Rfv+ACfexwFxQwmBF3RZtGKVAAIg5m2txW
Sx2lRqvOyDuDpVnBD5O/pk84VPmHet0rVziFO23ToWxeA6Kb4bSarW+X3aWbnTl3TxwR8Vv61mEk
eAuNeYz2F0MwZM7dFbjD4bC7EJ07wUZ2u2f0OAvwJTP+h3n4OH++7i6o8d3diU9FTs5s0g0hTdsQ
Hz57eUGoDdGHWfcM4BkWlKu1Ttq3PlsiEFyl23DXrvyF/XjqZhf0DCD9Tuf5Gfjn9bDbhavL9XK6
TMgPbFCATgCZgAi8Sftmdklmh+v1Gs1u7vzGfXI+3qRHSzvYwJsuOMXXh8PBcRwpWHHiuvCInPV5
fbo5Nyyep92hmDkOcDTn6u3wRGNF8478of6qnMEUvK3X6zn2iPlTu9putylfuen4jOVn6915/X6b
uIPM9/juOJd4rtnO6bLjBaDPb0Ks3/lKktnucr3dbuHTiWfH9+327s/QVvIu/prEmJuID9ntLqfb
Oxy0E1/+bfqcMOj5e1JohXN/9e893pAOaAx2MKESFvWfMfg/SRqYl38+3v7m8R/HG3lYU0gWOKP/
mbB/VI7aF1MhmUsXpmzbiBp+qhw16k1idtEycCKxoeRU+hhr8S5SBok4ZBTFetL8Ixuq8hvK6Nen
PkkefiodY1cljirro01UTNMA7rr8GoNuESjF7HM3HiRzVZV4jEijXKHPlRa2hdZ03+XHTpyq4mb2
O2FeRf4DM+MTKJSTXjPAXpTvXHFSiscfIH9MgTkpSquAq0q5SFyc0cZFEmYhux7K17JBUgelN5LX
lUsS3Dy7MKfYmTfVXCjpXNoj43TrpUyftgKklEUbgyEZ3BBE2DaMmPqbPntGIcmI/s57BgJBfE6J
KC/cZ7RGXFEUBeiU5hRoaPMgO4yowhHpLRPATeGGxRfcE2Mlb61VUM0mbkl97U6EKi2zmQqyFxKR
KbDv4S5dDaCBWA2u0aTPwmEZ3/l8CsQDMCmhfN+5Fx2GqaqcSkXZVUO1bJsOZ7xX3EVh+JCmkPNs
KHoy3HiYqwYV9Az8wiRmPufqoX4YnGaPsIpOd1ygqiiCBdqPbDk+ibW8sxEiiZ30LXzSYGfOBpSC
0HPuqjMDLAbxM622t2Sszdnf7KKgOf97r2l6Iu7WKjsqfuUi+l9KFhK2P1/Tf/P4j2ta/aJN6/2/
Vmo/d4OmUDRLUZmOUwV9rlmIENaESV2C1R3twF/XtPhCeoliyIiYpn3an82qhfY3s+qfvnRLnaJS
frqmQ2UUXTFoGGtz+WEgySMswvsqzgkFM3PhFHrQQkKqifwtsQpUsCGCpPlmcYkUcoNry6TTEWZE
I6HRTTVoi902o//bhqF5V+vmq9A7lmy+NVGRxvbeDuthbzBvIl/K2Oi5WJhlE381DNBTQ5pehRRf
O7rKtkZjK8bnJH8PBl8nD5NE63EaktodsF3NfmpIySy79C5LsccZ/sglJVUYgVxr+KqhbQyrtzE0
xrt4NO7kUD0GSWBh8mtZ1pdIcr25oqcPQ1bsTZ0IKKN3pE5eF0RbND6snSQ+JIG07aTRmhUE2Zlj
vdWZNOoluoGEloTRpgkDt68oYXzv4LUknEql00ITJ1P0G1vIhQl9RO+zYywG407L0GULDS/SeHbh
sagRwOPqzdared3j8vXCb7YRvKpJ9s33sEzm1U6EbBmZ3Rb4Acg7XviTZHHQDgz3EQEz30GrMTR8
O4MOPzWOTQ9/S2VXDx7rqTS6Jlq1V8Nh7nOuJb3kI78wVt6wVlU8C527IRhnJfG5Q7aXKY2kCLuT
7yr3ZhJtekalVXt2u5jWTDoPEJ6jTloYHTbJUXcdYWUrK0rOVoY5udN2eVQQ4DScRYSKElNxH7qE
+SHL1sU8SLSTzq0iZa/JVm7RwJ3zfcAZjPlTC7W1q1l3pR04PYSzLgrv0x6uq+d2u8ZIHMnIlyoy
3tLOt3aKzgnZU8yCkRZ8U07gKnFSeYG4hMjJpKp6Kc14gdMC1eDct5JV6PdXO715qfrQye5anYJZ
ZabUlTYuNCw5TNLmLvV1X5pPsjKSbgX1xQPX2Qf3laU+afpwDTuhMPxQwBAHS7XH/ZMZ24ApSW51
30acPm1d7XuM1roxsh7h+B9Qfzbcw0TEq3RY+gpYVh+vuG03xOw2yzYInGQwdl1QHNUAD0ggFXuD
et0zg3NoGktLDeZB7677+jkYYOSU9avemMeGHBA/s9i6ADPqom+NP5xyvbvLTYvbRLaWDSLu0Jwr
A1C02v+qxtnxX3ywo1YgZpkKiPaPuds/7yBlxaKk+dSL/v74j4Nd/0JBhuqJIxXBwyc1mP5Fpfvl
L/EfZSqf9KMZJciK3pWOE14lK9FJNfpRrDEBnDAiNjIyTdfZT/5JM0pB+msz+vmp69P7fzrY+1yJ
y7jBoWJ50lIYzaLKyQiEfjY2YmX09SWPr002PiojU6wsO2huL6M0r8jmPKTGs9buY/259o+j/jzE
NKysouLeXMWdTk8irTmTWAZKVCbINbxZ2LjYwtQcF6BZ3udece7zUMNMrF3CNnUCbP9hM17zJvza
6eXc6goJPRfG08leqF5ko38XCO71MFrbpUziOvNE3yZfhX4vxTsTw8gccVQUoXdV8/TOjUB3dcHS
7nQEnMQB2vlMDfOF39lHOSrItOnmreheidTGiJGAEVYvVWM+unXM1S3sO7nND0ZWz+2Rw62JO5iB
41wTR9kIt6FG4RgSP6SO6rNrZctUTh4yqbmm3kovl32f7hM7PdUmn2p8CSSkthYuiklpVrCv1JP+
mz6Uz1EH1zHxr6rJwM+obSiWYMqsAKe2QHsBY6QkGiJUZ6WpzkzlpZPhuVD22SWJgJzkut3Sctlg
SUDUeSKBP9taKylUFccuNVzkJga5WpdYcVk1g9uknnvo99C4GOxzvYVGJlQjfTVoK0tf+17mGOvJ
A/Lq5Km3YFa15Z2Wk/KgmWstS3WnZzWxCLqmxNQ065RLZAcPBOfkxK0qBL+EskMlM4/71HgriO4s
s3wnGzWBZGGz9CqkXH65GG066jyaDzmgZtlesabG868/M/hG3kpUQSLp3/XsXGTROTWrtTmJ+Kyg
2qW2DzMN1mAYrBoRr8mm38SGh84/2mQqTjBjOfLqQ5jom6jyVVzVav/ahN3uv/JRG8eq5oPJLX/z
q+YlNep1o5PzCcdTk7onTeDJ7H1tKavyiz3YD+2YntqBkI9RfiZd8C7IIK9m0VZp8mOsNI8BCxJJ
K5eeim2fECqDRBy1AbgWoZ+UMT+xEiqggObs5pQGg9a/+IhFTUFeDMO+STUvT1qMf+iHFcSwvxyx
vz/+44idBBtoavWfAgE/+mH1i6wpyEOEbLAX+cT2nYZ6nJ4y0ETe8WNK+HHEKl+op211UpDJpknt
/SdHrGr9dsR+fuoqh/nPR2w+tCVzYbkF3qa/1Xm5zwz4KbW1G8Ex5EZxEHHEiiRbFUJzsuGhZBfY
4GPx82HeaPZdpkmrEhloh1SiZl+hU4gShLnUre6rXQ77HHWUguCh7fqZy2t7HhSjvC3D8ihsGerE
xOjxCmkmdYCm/Sxat0AXelF383gwFgoD/bjCzgdAstGJHVOMRUdEgkXcqTQ0x7xBPUrxVcasIDAd
S1byIrvVPg3l02hpe7VjZIfP0RL6UtG9tWo0q1qKlx6nWUmWl1GUTjwmJ3vAxKgqgFcAGCviLiV4
w5UfU5QCdqUttF5Q62YbFfZGNIDi1s7CHRzktpuqwSgn2cfcOEbJxgshDkfKriCPpgTs12tikfTJ
Anto3pnboBXQnPgeRNpcI1yvLUD4K2glSDSwcSvoxlvUak6MOjbrYzLEnkr8uFoP6sY8aGCHPbxX
kD2TXYzeRbFpog28ZfaFj9S17yKxwSFaSyatB88wIa88BvrVADRhA9jyYZ0y2t/VcHtpfToi8woZ
mAXUFzcmoDtglQ8CI4O3o56M5A69n1NaUGLtiOgHjuIuADEOmx8zcz04ZY4FMF50zYsZQ0Uw9A0c
Mbz7FxWPYd65M31sHQVAPRMQdjP2+F2UtyAM5j2LF9j081jRHoLgUDTJJE1D//tm1M/cXtAHb7IK
0hQVuBkeKpDMMiF0CnbaqPZWGpl4kjKwgbk2EgyQG+fcrAEB0jXfqDtnLTkiifQSh+QIKRq2B4iv
/rsLO0G3EGXYkCqnFxKkYZMIHQ+KQ/yoJISgA9lR1ZUbyHNlLLammyxNF5uw192b0VOpZCysgplf
7YYIml1KUisCDAWafoIrP+A1USAGNoc7zSdkkcRpexiXNaJzqYQtI716RrbISd0BzzBgdGR4Ykyv
+va9jt8Elgk2YgucG8Qzi7XlPUahOSvC9xTNhC8zXc+kueWW37JJ2IczMHvNDGIiSZ/BbXMfd+E2
4SXWwPoXuPI7HJFyL4MesOZqWu98SnJpSJcVizhoHNRUpMIMi35sD1JZb4MKJiRuRHvQl76GQZ02
RyOLXEuiU24oq87w1/xRD0jyIUZYi4zswj61oX3Eb4HXMLWnrlFg+VhsW8unEYBHkOHEs6yeiCD7
TZW++nrOzxQoRkLfU6K71J/bDI6Zps9iFp9SoM+Cigm0ua8l1g7eItZSjJvHZHxuXNdxUZV4MYww
K7wW+TaSQt8pWly4XN5BDgZjegm0ab7IYe6Ho9HRauMVUss43ySmPC6yKHExCibPglh7GqAhmFeU
xsui1b/parNJ5fpkjRjrfE13eRrmVTHtm5C9btYPEtVQvQGAyDgt4cBRPHUTK0G9dPsRd5Hc7xVJ
MOUeKnyEg3geaWNY4aVObfflXSHRkVIdvJWpDpG0f1GZ6yVDR1lkIsOwlGUgNQ8U1GQreZSzDFdR
3Bg3uytWilGsbT9nGJ5hHejuXMyImsk3ouE+n5b6UtTvbFFwMJgciFEFLam5SOy1NZRPHlrgkR7/
33tbn2iJqMBVJtyGITOl+sfbuiwbTKR/7pz+5vEft3Uk4YwVuROzLvvNuYdEU+Hdf927/+qcbKZT
OHs+tOk/d07QFi1apsnwo6tMy/5AvqkwFf+8xvvx1A2FSSD/Wkz5P9/W48w0RRkCHi7EsBPpWwFh
Km3krSoKp1fMl7Kwj4OdIHf0LI/ANSmnSsWQbtkXiaEUSUuoHxIzYzqgBvXR7KDFeOgXZr1MykSC
TR+DRexuFRexHlB20L0VF7tEev1I5OdLKq3k6q3pVgqOWbkBuRODjsmy7N7uauQVpVgzhz9LIaeT
9y3U3K3tcZEXegHXEG/bWyKafG332Z0olWXGwTaYRF9YBB95eHm7BvD2JswVFutfNRzjhpkj3aN5
MkEvUOYdeyW/FG5xTFis6yPD8Lo8+DpZeTZmIgsUVrioUHhpckRKiWAUMZwT/z1VxbfKpX8csScX
qMvFnWSjRo+DhTCZuKlEHLn9nRA9MpF4J1kg2lDVt66/JofhppNeQBH/FBjMPsZzgf0+84P3UhB3
nPn3clKsSmnct3ayImPiZTBA5TbdV36C1iwdO8R0ua4hzs4W3fDQGsWNzuIrIrDDKAevdDBO05UL
0VQ3OhrOqgZyVuTCmVZVtIkyjA2j6nYI1AwgcsFzwGR/SNWLrsVbKdWXqlu+JsaU8d5ejSI5CN3f
dr36bsGGMyHzyKW8LUS/DqGsJUp67UT/UJTFbVCC7QiLRqpZIehPeSA2zegtM3Q0RcCOVq+JdUE6
2oc1j403MXSk2iRZXcEWLUxHzbprA4DS1O7jifqExm4R2vfK0N/XJfdBL71PrOQ06v9ml7GtTyoC
QWQH6gCu2n8e39Pj8QE/n1V/8/i/ziq6cxoQwdDdMH/0GR8tiIZmnKPC1A0dSdenFoQpDzMcFYm5
In5ZyfEubXqjIQt5GvL80VnFFOuXs+qXp/5jZffTlKepbEloJVrEik0TCMCzONUSVLp5xRiayTzW
lpN+Z5xqGncCZKO1jplhz69lNuN/bYY6xSkCy2mrt4w9XLRWvYUFpaOZG7EjVjr1075akE/n1Pcx
phiypCIIieRV4PZfVcQaITaYscC+9eWCMtNej2cgZHTTC54UM9KZtDP3P8DuGgKpkzUcKp7UoTuZ
e+7NDiu+vUwFE/M2fwMPnaIQdXZN4viaSa43zIJ3eSVO/oagk+Bi3imvqg0f1CVMfGWslMfvoO0e
+w3nUbuGgWUfbRQHwA6qJTWPUy9AEs2nf1lOrIoVnl2HcoOYiHCOVrO1V5V/QMvVwUB4p3uTXqvk
rCztDalC0cld9N5WXWbHlpjddt/uk2O9B2R27z2gs2fzt6OOcjihi72bzBb9wiWP3PXIJ2ARAU4i
JKzIdQ/IJ0AmlIQFZt/1DTXSHFKTOLK0h6Sr4I7jXaBLDPDWFHJkhNi0TYBPfEejQ9kL8Q3+mVNk
O4yRfb9reTsxZpTd/gIeIVQquZhDH7XeB/qedxiuzVE+TrDq/i59hSa6Vs/lcgJU87LY5g6QVvl5
OIbY7G5EQg5HhkItrmJauj0ieulN3rTzV7RrG5VlInj5Ey0cW94sXmA4FG/684iga+syPCPmirUB
eYvxHMtfsMeKfqhelVVGtfsjGCBdN+W8vW/vTQDmHZEDSxkCA/yFgWhXm3DKSUM2JybjgdZ3P9zi
nXwL5tL4ws+TGT0f6RN1R8BBso7WRBs83BXydjjytL2T92w5NMaOtEAvsx5uMNjIfyCJwCOrsFwT
8PFI/zJzrzU/AJA3JfYpSGfXZq9muyx4SY/50VRXb/qCR61eV+MRgyLfCDTmNrbNx7B6R3Dom7OG
jU8IcYVfUai5O22PBdZp0NaTXqaRbKYtoRpe8os1g40RPELxcOO5Za0IapglC8QwwfO4xhO7mZ4y
opo3MF96xc9UucpwWO1ZuQcwK53FSiWYW1oH0dG1VothCYDEE7xcF+FReY+0pwKopbswT/q2JkrU
OEtPwV5642njEAPDlfATjM3Z6+idhknvEhOsYZwbgvXiB+RFT+XcBC2/haczSxyWxLP6ub8kdHaP
1tJw1OP40Njr4r64D9fDXuXbdX+sNuCQYMdC/3NgJzpT9Mq99aCAXv5afK+9H9GYbOgBZbBQPir9
Snir8sXT+EbDPwE5Ol/wG33LgNB9XehbckRp7LCKzGjA0su4wLjmwjReJuRwTknbNI7RLbhNkWOy
cPR36zoyECZlx6Ve2Ev1A254fVyrw13u4amZ0EeNhnSTcPF5Bx3OiTiQKmtFN73ymA/QoWkz11iH
F/tQ14uQP2xYVsWlIsuguYaX+4oM87xYjgfiOTnnTHXpojJf/3trf4Zuho4S2cbli1/qfxnpyZA9
frmf/v74j/spHnoo6xT4f900/7qfYhhQpnpbhd3xy/10UkzbiPUY+Fm29ZOET/3CpkXm4xV10s7o
9p/U/kL/TcL3+anrk3r6p/tp7nm2OyajsdYxQt7cguTKhrmT4KQh67btFg25AlGurmIfjlpb7tu2
fAi98p4tYQZlOmpn+EEBpnXei1apD/o4mSjSSN83aX3W1OAtSKCcqoMLbzlE2JuG7pPa4cmpgrXc
S8fMhlnsgnO2m4E7CDlbUQkm0bx4vbssepciOq4ehxZiE8yhsQDxB19kmuNV3MWNoFo2lJpp+tLU
7i3Wq2WUj9cohrQWZO1ZNjlOsPpDWBI7TVQo9byThP3AU5BZj2Yczkq1fZFZMRhx9t4r/jUyEgja
dXZWXHxKtSCvodyo+eigYD7KcrQRkfHUu/296uaEJIlzEYA/FunaC4l+VKpNJsDh1Eawdmt77zet
NK/BaJQMFVKF8JomWLS2fvKrxDH0GlpGfI7iHLytcVfmwaIcOcbSu4gDOPZBAOk+2MTcImQDDK1n
bc1C3Vfgv8cqP8Rlt61BDSXkB0kZrltZ39RVsMvBNLPdXZVtC4EcDBlAanmo51ZZ0zYgUNjxxRYz
l/MzQY5s5Nm7aVTHKpK54akrBoAMqohwsJSZm8CijZg3ZRb+KIkbsup6oEOCuc7ytbWSXaaKZWyG
d7GnQ19PEBGR2hwzqg3DY08EonruC28D38Apq/zB1oet0YUPRmycKwWGuiCyMMNptSoURipJ2B6H
QtsGHZPg1gKqIm1jes0+6bayQa8F5CDiKC1qlacV6fOxxQXtNv4yrUfIkN+1upjrOdIfod4rar6u
5PDOzSLdyfX04JoSRV/mjIa0qNRnC9afRjQrs1y3vGZmuei0e5lNi5U8M507ViB4myD52pUAT2sX
VP41wUXMzVTub2r60jI6E6Eg0FabJwLyPT9JdPNN8OCrJDGysfFgnDGnq21/F1PFBdE6MUDfpxYT
peipqWlLq3bZ+OOlF9X3IUe40Yb70R6ullfpy650w/mYv1dZtJO0kyQRsZaSYZ1GxYMvIwiL/Gnp
5IjKPYcCsp9GCmaraOt8gGlVWtYiH9RV7krdrFLjSxwr20YGhp0wMXdHAlgicWw7UOVlDd7X8++H
Ma1XCmM6s8o2/+b7AYmMAsGjjL8Oxsk/z4Jwv2B5+dRfGb89/uN+gK4RpIeO2Ok/VBVO9r/uB7wR
mw4rWoVFOVOYj1EQYu/J90ubzxSJuwmH9MeGR0YdxbTANngoxmM6vT8YBRm/i6M+P/FfJkG57EtB
OqTj2h2e66oDX6iAD0hCjcRgTQOrB9BarySnSey7OOI0ZSttexHYZbuS36UgiCHE+Rj6+ziYjx0v
JkvhdemqsNM1i3giU0KwWClg3T2LyYPtGcehl7YhuwW7IvSri8ACRtgH7aGGaTn4sY4SUAIiXuf1
2kIcrbcl0T1SPDphdazbuFgrTUf0aW3r90ot5/soY4ov9e4iKZlpBNJwrU0IgAOH7qMfjzomwC5e
l7ZpzxPZG7amn3frpAJLVY/T+Vli5Tc1zuPVqMabwAjNjaIu/8UXA8MGiiKuBgaYk/D2x5f62v9f
wGAOnL3//8o/viRv//1/GDVMirpPF8Pvj//rYoC9oeM1M3kFf1KUoAxWhakarDt/WB94xX9cDAwU
mIgiHWHSxXxAMM38uBggdlAWTUQOzGNcRX8UZYrL4m9mDT995T+khD/VRkqITMJVBndtu4cw2qv1
VurPuf2kZneZvCnoAYnIQOxaLbPydRAntLeUL9zX5WhdKEQpa6Bhsl3b7zJiF3QUZbr6Hj52+pI3
lWI2vbXI730itWiuiwNvRdxLF1ylK5ZMRXHht9w9pC2RDREGhUc+fXHJ8W0Vc/4buO2WJ1Lukxce
RMjaLPtqOyj0jzoHPmR7bWOjj1+A6nRP1kpZKvthyp7Rdzho0/sxuQs6xxieVVKmQXDNkpVJjDow
8YPyNZoSO3AnaDPmeWvcUXPudQtt3m4YCgREwTv+Dal+d6ngo13UYCZdO/KsHoqjgVp/YxGmeRkI
uDj630Ywncay0Q76raQjHmf6I0Zssq3UJQHcXPS2dY9V4Y3mLeqOmUwmAkuwwGmsZ+ur+mZFmDFu
PljNet5S58Q71UbXg1m+JfDK4XgJn6MzHGKuYP6BH5t2C839f9yd15LbWLZtf+iiA968EobeZzLN
CyKNBO89vv4OqG/dcif6RL12lEoKKUUxSQJ7r73WnGM6bGktcGGQsnR3MCrZI6e2Z5EcTix6fYDM
ZkUkHT+T5J5TnzmP+MBevpne426r9bYenEei6aTFEwxjaHLGPPMW1Eilms60AJsjR8BxphyGk/oR
7BvyavSVIa8gMHIezhwVQ0u04vXFF30XX9rlWiHWZ3ZD6YLPGWDGiIXPcHzKGZ2BzAoWnpoDurMt
edVQ45I+RxHIdk/rGZP0D1QxDMmWrM3ntFjV9cYwP8yjJEEOnm7WgXJYXGtncZcbB5Jcpw6GagAt
KrukLIoX80FFI28NYgunHR166zaNWFV+CmYJAo7SW8QHcwqOGuEoq7qzg8rWr8KdTN4H4Ttu8TCv
IYE40qu8g7y+I3r36TU6Ha1z/BQ+Ka+zJ2HvZ+GOHQZtxhtNIoLh/51obSwWGw/6XzQ6ADRWAj4y
6LErHc72FZ4ybXgyflrArq72NmzC9/a5jXbFPTqnz9olI15cfO8YZ5Fx11cboXztjXVFN+Eout5w
6y+c0m9za5degElf4DfV/NxU+xkoub40VsZz8PCP2heo90O9bW6av51OIjMLndxXPV2lb/5DJ2v2
e/pYqObpE2VuTEodjOEHYSDp6yh9l18BW0r3DJZwhTkHZ7KFwOeZF7ofh1XaHYPGprw0jauB4tZ3
5mHFtD+hmyORDKB6SCShYPVfiGiykxpzn/vEAdzoOSF6HTG9sBgo1dnoTJsivSa1FJXNrNFzGuNN
nXDgL21hw+e0r8R18NBLGwt8O3nSV/cTgvtB3kWnJfWp3C5A4/QpfVJ37WH5v51eIjxUsxcVP3vy
71wiI9Hwv47Qp2U3ShH98r7TDSyZt4c0zUDBg24MDfDXenqZ1L2uEv4bAbgVaMSltoBzlNyQpb81
qdGGflZ/XuDZS4NExOy9ZGMVWI5ufbxXT2HiGsgU8B2SzOphobXp+aCdO2J/1yfuAa+8kxlRrYdn
46U8t5igHG3f3iuyKEm++qqu0kpaJa60Uvbor8mPaJ6ja7R0mVizzDcRSgT9JHO9KMQeKRB6goKf
KtA1OCJXMnmcRLl36xzAcg9/3Q7mJTEpBrwAR/l7oUB+h40zM8bi2MdSNWNtt0Xas9Py+CUFis6j
uSakesb5Ti7pI7fWrN7iz+U3L9DkALkLG/kongp3vIgnYQO0+9B7+SH6mH5iB91WD+GufGWP7KFf
X0lFEbO1ULv9sA6FZT3kymmA/TeGl/E5dz8NQmaQkNul0+zEk3xcvEimDS/pTX10t+7W37NNe65S
19oPJ80jO/i7RYbe3TLT4So7dIgaGCg3jvgBUhOZwxIJ9Y2Tls5p9WF9lTIrH4B88oYf1nn0og9C
JH+ou4CAB5JOmNOjBthr6rb6UZOreI+u6YMkkePIMT8lfXka9vNOSB2SDEgeq5jdrBLm8s+/foKN
NJun2jWrLZdKxur38O/i1/SaP+KP+GOir/aRfzSH5Kk5qKwyrSuEy8+quVVGEgkrevSX3F+gx6gW
QO2SPeK0gps8kZxEhHFyNNxgLRUuychquBfceLzlAjq+oyztyVflCBd+6pi34PKBKdEJmWTMb7KN
JiCy35kpNbT3FLRGnIHUzEHHTcvehxfvjNEinj5a4rGc3xdACBZZkM0d+Q9qBzo6ndyp26XhtFWC
q5GEa/3L4CN8KbRkC47AbTJ/b4zG01wOnjyyy6jtbkTyZM0bI73TRlhF7as04PuFn25+pnTseWqc
5/I1UvFPfxT+uRMvhVhtkX66OjNOtYrWOVvDMNxN9ZYzqAAurCdgLo4ZCev1d5OQaNx8mamXmq8h
7hxltKXRYAHJnWBYd2CaKJJXvWuIwDPjd79ZD81ZoCcd7UXlxTwIHQZfIkum+CDlkqvNkLro+zIC
zHR5083yFi0crnNxZ/l3qX40jXgry/k4daFjtfpRrzfQskjUrEn1cZNh9JJKO2XyD6V4dJ5cXjVt
z2mhFIp9kr1r8N5PkIaTbi/phN0wlE1GlECcniNUVsqK6K6PVFjzm8RYKU+MT5kSuygVdJbHJwgw
A79gaHL4cvvGlmdE7sCmPK1F5TjfyWX79c+I7/6H/py+coONnTtcl3+JR3DLoRg/9d12vhQETjGm
Xvmijfiq+DRIo2LjcsoC7IetXGR82o1dfGafGcFe5X+xNMIyFjcdSkZkjxIHgP98ApAM/a/t0b8/
/rcTAMU8yl6DsaBlLp6gP7EjsPEpcIbNX93RP7qFpH9xMkAaAT6CZqwq/aE9ylEZlbqEqFyEPbro
zf/BeVj+mzTi10u3LMNQOHFoYCn+3B41kzSwaikbNn2c6nadaeVKDMyOsBeamlMAsxMCF4fcPlw3
VbjNM2stsOZ2Ym4jIFj7Cho2mWtW0z5DLSbzL8KXp2n582gIX6h9niwpSu+9n4t3UQtkIJuCuE58
RHfGerLMjV7INo3N89jL6A0F0+1GsTsZ00+lA3qf7cvMg0x0lNRsM5dfeQ/CX6QGQHg0GkO/MVNL
dHoRydjUMsBLNGly0uZVjmFPkAOZSRxVFFs2y72WJB4iyqdEZrPQfRHncROs+qATbC3MHqUwvPtT
bXC7heFKyZbI44hwyUTLjFOkVoXXCAVa8XF25JQMMUlo92Ve3IYZ2hAmY7G0XswYkBOdZHxpnt5L
/RaJJyQniumeIHckGhHh1qNfUQY1nlTfOub9s6nsy+4lQukXkyKe0UxLxHQjmT7aZ7D4aESHgtAL
gVg2XmU/j5h8LCcRjZ3K+Gs2OEZo1msIfUE25wsAmUMtqvaMci3pJ5qx6LFo9fI0bjozaOpnOyHr
OQdPJPgjJzqw+DpBynPq1gYVgYnxS0dO2fasLHo4gPdq3V7mqjBRq40DZJ02gtyvtvNVl+tzX2TN
QYK8sC0MSEYi4dRjeq6FeKcoomOxBDZ8Vp2CO6dEdTi1LQVjRVIFE12DEI4h0a8N9ZLBZTOBjtYb
0srp9IZl4XIjXAoLrVw/nioq4j7P2We+u4F3cexfSXj1bVFCDFhVcvutc3pJAaAaFD8BrVk1Fu6p
HDyX6jhc4zGHa6a11Lij2wQ/xvieKhw/8Lqp8E3b+Nh2jACS4ZKp1joxisvQDxPySXWv+eo5mcgU
7lX/QzCTE51Xb8qe26khzUa2nkvKDYkAZdWCzSi36lNXafNaWJAaZZaJjtqb8lYoxa2P98oB+LQB
U3lQRgo5rFeVeEgncz/CveKDxv86fZiMEpKUuAgriC4y/WoNetBImd9Y9XOZRK9ZKonwuecXsTM/
pEi3VmUVGHs/gAmV18Eh88sBmloJAjMNJi/wjZMKVC0fOZJ0CZu9VPanKBeOZWbuZSyNqyDqH2rO
kHqqdbtTVE8wx7NIJTk1DEjbXn/P9B+jkW7xfEBV4rqh4SSTISRJTsCEP2IWKvfKQeva2gXOuxNC
zjy1WJfO/wn8UoT/bQybVq6dJjC2ibLTQV+qY7r772474RvCNqTg/kaS8p/bTr/8QH9tO/3l8b9t
OghZNPqoSPilX0h8upy/92BhukLNQFjzV9s5zSWUL4vgRuVn1IJ/7DvBZjQZHBpcDahm/hFWgyf7
H/pOf/jWl+30jzM5Kakm0MeqxfLdZoRjXqSlo1FwdWiBxlAH9RR6WDDKDHToUMTBkvoZ5nRmiSyh
VxrLh078mIsEDKt5Vc0o2ubyQpJXh4syiQdiLYl7QF9Hg0Qn0sVnQSfNgaQTCZuLLkZu26ReOFv7
mOjaNv0W0h+V2ju54duTau7iYtk30NOoVHAI+jJE37JsA4VjosUSp3QYRbpHH+IL2M1deTGQ5WlZ
8VnUh7Bs4eJkFykz3DYJwOrAI1IN+gLgd1SLhi1NlDyZ16KfODOq6YjzeZuXD99IV3MZXQNDv6ZS
+lpzfMbVhY+g+hI12IM0nT8j5uS1Tr3aZ01om2l4ytLobMzDXqNcrZruBRLalz8o91BQQYkJjmAK
tqhigm2K6QAgyjMjAP+THv4wy5Tu3XwYhIuAek2ufmhWTvCjte5qnQQznMG4hj3FZMcKWiaKleYO
Q21HvPo0u0oR/ZMqXkvV7JmILMZU2hiz/zXo1kYmA0WQrb0mhV7dBPvJSjBLKhjvCxwGJMxF0dqM
DACVnWvqdL7ySL6OpnzWevORS+kjLPJtPDMBq8HBFpPTxv1XpPSnioFTrsFJaTNjLUF+ZHlaj5nq
toJhmwJR7ECWSfXJtvX0rC4dCLk39hi6ruIkqxCCpks4i8e5jqAUwJHMOVnZBjWJC/HQiQODSD4w
mQCUeo+qaB2NWreSRxqFitLvxGpwVKzhqPbLfSKX6zYYHSsEEBSHZy1Deyhr3aavRlupLpaVn4SM
JBQx87ezJq1KDV+ahbxUnz1tMt/0xCTOSCVpZz53OZGsUrzVhmaTNJ85quVWeqjpgfTqYt6rISeH
JN7lRburQAxGOhlYdYtxN7b4hPtP/Hl7IbZ2klCQ7a3KR6sf3uSSndLQGBJYxbBuyhEZvkq8oCq9
AP48yzGKVVN2ywhTAWkEdDl0jTZUJyEnp6OVaLNKp459Jw3ErUXCdlYHNTNY/Tkw6/tIZDWzDKMl
p6vxVbzF5NRoef5Z+jcfqp+v1O8UR+tE7O99SoAbQHm3NoM7jMstO1Ih+26QZS8CcCVoffIlB7Ol
MelIxuKhIdaXK8QuvXIOCsV0QYdjNR7BJYT6ZMsk0QkmoKssme3CjI6tVe9lZUFHEZzGFa+0oKQw
b7cMETUM1/+92wyID+ZqywmDzIL/Fdor4n7983Tjf3j8b9uM9q8FUEIuA2P3X9krv28z2r9UCAmG
pC+zwH9PPn4bb6gg8yzQ4oauQ+n7RR3/bbyxJCtg7/r/p6V/dLbR/2aY/eu3vmxDfxhvKGVUy0aa
xljfEeb26g0wJRYWaS2H8qPJRHBBQdpvNTN2Im04ljUNuZFYYvRTOdNKON/tdk7jXdPk2z71vzRJ
+a5MnDkWEaslHisrdYte2gb0QVM8mVGLMKDWdM8v1MsUEudxU412HdBBWuABAktJsKCnrQ78Gu08
7FZJd1I005WazNYy2Y3VR6h8hrK0jQeO/A13WEHgX0Ggr491tABvW6cJq8Rs9wW4YPIflH52A03a
+D34uzJxLHbPhMQ69Pgur+JbotiijdRWwYuukrZVTeyjBuISHyUiXltJ/DH6z0w4DjiMZrSQ8XxC
s2heZeLMNNYFu5KOdA77FtX2ij3ygN7hrDOeeFbfFR5Ca+SZWq8AmkR0M5yD13hbm9vxtV+0nlrk
TNfaUdedS+P2RswEGdLX9BA8lHtebTmCMR9wAYMqzABONNmYjj6KB0Jp7ZXZyw0qDDOG6oMjV7q1
7lbgKF8lGvMa9bcDM7dbhShHvPprDNwpP9UksMxHvz6IumMOw3oWrvGg/GCFtyWxuRccwLIIgCEk
gc7P7bg7jZFX+Q9ympvn7J0KIQyciI/1BcngJv+SEpAObkgXmlTJlawcJ9Rw5aXM0dZAQC8hzQ9Z
5YbesiVtKA18GmMeFTgd85cJVBTREsZKOkFI796idfspB7t677fHIqUBWqqr2Le1G6RPjARqbieM
qRBx3nhMQW6msBUHOx4eSr5ViW7UzhnPQDzzRF6kbNlLPu/glvq69NKvur2W5i2p7bbdJiBomGRp
bnbDul0RrnZjjKxGd15cPz8YIiD9XbyEDoMctuXJAkzLSr6d/XWSOgN0qVzfWnsxsKsr9U830uo8
lRqXeLQrjaOiTECdxVsz0zIAS2+dhfFdr4enLPhA+UTlRKggZ29NXgbsnZuLa8h/SEj5Y4kOX7Oj
O4s5sEKHAbiWqw21Kc1qMuO4KAW3W9j2DhP2JBHtODIOWrGnAUgc2cTnjq04/5k10TqTYuzZo5cy
WdANhufpSuAOz8R3GX3rrBFgya86aqpRxu27jOwqUqQnYxUCYLUk+M6MLHtaAQn55yZ6R5nrMR7B
JcpUO8+pTJKjTxWkX+FztOZLzW6ja3BFBOS7mug0Cqb0cRJ/WMMnOec16bC6/yViv9ddYkRwg4S2
cV2UnjkpPvUq/OBbJDj1KawfcnQz2kOFmmpEbSs7CI56ZpLc7GTSPlfEmMl29WUWV1G4kvFCbRHe
m2OQOilTvkftr7ktoNLlBEcd4P1qe6ovkJ6f2g1HnUY2Ar46JpGd176E5+iofhfoNA23YuPMN0rp
trNTqGhW7WqEyXgI610pcQJf+ZCemW/gUT+TM49m4B6/lm/jvXkvrt1z9QzLMsFb53JlI7o23zLh
R0mP8Snf1+O5GD2cdVp5NxBazTvYvJ88+bMpEfWqbEgSnIhvwSiBhqjAqO/U8NqKbaEPNJ22db0m
sJzFuCUtNwJQY/U/TAGpDwg8cFDY6ZI1pVVLcHYxuM20LttxNfmAnDVY3mHyyin9ZVAq/N33OFA2
42DaRbDTg/Gh1P2nkSaHVi8fIzBC/lzamzQsRtW8SJX8bFTRqRwyvDjyeYqIFp1LV4lgd4O3DjGD
ThGqtayrDwYlNjN6zgldcTbnxlNmlHtWlvDxwUEetOGZYqtdp4RckYmimp0Dg2e+CG3QH6oqi3wY
IKOtRXjeJRERbCZcYptbacem4ECU9pYZF5303lF32UlfW6i1W/jJHyjgLznoOeRRSvlOmaxc1MAz
hwQRyVNLD7h9pH1vM/70i3X6Fr4Vt2UGtOSJr/3gnBPBxzzkqSVxqucQssJ++c57n9nTYVynbvQl
7N6q9mkmPYJmRxOSU3hKkcnb3RS68WRiXemld0vIdkFm3SyR9d6QuRdSPAKSJp6TqKEH1XY/JGVe
B0Nz/y+uuVSdnq2xnJYhX+r/CzBTROz6l5rr74//reZCbrvEIFBv0ThGVPIneRWmvaWhINM7RjyC
qOu3motHLXJbbP3/bhsjBPmt5lL+hQ4JEYr4//IV/lHNtXQC/mK1+/O3ri+Skz/UXEGY6PMAHn0T
EaRKB8ibz8zv/Wf16BOBrbFbQ4HCdYym8XkoARnhBlHfk598lZLgzN072Hm9gWxiioRMbpcZ8GuR
75dc7+NgFz/5CmYYS/oJR9Z/p/poX407TFpLeB+/1KtFBhR50xJHzW16SDsb6/whPZiEgR9TVrmt
FjiZdE2Vb9wwE3mbcLixGTd2NjEpblbj12DjXhm/RsGrVdeQVpa+4amieRNvJeReR746g4ZD7Ihk
/cwzUUS1rzGhqPVaGrZEOm8U8wAzVK/YYDDvVltrvAyjqwSBM4KaV05K6MFLL55nBn7Ravmv2LGc
Iy4Znekhixu6FsJroXtLXCWzMQ7yrvYrfJz9GrWJQByMvWwBWNPMfQB9Jd0omR0SnUw6dMg36waY
+yav1b5YSga+UbTOJ/xCFE0DOgjBICMA4cSXLER7fM5xtgrb6wAeBu5yMVGmHgjaXAcWhBg7EfYT
MdEYW9i9rQ96CrU/b0Jzl84HwCBKS7zMqvwqm2fytuklNtItYKove3fchnO1Ekn0fBrpt0sQ6nyY
VsdabTyBL2amTYVLr6X2IvlJuJNkiIiUp7HOSYWuZ3CzD6bR23yLGTvdzntoCIbksjt344qNiJ1A
oCaB+NfXTwhHnap+UBonCqZmxuBs1oVxDOk/J11nTwPlaT2eKJ4IQ+1XoZMID2M63HqCl8Uv9HT9
zjiad4bAGRwE+al2oQLbGCTBAJJ8PL+b2mtrkeB4tYJbUpwqioZZmUEezoemnddTRvEQOqWxicd7
V1wSUjpq+urDY5ZIgI22dxj8qCV20llQvgThC3A+dYvnG0+Ztq4aW5XcdnrFtxzT3FeJBDsFMeqC
qx/tp+jih8YqWavg5G2271vPO4kfiK33je0z+gHl1X8SiPbmXTkOLVMQ22QLNdhgnYhoV394iu8Y
oSvcVT6GVZvm+U2mVKHulrxtJNx6+iS3RtjE8nOHPVXiKFDu1MG2brG6FUhB32z1+MQvWK4uZXfq
p69xE6rbHnp18G2SHD2uLf19bu4ZTszOSYBci4BqiPsgD8I2ywfIGBRMmqOHSEXsnKZY2q3NPPBg
cIVeD31A48N4dCiU02TjzzgiU66vGwdJClI6LqvO+jCKx4IuozmWfqbWU6/RpLm3Ll22nsK2Ju05
PrOzT51TPJPupAorBjoNcgbzCAx9niVXBfaw5C8IkuTFomUL8jljm2N1UiXu0G2tOQFeVMv7Saq6
vthjoVrPH9PXJKwU/w05tTdw+zT9HZSARISswSXDrGZw4OuShp6hG0ggTaxnFVFVkK3Twgdh2Zxi
6ahg8IejSxLGxHPtXKLmOB5qhFBPEL4Ik0TrvZJfRYpyAd/oqmvOWnMrp9p7CeWnRPQs3RO/5GEf
moRvdHAXvENoRl/qmSOJyakDmU8IVmmkpildzouEKZf4bhq36OyOAyhHDs8IDumZGmreR2BNeo8p
DSP04KKhdgA/m7lRsA4RxxxykAkToZkcQqC2cVq1GZaEpp1sw+EwcyRQ1s038Qi2P6JU4ezV7qxQ
X7F6lTZdTrGx+496dBqfBGaao9t4BOnzNKi74qPcynZjp3DqcNdh5XMK079ICQHuNRngVbkazgIS
W2Y0/RfSBE4rmxH+3PInPbx329ykpKOs1MmeuXd3mDm0AgXLV68uIB/cG4AyClfyv1JUFov6m9Bf
rbgB9yufu9phbXStCWI5/8JprlemsGBQSKV5EX3aWNLOF7CAjeSx85Eoa3RcJN0fOkfaoRXwlKt6
yko37l2k8skxkNxY2KT2Xem3UCXUas3Fo77Ie96VQV8zavJq0c78dWw+VLW9iuJn4IuH6qCt5x2S
dYd4dU846qRWi1+GtnppOpuTgGiB21oRhv2hn4vD8p+27l2eMyiA6lmb4bu9YhMRN/Qqsjc4UXmx
R9UhrEGfGzvhezKuud2Z3lJ9P3erlhlmRdvZRgUgPME23iJ3OZAQ+zRLm+nJ79fA55785ufACyTG
uWpZL24d8dm+9hXOdlp+F4fGesu014phL2NXknVAV1ve9Fm96ED1I7RrTyhRNBBYApKqvKV0H21f
Y+D4LFz8k3kSokf/0Ha5ck1mT8kcpHjli3aLjhFN5vfUG/dp86J89ry7xuyUVOLJOZ3epeKiW8ep
v+ghzWtzPWeuURZ2+SB/A7aFtCduiA+tZKNOn8pkbWjVylDvccaOUn705aH90cpeZ+FjHbItiNRe
wdFzWMZk+w7CogPiW8Dq+l9csypYm5kMmVSjsqGaCAH+A/VJhBbzl5r174//rWZlHMXQiLRomKnG
n2ZRv4zYeK6NX8g9/sXfClb1X5i/mEGRpIpdm2L294KV/qFsMjyWFRFpxUJS/QcCCGUpmP+EeMfw
/cfXbf1FACELCdPYinVJLNqvMcVEXBPsGUw/tJS5bzOeFWTROTf2PNILqZAqEWTmSV2377A/z213
MDOMtkGNfivNh1WJSEiPphUzTwc6Ajt6j5NI+U7l3jNI3kuBKTHPfc6hv01YF7XwEo/wKpvummc6
vmmxu0VzdAzz9qyrGLvmGU5CYLyZSRLYSkiC0YRFNBoGYDrN2eqZQMVk6vhAV1qgRlUmeBaFxkqQ
KkjyBZxRxjtok1KQb5l+LRVCuQqfErPfprLIfow0U0Wh3XaQ4YcqRGdHOoKV4XsgJqS+laaIBW5+
xXtAc/E6pdUhbuqS8jJzW1IwsBWtGqHbD22yySUEaZAiyp4ILWw7EY7aAf2AQqqXqGJoKDyL3Im5
5buvq+GRtQ5JQtvSl+3Qlz8mCV1xEXh+8Co0l2X0NzDQ1r5VmYT7wJ8xlXP8rx9tRJi2YAZbH3SU
gACjU5k5pLRCgvAc+IcBd13fMioyJ+UQpQOTPKV3Y+bhvTDco1LfUrvtawslNUORfAw3eQ6cizCT
UDIYsCgUqiJY+ag8dnlxbHT1XI60XuFbV1bzpuspibyIYDXW/aD9mWs/EoHk2qJ08Z+pTgZdUZ6B
UHe819xzlGf+S0oaSCY3h7mPbu0UPFRhunej5dJMdscMXTOgxILspTTX14kG7CgpvCDgM8zqek8a
+3tsld/tIBD9w9ouCc+tPhH8So59I3OeT8ubWvNIv+Tdt4SVhMVuMMSH3AW8GKHYlcAEYyFdp4Hg
xPVew0FnzYlbaMGnknJe8LWRp6IVRcusMq1t4ovrMKei6kZMKS00v1Ufi+ca0qwB7UwnSpzcSNuK
9XvQIC0zW8OLlxg2eT4Qvn0S5QiQa/WRDDp9MsEdy3k71vFxKn+AT2ISRTp2KQtn8JnrjPPNLMNk
GfqXlDiDIanuk5/sfSN3QdASC6M8k5O5RWDzYjTy91BZx3BeRHuoP7WelBsUJEMedxqHv9mb2DjF
kXAoJdkiqrE1glw6KvcGS3arRrA6JgZ1gxtmX8RGvej5VQz4G/l8i2CENel6gSLL7GN+oLqjxFGB
Kamuz/jsFSZOpdvRNpukZU5qEFPe0tFJMOwJjJpL364m3IFT5EkpaFerdEJSVahoDxKjrbZCGmhU
H1KMjSd9K62SRk+ikXHOYaWpk/XY0aKjngpNEJnCUKw7tNcluTyDGXItNbLb6RL0zSwVHEVPiJsD
/xZGb2nBuyA1bkCPVNTDbdmo6zBTvEAGBVaFjiAX69asXrVB94gEOzVZuUt7ixkiMQy4JHvWspA8
5QqjQBvVr5HO/SJXdNnmM/B6yvliU4qc25h7WwdjIBOztvpLJ1mX1OKvDT9ra3D1KbvENQ3F3Le+
1ElD2RI8ZQOLRCSG5PWpl1htNkElrlJLIPPM38dReRWL/NDog2vAthgFsr0ClfAapuGaFGDnEzyp
EZd8MLfPNK/DvBtMNI2rkTJ2PilKcCw09aCRHRpOdFMb/ZSnxWakhwggnJWIYr3rNjpi7zb/0XIA
EywK0sqL/eFSoyDVYnjJQ+4FGpNOIaoyOuzGobaoxFs+gSV89TIU1ltY1Mcx6ieOE7qj5ThQglDm
soZwyeVrIgH/Ly4eVOSTGhu8uGCb8Av+5+IBN99fioe/P/734oH5pcYq+AvJ8pf6AUYMSCewjxYa
y8XF+Hv9QCWD9gVIsPg3LQvaSXRZYHspMTT1H2lZMKT/Dx2v3187Zq6/TBnrUjB9YhkpxwdHDu1G
fpIzd4KBSMdKW9HPCFmeP6Sv8XX+Sh79a/Qwj9odkUayKl/nMzIvIgn28knaWgfBi23pYh3UE7kj
whMWi5kjJ7z/eF29NC/dXtBsJJNOSvTW2wYbSjqthTc/TDfq5IoDsDt9z35ukIgFRLuvjvq8rVOP
76wnBtzHozLKhwQFdIfiHrXgeKtNwl0k8Hp7/dbtma4Nq/7Wr0cy7u4W262mnQb6/Fb4Y2r3PlZj
xlb7q7UwT1zfZlbmJJicIi89xs8gJJjiCU8CsSh86+iLrScwLERECIqNOQsWSzvd0RGwItLa3mGv
4gfyF/nBMIJAlIbjg7HFu5tyyGEl3ciWMz6FbzWASFwl8wrfEI6h8s3wcNvwD0re7OlreZdvB7c9
wOh2Q4gWuOIZiKRvKnpp+bgorQlEW6Gvnibkd54FaNjwKl4zBg/ycDaMb8voVNX7Sr8mbNSrXFhx
MijcmVPo5OBQOCXv/VuPhPtzfuNVn+WbtAWZeHhgilgjET8WP2lK5ubaQGSK3yvB8owc5ZA3bjVv
FfjljAFKvCES6hBXKrb5ucSXdVY2iZs73Vp1k313ivbKQXFSJ3KlT4mjc7DGNvXvIR0kzvSphnVx
UZU3iQEzeekwymmIsFdobjDb5YHZC1J7GhnWfWnjxdsh/2FNp8617j2YGQtu4kq5a7itCMRyTHdg
yLinqEpexvAxX8qIixDfGkpUXrcvutHnpJ3iLbu+Gz1ogfaeHCFK3cz9tnqJ19ql2isXbUsTCycS
uHYQyLmjuMoOZEI8rQiAltY6wT5Max/WOj1NThY5or+qd8U5fhcuHSFeEkiwVZWf0u49v3aDN0Ik
xX3PkZG6I9tV8hG3WPgd0+hcdT/V9fgqH8czgEjPPE47eZ1up/FAJd1gJ3rTb4xtT9YTmg/YbNmL
8m0CYFtZh4WdswjkrQ2D79JRardw0doyt9hgBLzyv34h6ZL5ZgHvSEIAyTgYxCUF9LAFUh8wEGHL
T2HhuyLK4k90RcniDjJNx8oQxLroW7uTVZ3B3fMzKFZ/20duYKzMR/lGaJs9rCdXdht7lpE9rkoP
j8xz995g/bFecLLfy3OO6HbxbmTvdFiH0tO4u73UIQ6B4iKwtZcmcdrEZiS3bLDn2X+yYKi6jEU7
rhma2SJTm+FZHhyE0Gm/omUKBklLKbW8UsLsoX033afJ28ShPWw3k2vyrnGeScDrDG/But70gEwx
JdwmJJ/1Xv3O0deWK1nYUq7nL7oDreEFTjKuE4JQ+THyA99JB2omJDvGht2zLTdUMLgz0UJ1wKrX
s+HlXGi4Gmi/klryueCA5C2xx37kSCd+txUeNZdztg0/y2yb6QeOQvVEnq2db+T2KHyg+gVVAwhS
4QHzTXjIuVdaDrl1mb/xaRkoGqxZaxszB8VHMq7Nvb7R97WNMZIMCvKaeEM3PwMPkrW4KnW77Jyc
NSv5v9yd13Lz2Jqeb8Xlc9jIocrjAyIxk2JQOkEpIudIXL0f9J7x7m5P2Z7TqVapJf2kxAAsfOuN
HsSW29i0oNtIeSmT0uzcWf5b1rTKp79qJzji5+OFuj0XKJPbMflv+o2wBWnxShdv1FVf4Z5aSVg3
V+MhdRf/V2l74NNPoLA9mBVK+dnRz81LfIABTQkBhES244N1jA9I2NkeqG8kbXS7h0TIwyoB4z5q
pDbZ4b1MfIwjKPHzxCeeBIwXQte4WEd+am64kf4WqyvDoO51IU6jE2DvsJlap3CECq0i+OpSS5PX
HmaqcWDj58of4sdJ8tJLflyMYlhM6SQkxOlAEDtrMUN1/CrQ7NzdEK9PG+jgqlr1jydcT9W6fhqu
j3irZ6Qtba0XGPRSItr0HYdL2XekE2EEqG8VJfcViza9tANYP+g5kut1HxsrNdulbvo07ehI3Te/
9WYwVuG9edHP6jdgZ/aiXFCa3VFnwAyPPzI4F8VinY1G/iprTnNC1DJsKYN/Gs/mvtgpl/AwrNSN
cdQ3lKMxlL7gCXgD8J1YlUw3szy8XmHqsy18Gl7yA1A5QPPO3OCywnzEC2sv7wzayk/i63eC7f8g
fLBNR91IF+li7uVvc1/t5E2wb9bdWvgxbIheu3Gl37L3M5KfHt4MbVDuTVRzzPZPL+UeXJGlI9wu
blggbrYMuKC92sdNR5cZE+WqRqlwhYVevc8OqSb+6BYbrttwSBh/t9GNGsx4K72Y3SXfNifWwffH
PXVvyvo0/tAewiHG5uqd1euTP7Sol5w4Be4G28+kz+RUy7t4dEMKNVYlCvMSRJy9s4sRigpQ0DLA
ydSdZPSpf7zO/Gpl3fvGLnfRupL7RRvHzkrg4a794Kqa3UM5RB7ilDxxR+QRebF/QIpPrNhkbImK
K80r5nH20zn77BBJuOmHMdj1lutAR57W4yD89B51o5yexa8QsWmRVi+cOVtQSyuwpf4M40BvaSfZ
+SH3iZZvyIXHdujKiALxNe34NCZHcdiENblw8U+F2+CFkIQBh5yauIHTfIY/0ppSzDN6BOsCnbES
LoRCh25+ZwMUrjaYwMKtRBasG7/zP1ijdbwdf8gxybBoknsNmfLweXUBNdk1cW0ldmcFE0IBOXea
PiEd+AjOMeJLcnjPdBlogDOxZ6KWpE/0PvHiR9dwO+8Sb15vEo99aX3ITlS5r2Zsn8h77MyTuOqz
SLynbr5F/lCdJqL+enuJQcFI4I5EXCEOICj6qNQcoazdysB1hVYUXFqCvE2tTRNUdjlgxWF7SaX1
i5jwfi82XRJmcHuuAEksHJXfouZSUcBPG5gKBMtPIq4ENfcis1wl2lvOEhCUWGlWk47Gd13fkuZM
u4M84+j30MFFYDut/2i2DIRq+hbRM6qs6jcBH2awwvMQhsdqcgIgDXEN0yAVfkfPEJ0UEmRNUz+T
S9FPLwLMmAYxowz3xrqWNeVdHPOYB57A3xcREPTHqmb4zX3rXbDcR71uivPD2j7MU6B89ZynGQE+
IyEZvvIAicNhzrWFfk8koT6HPgVcirwVpdqLI3Vp5DJzlt90NWMXgq18gwEJv0XhMKKzQehU+E2K
hXl56tURRAW0HOnYBwpWtvGu4LebiLg0GLw3lVEmXCkfGHhwzfBZ3ZtIY47DpeMYuFM3YTz3NHNl
KbozSNWd9dWbb1RAaxux2AlPhtM+UxbTp1dV9cLhXuL1J5EDEXpqI0Mn/AnoYDp270IWO/MdXMQp
X1Lg/MZNLvSeJmsh3Ax4ToxPtZGuTf2kJy8qZgvoXvkZsVP01n9Yr/VH/SE/WD+woghQZl/phxCS
s757jGQjob5TfVSzxEcSTNjgzcT86xd7BirgHXnboJ5xxV/tFVMwAKPTDpMjYq43gVeGVoEvaOyl
gc0YXUAi6T5e50Ox1XfFVl53h9Trfohou3ItfXoUPnJFSGiKPrxRX7Xua7YPmNRotKdoLduoPg6r
0/w6v7IrCigygvlxsw1XBkY5tkvVfoboHX+TRQdFqj1URdRMKC0/8KMY8o88fnTKnuxLSb6b3Lil
oFJwh3bNs1SAdyL+AhQSXqKl0dUZujXsuEVV7z3Eai9shE1xLw4yJi7iHO1o2/0k7x0m6UP3E22L
lDJifphfC7o/iJC7w2lET80hPcXeoAPSOND6EQlVd0xH1YFP6ZXRoqXBCuGXDU2Y3IMlKRJNgfEW
XPiBdY50enaX5Mj+BUip32U+oeM+wd0tL9MTn8Jb9Wz4M26jX3OFOJ3zv3qOjvWebg7+WXx1xdfq
OfsQGGJDGs9X4DncGrpRqJ4b4WxEtsZ04I3ahZ+FOH9zCCVuvfy/PHEHtYWfcn/FSDqaQv2SURon
rHlCydyu1dZ+GVW888b6QVJuuMGxdbcCdicAfsZ21k7SC1TZu8gc6jH8r8kMXCMV7X9o+pLHdXIN
maYW8tpDW9ZO2zb1+3TX/oBWS+KlH12uZLviFG+XxY+ldxvfeofLypd54tlVk319rFIvv1Lw1DLe
Cva6A/S8dpD/XMZ5SHQLQ/Uf+CS/5CdsUqnd+USp5c5jk+ykDxPQeCU6/S0NfM7X8luzha0x4r13
ekRKWAScnNnkLn7CmJ6Ud0K1QLxU0RN+SMZEj3CUhstjD7huJ2vF1YOVzMKGAL/ciFVikBtlJ+XP
A5poRsf5Rb1BcafYlDSJEkeTV92jbbRtDvJnqPtd6rc5l7HekV/0TyldoSLxCFjNnVpmu1K6+mWR
QFyb+NpewdWzI6/BXGe2fNL3ypEZqMmeEKF2z5KxS7ZZ6jTTCk1nYysfKQseJS9+iBJtU1o+r/tE
29QPgjC1fyKyhGqDvi+3rfg1F4HXDrtOZ3jzDZuSBHbybuCRsEi6GDnEXN4cLAfTk/DjEw4arkph
dYleDJuEsy2Jnw5RYa9QkM0vNnpUB8qdg19s9r2irEZlnSVnraQSjGxFYFWyXLfGBtXNWjrVuStD
7R2eI+kZtzmAoYw8pfKfeDdgBWAf89nB5EOwfuvN07Il1MmZ6ISNdktfyJIfo3frJwrWNRurDDDA
s9BtmvTRDF7e7lIu+Mq1X/efJad+4uNtRs3Hhi8o3eBjB8p6CgxUQixySrAdyyPLtI4QOT1hQOg/
ufgJe+3GiSStiIYZjM2jfK7e62v2lDyJ6Ficx0tT31O8nT+swo+Xyv+tDuwD1hhpHNrQjw8UQx8k
dXA9OYbfxm/+zfH2nL9Zz+Z62XakCJJX2C6mg4JFlXCSNZqhF30332vZ/hNqdv5HDfF/Kfr8XMZF
R5X735Ank9pkWkGQ0iuySPkJINRftVZRFcxxLyU0io0eO9I6XPCR9/GDSRJDK5Z0CklSmow2JK3N
5NkEiD9WebtK3oZbojjExdLtk+qOxOd3UORVJL/qFmsUV0beJENfTTImktgPdiwZVHH/pwY4JV5v
kRRLPAsAx396q/6djChJ/D8VfX+//z8BTlmCvyEKn4ptus3+QpASeqbovLmmufgo/kKQqgoPBxMF
rg4dG8WfCVLyO7mTrmDnBpP9DwGcRFn/nSClnPJPT/3vir5SCfKo6yUSlVDDjEXkm+QnK8BIWuC3
NDk6CGvBfYrmp6hfR5arsZHpiqb/Tv0lJe2n0It1RPRNg1g06K650O3NJFkP1TJ300UlSAkzikli
IHuHYUj8JtexlE9+h84fZxugy1lkK5Cb5aVjUm4XYAlsIq8dpcvcIUSD3ur7ShZ9UUVNny/TkVW6
CvkgwYP9tKmfpSBbkgxDN6EIRU1Tt52YgVPLk3P1a+6CY6ncjO6g4WXKGHDLWdmo7V3KwRUw8M7h
ex/LW40cD71Vvxb2dCamWaAtywq9UKqQZS/tkZ/SI/QMPAShNuL/HdYUtu0ipDM14cLtyPzYswtP
zTfwbNZcbdPiDqnh2XqU/vGYAYRW0zUX3+oe+Q9ndMYg3anXSqZTgP2FpALNtcwhFfqFUPk1yo40
ZdpVahHtlIXeKtUZNRpN/EoHjGfq3J4X85zFtKwmBtEyIzRs4mTmtjWD0c4xRbtUMHj1nIFuTtdU
nr4kPdybSsmVrt9Ky9Svy5gJhk0qtLaEcqnKJq/UZTvraseycqeDtamovpFifCUQpCJBjzspL9cW
DVyzCqEWa5c+ox0UTZ5mzT+miXmFIaFZyPZxUD2dHWUrp3sor5eJKaCBSokosuMy3NlZr/tx3ZML
hLw9tKnMcaTCALkzmNyNfDcAWOG/IaJDeB0UQmH0mli7mgzhr1bFimy2x/FhuoZFxhiV7aPoFw34
Uy07+fw6jFj4BtNNUjQrZbSR+4drNPnBonU9xejcKl+NdGZPiyzqu7KKjRFM16A2nZlcSqV7qsed
VEEHlu2XoFOr2eZrnd4lC0C5yZuTWX5VzbVllzLLlzibbpUuH6Qo++1w7gdCMK5qXDV91fug8CzM
BCNNkW8ogd2Hlpu301c7ymsLESh1Z/d4bk4BwHZJRE1KPJnQJFxoFpsscA8qeFXtPS0c94FhMcTO
AhRvgG8lVsgIajkneilHqofh/aH3dNQbaxXqAb7lNJbaTxkdgvq34aztNMAiru2POP4aaYjtKGzq
Y7h0NZyp3cmCXYeSSkqpp5DYS8XZ4NUNpn4d8+1KLtWfGtHYo7N4TN1tJCeqsIiciiYvkqOjpMQI
EaD9KE2PaQ0KtHTf6OW3qMYvQSas1UC8y2Se0eDiThDAA0RwRWR3DjH8gCDOYNpqUfY71TppM+Eo
wog0nnqYOTpI+rRpIJpN+gwLiOdWjtxO6w9DnmBYAf+EoBYaA6YaylrN0b2j8S/Al2oo7SZnNKr1
aNVXOd2EAe9Hwon5aEGKFMk24l0gV4S5lqI7tsnnJHLAVxFprbsUPl3IKceGX1fg2TGlUAKfK88i
DHwJE58slHwYM/LA0Yt/9CQJELQhpiUherZg8x8J/RH9jzy079BL71QC7QQBnHkWci9BChDR0hjG
aEKn7EmJ26+sJMYLPj6F+K8yO8pL79EbbwP12WKdHcsGplwR/MS6mFGPD5V8c6xZE2tEYqnPIwKL
VMTLpZIcmz1uObYAinLJPq7suqFZcqjPLKiXCH2HoFubSjShOx+bMO3XVfJYx4HKyCY7fdiFrtGZ
+1ZCATJXk5+IHPhaW79hjXIzMPsZXw/VqM7IHnrujhUThT6HTpoTHTxoJy4q93FOt33YhnZePykT
05rG2y49WDuLMPrHwPTfv/6IavzXian9Qw30VSKJ5Kjs/vbt/7yVOR//Y7nP/77N//zrt9zlX3/l
cmX/yze4WuLu8dT/NI/LT9tn3b9Jj5Zb/v/+47+GR95QOvzLf63KtvvI7PL756+MKDUQMhd2i8lO
M5k4/h8Dhyz9beD4d+7/z4GD6E8cBERT/n3gwNFpYldg2sBiQAnqnwYOaq/J5SYlRiMvVmXu+OfA
QXUfUxGZlUiycJmK/6GIVk35+8DBQ0fdtZS7Igsz/mB8/2whkLRKrTuMMutcDbePTDqXpY5QWu38
WG2fU0i8WGH/mw60VxTx48eKoY4yVVoJaMlWLYVajSmvjZKsIzYYkfTY0O15RN3JeRqi7QgduTC9
UpC2RShs9Dj9sEJwiyn+sMzcb7SZ1AxOBdQUQSu5rVisKX17Sql0fkgG29HEmVrB6yeYwao84+5Z
q4p8HGK0qTQEofdxA/oChiSCn0D55j1k2VF6AtMmovSn9wpbQWXUmM2UeV8+jN/AYt2JmWrUzivY
VOfsRtGFpBmGZzjPSkaHO3SvWvYeBOuuS7aSxOoosyaMwlaWMOZ3I43UIJ31S060ZDYPa0Gyvgc9
zO9Co5LolTXFpoqh2bQQc13uhmOJ3R7qZxJWgyku7MqDSEuwW7jejG0/leD7mOuIkgEL4MEY05/I
qpGZRQPgYqc9B7HuWaSFNoN0lGqUYm3fbjJ6Dokaiy9BMrwKAx1IQTH+YvK/jIQkpEN6zuMGkTQO
zDo0b20lvwn5qQIyVFGLnHuCr4nqQk28MMONCupOMYB5M+Vicibiiz7ybNI/p0T1R+JOSDoHAwXb
6cTtrGduaz3ODb7AVaVaX/MQfCgyYaWCAPVZOtVsIBmzyAdER25w4KSxqwuIRBv9ZSreVZTphZg5
CNrYwpkHFb8if9av6wFriBJ9hFq0HvHRhk1HgLuGta7CZ0JXutdVwe9DN44iATINQn9yBWhMt0Tf
GCAOlnQclG+mEO2NePiJU3A0dmGEEVWjwdBB6rvcnzNCzxgEd1qeexN1pzLbeqqK8XayUoaVPWag
DVriJTMM9oj+vs9+9H5AbFNtkmgkxYwWOdbvVkCVpob7qjO2Zabv6pxEv4dEnNMEiTvVzjx8m3GP
+ZcKFR0eQq/exUYDHW/WOVGUGq77aEdozEpsE5NZOEg8BGRb2aBcgVlQ/TYIg21g3qSajtVMJZwJ
3q2PbvJAwR8qJmccpxeD0sm6YCtMhCxmyXxTd/CTICBD+XhFl8iQXjtccs+tComdEuya09pN5BKR
p8yO/a5qN12CbLGQVplAWM99ILpREr7D4VpIpMo9sHcMiLOxpSzNfm3tljNqnh7jLZngUnsrgsiP
ejIc4smbHvPzAKeIuPGaiQgTBuaWCrImfkwuejZfGy5BPJ5mXrBoIpyCjomhZhpPYF7VIPMYbRAI
xm4dkZjzCBwtG2iyISgwpKak7b6UOjqXkwX/w1BRc3bTNx4xIncE+dgSKJYIPhZH06fJUdoH8muU
AuRMOj7ZQQvckRioQZTo+Hlsuxx584hPqIA6sNso2SSFr7TRqzngDm7NdUo1s0Z4aSvnzz1yUmOx
ZiMymRf1OuV3kMKbTNT9RI9PARG6utWc5STd6VZ8Jtsdwsoq94Zqp912btKh8ga8ZKPfjIY7xAYR
YEkYMsGW4Wa2EmrQ0uRV1at+19QVAEZo1tbboJlbS8muVrBE1PNkV3MQUfuOy6pikpLnizaWaxkF
Q56wD8jD/tQaCgbcGHe2KBbbJJzp1OGZ9mO/rQX9lAjsHbB6yOyZDMjSnupgVg4IoauV3iqZqoO5
cBsL3/UXFgKnzd+VYfCEkqSRcVc1yrcB0aQsxBUrCtRS2U/bkVl4olddNVlLyV1hplyV6FMoQGZI
+Y0RbEgN1hPG0EdLAifiGhQeFnGoM4M3TFckvuv9dz/9yPGtQR9XpL9xRIBTcmlQd8gcig+KjH+y
GpMHPMlUwr4l63hGGIMfLWSlUwNlH2i0yNIZluj9oTXJ9Ct/osraTY9DbBG6BqaqNWiF0EKICG4+
R9HRUG+UybAOq9cMXlgXyBsmw37uQeZhxZT8UgDlFEl0lfNlTdr3JN0bvbkr8nWdpx8osQljofzw
VusIVGl9MzZq2G67x0lSS0/SW1cutZMmvyoYKB5hbjcNpvzHtMrGg4TaQ9EHxwzfDFKew+GltLZV
fFOTez2bp94kk4PUqi7BLJzozoiPTQzRAYho5VbdnN/mNv0tQjwmcbLLAsF/PMJdBG0by8F6ROlR
YFEndZoMx2NkJt5DVzwBQqaKVQejqUdi3FRc27nwjORHsH4w097G9tZrxVfchqcchHQM27WuDE78
wAFNlP9UG16r3hSWk0b0BzXb/CfGqYhtIhMQwfyixSMr/P+BUy0T3s8fQ+3m+1/+q6YuTYl/u/8/
x0aNDEODbCjZoJJRZAD8Z6iUTqoU1lMKILkM/xWnAohiiDVVBWMBMNefx0YLL6tI8qChoiFV/oPd
zX+HqXjkKiMqZdCMthTL/BUMNYySjCI5DTfazvjE/4Uaot72KXpZuz7A3+YqYgdPiE9osokADxHp
EjX9KdPgR1/5D+VjtFoVl5a8QVckVE/+ikoW7G3JFRuBEfsgfzJdKg6F/h846F92JX/GcSUgvX/n
wf/pZZeX2oI/uWazMJ+pRlSE9eJX/YMh85relx/uMmxIfoFbyckN1hNGUlJMNpPpD2G2KqVTuJPa
gzGw42TaRdUBhUe8SHqEWDOuog/mVD41/UZ+L7cJaRa2hW5O3Q5wrnTOX8Un3RVu0hyATltb3fAf
WOJM7ZD32ik4sELOCMJpRh6xMpARCPYGehwxvq4xxua/1spAufaRHtXf4A1tj+wSTqHEnhZ7xuCJ
kEMV8/ARKp0vCulbET7nfYL9XK3pDQFlxipR7aTBB6qrFxAfN5ZN3i/CCehoxVcnhwJitFWo6xOW
l4Z3BlsgQgnlNV9nX6M/XI01hWNu4XXf1Zv+EYou7ZT6jG6RFedAVDtfg4o330A8EbMXXE7qNW/6
s/rRkREhOGbqTOzgtaVinvxCVrQvJlwSrj7m3+6ZCXJ6rPDorS0qJp/n7eCCeJYtBZdb/G6IHJjb
M8xIgftoMdrZqsf1YiV7yTOqp96TtsOz+Jp9tB5IClf2VbAm1WIv+XSGroibwUmnesMl/w5eiyNN
Jmvtgnyi/xLhTeInU4xtbP2J4GdklYROd23ZUy8iNQF8bUdYbg646DZOslffBeJKqIbzEJvI9PTN
12hfOdAhKZncVu3Ij5BEDQJid3im6988eYmfX7FE/qIKjCCOv0QUqFAjADQF5BbjIW1+jvokXtIX
i8bO7/RF8L41Z6e7eb5Rbg0CEIstDy7dtuXKsSJ9FvHEdAGi4qEGtAPM/rxUoN/bYfnW2i0oJpCX
0zRu9CoeQMoWtaYMYuzzD6RyIX4jPBCVTNDeKQbAOu2I7wWPrN2OnBjwVV5NSvvsLVIZMiLfqB9e
FQ5wLjR/6ZsjDRf0BNoz2zUdlolty6p96v2bktrVlSvWTw1yyOyIlCrW3aLJfJFwdxjPzCHNeK7X
hEyBqOBO1w0b8SbB22W21r445PQDopcnwufU46QfwIeG67QkUtkcUsF0qLxT+97ON3N0Odw1wR65
j7VDO6U/N6KnW7bW+iBU6HFFL4vOiJedfB1s1d9eXA/8WTK91WeqC6VXcicLdjXyvjOQ7so361SE
P2p1XphrXfwMlLUhXAJkqPrBSM4m5F1iugB0xLi9La6BM19bbyTV99nTuOubl+W2hAH51qbwk5/s
UNjBMTkkB+3c7trdd3Rod8B/SGSltxku8ULBwpJvtzUYY/rwFS6fOPT+olfHoDrXH0OE8+P64Nf1
65w3rv2EhZvO5EX6yZ6VJXhSt1AD0qGIOIyKw0P00AclpUMr1RSfLDf12fShyEC/gijylPsFsgx1
SSW3Gqe8RN/TYzcEvqfsp1uKpYN8jI18C9bksuFcwE1zIArlTu1U/K6/cZoZ9S4M1uLJQoYFNkl9
E83tZ5PztXbaft1IKEPAJt+GbWr75Iw98IRCorsilZinYJ2gccGOtMv98D19Kki1dtsjITrGLq0l
l54KKbqEH0a/SjYziKzD6sakroqvRbfdDa8oue9GhPbVfkSnPnkZG89UPbLaUW/176NPGup1SZNV
DhJw9mtxKO7ZgQ4AdYXWOh28wGUoVY1VdGDu/k4/Sd/PV9/sLTsSe2wTL+1qHmzVTkiAYw3Dvtk5
oV+5qlO55ylz1Kvfe4PduYafb/Ar0NBe71C94epE+YapsrxvJnHFx42ZOafy6yRgUOUAlmyqy1/C
p0u45RJJJvpPeyAaYbVHgXc/S+/FWnPx+ye2cUf7OX+E1oUuwtratmTdkOXCHgVhEervztHytT9f
psYm3/6EL8zCy+MlYBHwIma21GhRM5l8ySytyBGhJEAuA9Y2hx2A2TEBXibe5IwjL9ho8VMq+CQK
8jzyhska+wY7LPhsyHiTduIJPNKtycTZK1sJjPZp+hB+5w+RxVgI7GVxRjmVnMV1xVYH6vsivqr1
02Tt0r18k9Jf5Ve9YuK/D7byZNyNe62sGo4xmpjRYDzH3+0NtRS25O4i7o1fNosIZgPynZ5g34Fy
lVV20X45v5BapPOrAiK+NqiXjOCEq1WL8taZXOFbo1Sx30U/g9MBmCY2ynlECQDCy6lKtjKy0pSt
IV7wF3G3KIhWzX2ocfPmp4a4AZw+dJ1mXotYV3TyJ+VlUMzzJBlITWbT/oC9dlsv8PS3kZBDth5e
eYjvmrwhcygLD0gP+DC9GIUwCecere+biv7Eyi2lq8LFE7zjZVrPn/V7J63MD2WSvHBW7BHwukDg
QeZ8zi423RTs97HOIDP/CG+YCJah+2iNTnqTPQyRH9OGCsdPfUa0ZUvtmjKidbXOdgQc+/MmJ+FD
/OEPUBgplZYdWpsR2xRlKskmoqxB9fpg+/BUxdaN4atUbKQL5MTjhqtiMKkYMyEKgVXEUMOKFFzZ
sq7KcwbT3R2D5BIZto7jMPhsw3dpIuiTwF0nobmG9hlEvOz0GzvAMrSyPuQb6elHhW3gURZWiApJ
1rKOZBmc9IQkDso4Dnm4id/Dd0wTJwMdyTw9wdoZ2wgdi63S/8wm46qpLFfYi1DiltMW9arVf0+q
j/LUusgYEeVxlSCwaF4qhYacXVFs2om+MQKG0XQQ3bEyRFvFyy5RyYs/fvkgOQzvM36rMEbs91Nx
ZTeeBmC2PvHFR7Uqh42ooU2NEWib0G1r9UZwtIuT6fFd5qf+VLjaHT0a+kKkipwbeCW/C8uO1jqv
H1WHHJTGb3xOb8ITeLz4Wu5FeS+auNc26QasQ4GDhRZpSD9qfohK4KwNY87Qb6nc4sv2eYzAnk66
kfTX7hll0Xus2Tx5N7+JD68sTggUYyaIB6dTtRyTFJhy1objNg3Rn9hZqX0WlOxoopdExJcSOy9s
DJvKjB2NMctXBHAgBl0M7vUeT609vbBJRv/8XlGrCrlgftUyiURuu9dwthPy8FzvrafqmYAmJLiW
tmpMe3yAS1HJxYpiY6EfX4X3x1fjTlsCxwwKgnX0Lqv+Fef+CVM4xXzIjwmfIZof8ISmFC5xX+pX
8YzopU/2fxyH6cYK3OxDT/YJdTALS2cLGoYMLzyXG3yiN3nfnrUP6VlmEKAeVTpOlt1+8zaogd8V
QJY33Ut2/Xl5Y9+ih3OMdtpzd0nWW4YnxeWqtzNRAL4FTDyspB0mGJwpFTaaDTxg4c1vS3kGKVVv
3y2VNKItnTE2gARp35H/WMwqkrhjJIlUuhtXdAQSRFDRSC9wit1UkQyzqxb7/L5ZWfEL+Bvckjq9
Z1mGynEn6GSI508UNPIRvw33tvbyZYiPHXL4fMPtY/RCL1yPBOOZuzr4XqgV4LcJo/+PP2TtHxaR
bcDdy0e501Eqfdfr+JNnhTnzpuBqSl+4R7kjghfokj8vX4zY54Y7HtnEk+EsWyUxv1h8fPIk+E77
Trszf7bC4NxvCO4mPIEnL3gCsXk8TPHhpC8q/YUr0+bPdswE6Hkl1xA2w7j6BlkN7ImX8wVcZTEV
of9qKzSZ7N1U1acAQegGiNaVhP+Yv1bY/OhRbmWKaoLUZqOFTujGP+qXdq1o//gBP7NY1IVbu1us
JvoF7JzTBhFS/UlTKFQBP1D++IVVuF5mq7Q/c3uaOtaE7R6BtwImS9s49zudBw6OR4POOjtoSxQZ
fUoE59hmQHqXk/1Yb4UPDb7MbLRPW4jZ1NOiYOTcPGCaEc44wHrkiImdPLbLjVEgjp8j1yFQbt4d
m5kvu1tvdf4aSO7IFXGFi2PNragv6qljqbY1Mfsl669jEAm3aWMv9KIz7UpLNUyT22JtNxvEQunk
yMtXx/xjmbqrjRQ50c30d0t9y+Krql/Cq7hjU3VPnlBNMem84KYtDmw3eIzon+mvUle/wGtvV6o6
yRen2Asf2u7x2SASccQdYrrPKlr/Yrpt7eZnHM7VvVXxfqxypH7woI8tt+QijBwuvaan6Kk6RNvY
+SVbkrsyjtGoxOcdpBA2Vuw16io+UV6VrH6FcB12lHrTx3fi2QtOcR8/r8K5OVAw4qX6VnkrP3mL
/3g7HwZvu/FdwfCwwmk25RlSe+oS1yLJh4RkcMDElY0bsS7sIjjYGHx70m+mvfWdK2uOkHZXJZT2
uWzREbsZTwbQN6sBh6+T3RXI4ANvOhoNNKLJz8D2UYMbANJ6wT9nEtECJuYuL9uLrm9N09OLjaIe
wxOHBYJRpA2k594t5cptee+WceItkj3rjeOAb7hJeOVt5TsF5ywCet/k7PrPi4ZRe6ypOENlVSL+
TF3Cyv5vmRaYQf+Khv079/83NEz5b3CkKlWW0j/yKYCb/g0NI2xNkXRaRJR/zV//py2VNhDVVImv
UFVD1kF8/oyG6bhRl7hcegFxtKr/kVgL0n3/hij99aHzKvwVUWqNxrL6KTLWxJOu6aE99iOl5YAV
gakBt3CVi5T+PBskrC20XyqtkIQQdsTpkEDiZCSRZeoye8rdtbea5zx57bTOLaJ3gXGmjd+oabVH
UFh0PyQmIEEWxrfINF6rmrg3wr+0LnrOaPNqyVwjHaJ4zGctNxHfW/Hv8Ah8vRvfNfqzClwGXbGU
WC3JQsKq1xTbKnN7houNE7YZmkasQpy+yp1BchChm5PoQGXtdVSmvSBldqbjwK/ac6vLm0QqsG4M
i3gij+6KnLiLlKaP2W+UPQi3KpFrgwJXrNqvPOu+O/GrSqcjTKnTPDQ0IjR+mc1WnIXjHJZOTzp4
rRabbqCqyiovKWLqRWcVWsV9EAl470FSavkZbhrs9FY3zaaL1Tul2Gy65W851/Y85JtETGhHEbus
VgdBylFrTDu5Qb89FSsD0VKg9WxcCQ4uenZ16XcRpk/jFPjhIjBSXgtEto3Q4obI8C5UdDUP7hiG
t57cmsJ6FRRMXHlDSy96dJRLTRM6c/Takw5Ff65n6NNNxgglAd+jg3NoYliTkb4yp+tAtkGAal5l
1zyj7of3JmTz8OiUc52TIpoMHdra4alOkqc8N64PSz1EEuNrnG7nnKo/CqTFAaSGrYJMApb+EC9q
QO+Jyb45aQliALYpdXca0mWOkz7/F3fnteS4tTbZJ4IC3twSIEGC3pW7QZRhwZLw9ulnoTU9Uvev
OH+cmDuFWuoWq1hNu7l3fpkrBRG+a0XIqUF0odwZOUsTll3PsTCLPR8+GKF7sLp39D6Tk9QjU3ZB
MywE8kr6w/hXC/vAHRVF0WTey9Pi8p+XMlgJvy5lsLB/v/7PpUz7Q5GsyW4hwqv8c1H6uZTxJUtR
JQMGtQI9Eon+bwl7i8sM88/FSjH4+34iJdU/sJ9S966p/7dJ4r9ZyqY5wO+Enl9uusVM4+/i+KOK
m0cUBbjvquUD9TWsM6+VPkttmYUSVj4aAR4b3qyYxiFLNv4cFpiP8z3ktExoxY7LlWqgvEhfEjVz
5ZqFq7rPFEq3PtgC9thCNvIu5WS0K5b6rltGTjxvT83qwb/923iV1wZ7pqV5EoA7DulFXpZw/WY4
vj+IiwwfOsI1iisoEGfwxnFXO5jzyKjQsLKEJFOd1KfHV7QUn+pV+IqhI4NLLK3osNNZqt6z3UCq
2yQsWG/o0Rz3XTqLTozEpe0Yzhty35XTbyZPGpWpk8yPCCRgTwRigb9CwwUyuQ0dTjzzbu67/PD7
rnWYbZ4NVuKHdA7ZQ4J8mcfrYUOMDHwxcrj7cBvQV8l3uci+gHTJlHniRaxexBVb83gOlkvgtGwz
OIk8YoLMSrLrBa5B5oYv/hMug50E53vUl2O/qAOcn2vZpQRznhLIY5QXJ1vlFGWLZAtTxK3P8pwy
D3b7m2bXHONFj/lwVn/E9CAOFMcugG1U7zKNbMvC7ZfCia8WqlOuy4/m3WRSL86rJ9+NlrnCN/tu
uYEn7mVLyqr6Vx0OuYoS/lRv+lXicYuVZ/nWnKLyQEiqe9fdlrh4s+yWhW6uRzVzSlk9BcxS6rJY
hBVM36R+Sw0LPrqTWd21Rw5vfDgo2hWYbm6h2DOrqC8w/CalhMQ0mVeeJekzvfCtHasuvD1EVWUR
fScs0cz29xRlckAHKKS/xO8WkkK0oe452vRgUbfdgq54BLzA1S/6Rb0QNoacyxl0Fns4UrfqOj/W
b+2b/3xf8Gpz2VhfH7dhqk/CuIBOlFENCaEQiS08G/kmpR82PAISxs9y6Pi4JHswxg5j4ULbyuwG
D8phmJer4KRQiUBQS5vr4jZjMlIelWrJ+8r8loxT1zsKnXshoikibH1JXwOqv8gXtvmMp0aahs5k
nLsbOVOtZpbyVDyukrLNqvdaqrehYLDDWDfEUppd2t10yDXIG2x+bYSPTN90kStf4kvOVhXDJM8L
ZRaTCXwTQBwEobgWNhyoJAnnlnlisyzo4VrEDzDLqL82X3x+iv/dYM26L7OTKKBkLeHxeMUVEXOr
XjBj+CQsU/MmPWbdpBxUIyqnWH+TO30q3Gp7qYfHS4ES2pkkLQWg82lGfn1Mz01A3yI45SbZ+Yd+
rR+IwLeijYoFJ0eYUNVd4hhUYw1HcZt+5vIO4rKef/hPsCpJ94vzoDq0DPRbu6D2ddo97BjeWJA0
vugRlWblnikIIWxsI2JBz+daPAvBQr1vBKshX60comrF+KieWkwQwOah7PUaaCrnsTMwbZA5POnY
OGfTR6XphPqix3IK7mZciPVcpvlKXD6mqkjnHu6sxglTNylJXR/YSaHgieUqx9pM8wFAWQY447mj
/1elpBHLuRMPUNoxXLop3ZC6TeFTiFTXuoF6Ms19/kTvC5/5SywQRr2otiUS9qI5CbOB1DJJ5gyw
5IKcLC070ureroNqG+WURz0Iy3713YffAbzdJoLXPkh0v2LjMopTbZuy5OAg+dHeOO85O/tjiSEp
tLE0sFlYhDzByg2utPCGRNQwnYR2sfLbYlZtKjJfk/mVJ/o+wjgsHbJUfr4cSVv6u8Fys70uz5OC
MgO3+Yp4ISK5IQ2gpwcfQfQe81IaGDXaiic7u35HZcA6cnDS2c3dblrXzpBB8a5iYKtxhjjjrTtb
T8g4WHkV6nreo0MTuPILNiVOyAf183VYvQOe3UgeLW+2+WrZGPIxNdjBwSQhRfObU3r6c7PSXzCo
aa66197INCoO9iXDtt7CO286pp7ABy5dO9MJJtitez8Lmc0CcBRUQmDSliCE8g1S7l2zi70U8u6Z
UV+HrEI1i7hLLpOjS93IG/SoAKML5hbTCUirR9BTp+enJsTgEnINn+VDQ1VOPE+u2TZ2BnUal8OD
d+JndtzCVe/WGNgya6+4hqt4ltu/I2/QVn0/R0QiezQ9uuBmxZJch37NlhM1hQU2nEvXVnmp9iZI
pXnNGtb0B7IPJhYTPoGZXqyZdk6fgA7pZME1h0W1CZclj8HdETwIIvoCO3Q0Q6eE2Kvc3SIFdzeF
+1aE+PYl4WsGYCdSyIv7Z/8efLE4oHIG/KyBOs8PZMgKtGfGS2PWMNZnxuOoFdcuxWX4mLCm9Q/M
KmF9Gllb7lTmDAxUz8k5OEeLxxZVRnmtMPXBCbhK8bpDXSB+Z0tz/7PgkTOOwca/YH4Ckgosllcs
42GguBiG7CrZpKd8lxwAsb+n2La+pacAO8F7Dst2lp/uh3BHqSzNzuAVqk8AV8Wiv1JG8V3RwIrE
7baetCPxPezj75ijvLFCwHoW1vVC22Prqb3SuoYDXX4rIB9M44fIcuPAHeCk6oynM3biFUe2iLL1
Fv7GXT7wYmBEC3iOAw/tIE60x8UHJw2+CqxqlgtC4wvR7z4NHhf2NI0afYesZXwEbSTVixuIYtp1
+jTxa7csER39jzLqlg/ZVQOJNV3/d6sLJqgrw8B8bamajgTwn9QFklq/bsk5ov9+/Z9bchzVqmJZ
FACYps5pkS3xzy258ociAn//Z3UBwDvXgWvFIYEN+F9bcrrdLDbleHEs8c8v/XSu/2KbD27ZPwQP
ZfEf1IVfbjq6yS9b8roXxiR9qEtJEvWOxRcD2aNnoNfBaQqqekPr1K4Puve7PPKGLKvPoOUTPo3k
Q0hDWMgiU2b355QKZo7c12Hc1o/OkTLWCqzdB7lhszbmq04m1Wm9RMlwqmT/Wlk9oezufoHYmMwp
6Xb7gkgxsl4lxiR9wURl8J16Eg0wDrS50dXEbJTVIzFPmt6+aHX9qqukR8zhUuNdqLtokbefRC3m
lSIfAlbfx1i7WoC1eegetlTz5lfxWnbWxajw3hSm+6hjd1DHY9Q2a5VGzEJuT1LWb8SyWIdkGh6C
zq1issz5/dYYfP7LiZeEDaPDBgyD2WqeFeRuXKYXKQxftDgie1vp5G1KVj7fWhtYdjtJ/S617lil
ZMRG3cslCrU1xmapVkDHMdZWyOEeNcnWYHS0g7os2sAeQH7rMdMO3su9Ls61CFvAcBMLN9FvOez6
McfJm4WgPfz3HNEyLfC1BvkuL6n1GbNtCSdRjWJ2RSzEfoqqLdN1DKg+k7aifMPFupQ6AiNizipp
WLZidq7MUmTJ/YbCWj6Lmvc6MCguh9yJWWrQg2Xe82TIfkgnHaAzQbgCwAbGF35MJta0UqrX0VKc
wmjmgSVfVJ3KABUDvS/sOvEs6/Vc7wvMyOZ7HkSk7gaJvRb+lxFzfQ1LaShGpxBGBvwjWH5xeCKM
OE+Ae7O9Q/sUg+qsBTCrE9/fhV13qYXc7Wrr0LTlYohh6ciQ6lWk64SyHKvje+Bu6SFQHpQqRrwP
oz1kfr4aE+NZ8DNUVmUtVISAk5EUTTmAb0yZDWIk7mXIR93Q2i0GaGtMOzhP0UnJ2ILVybMmH+KJ
an6/8znUMOq5A02Rq6/ciHCplcKmzKPoKKn5kvJQMguLH2vNvzL5ggWRGAkxFNkgSqJp/4uFUfx9
Wf2H6/9cVgERi5qoqngVdcTbSX79uayqf2gyXwMiOCknPzGCSLl8o4aSq1sq4ssvK6pp6aaMNGFy
+aR//BcrKhjByeL3Z8b7/zkvWdgnFvLEJdTM3wTbJLp3ZmOZgHnTWfIuk3Gt5po6fyHACXsm3Mcc
Dhfj2mqwMfH+BvDWMzJkHu+p7gJhEAbw+Dl4j4OGOaOaR6ZNmdZSWOIawdy7vX/XL2t8GjNG0Gc/
orEKfldH54RNJbLNfmmdfycRY1McBc7E8ALQJX/pl3xpbmLQX5HNheMMUcPWHXmlX+TVXVrkz/kH
Z7xk2y7bD1oFltNNdfDFzTOXcBmxluM9XxBDf6IAIDh1T+WK0ZLMzodhkj4BS7acpbcVZBqneApD
yj8KtlS0ikHeu89iF0MQwYL0E1waEkjpkuB18JTg78QHp5gz8areLrCaa0wiDk4o6QTDrOU+gn5f
tkt11b2CHqsKR0UBX5RzzbVcdVHls/Yo66tgM9q8gwH/LH1IzDjybplyUqhSInewL+yV9tHdEi8u
Ylt7aZ3eUW1lY60VR53Dc9uWfAuQqcxt18nWOt0wEM1u9xu5TsBLymegz5gtfmJ+O4JlEfFD4FUG
Qv8Z7IganWNQJTzFe56Zz/KzsQ7+1Z8nfEjWrmzYuNx53l6EZfmib+NN/QnblsNroq3CkA/Pa5+D
vfvMcF7n9RsVVLMYp4vusvqhIkiopRLlWfYZAv/wEZyZ/a1JQ6Tg6J+nSVh6Qy52whm7T6LBDJDC
CwakjfAJEKZ1jNm4aJ5MF2zbLDwku3zFRxAC+vv9dn+XPRov+BbdbeYTq2WwRe+ldnxcZYHjYILy
MA3+aGTJvmU3XCE4LLQZ2Wx33JefyvkJAo0jgGZ+C1faTHZHyQGeuE4YqIbedDutlbGK3WoZu8pB
34Uul2+bpRNfq7W/g+Ny7ta1PayTPRSb6lv0ZM8/8lDXmEr2uOf6F8bG5Spe4aJPCNpQlYpBnhKL
srv9+R6CNTSui6u5NQl849uaZUfrGUpa5ok3tbfJbzduTsWIiyKUOOItXyRzzEuQQW4oXwfzqaNe
7RVLKqf/gjcDnhIqyOyWhj+fmKM9wf4w71615XAtz6kjsfUOKI+dKWuY4M12oPd1Bm4QqCDpU2U5
kr0x7XATfRQ8NRxf2fGzvfnKPspuglAWmE1nKHrd9+hsgXmjPrZ7ec0rNl8ePmn7a44YpzjgzMIZ
jOfZ+/vu9TF7Tr37Ql1Wc7Yi3mQCDa/EqWnkexA5oorMX8pvwiK68zjN5O1TRgq9QIaMuk19R14z
DRvH787al/B78CV7KJaesDQp0eHlyz+ojJtoB0TIo5TqsRH27cb02lVE3HoWy/hiZp1XzNda7RRr
adV53IitsX/w09KNtU83+AeX08980EAgaUhoSKmYy5pdEC0iECl4F5clZVO1bx4ymloTheYutlFj
QfaMFAZGJnEmM4qa6k0WqLjQOa7JWabKjKEyIFNGSbgAAAiRNTY2ysW/Uh6EI+aYB67EvANLNY5V
r16MZ6yvGBSqCez5jAVsK86oSvgKp1MbYt+8/lZEXrUBPmCaFfwXDKIbYXNUDtIhdL+ytYJvNsZU
RCYMN4M+r1/LRe6Iu/7gvwcf2DZYP/BtTICU3AEBcx2OVGZXIBReSPxROFRganinMGjOE86y98Qt
RtrEjYDxXMhnX9WzgZks8x2BUsBsmvA3z/kWYwATYaycmH4Rp1VYrBPvUPhigH/fURfmYFZ1Q2AM
kjs96gKkJseqPH7ds12WePqROKAiLGrT1dNh0UbqvAyljcQwJ3E4hN8i5uFIqOaaZrSu2CXk2cTV
lBwWnuX6hPc7ZFQ+8DlUR4+ZMB7Y6lp7ylUGyZVq7556CIk1Hh88bYJGUN2eBBg80oTPWhs9fFxU
2BsVO49OPYz2eONLnlpRnuhkkgf8xR+WfY3R5K0b9r06j2s+68piyycjCmZ4t+NLhQrGSbtc+Y91
lJ6BYyUFeBPlS5SOlBY11s4f9oNd6esmPT8UrLiHAhE89JEBwvcMwFUsbCMNonaNKzr7VvWXYmrW
yaV5qmxSo1rEX+Dj9kib/RJ76OBmtzh3im1xy6f4QOU2W+O5uzZbLrKh4G1HnF4IwB/JLbnpr/VH
+WzsynWAHC6+KifQmfIhhwSpH+qP+jm5+Qf/EBwzG5n8Ng3J2M5qDsWO6KIVdkz+ku6Wn2UsxWuN
7agjccGpP+OSLqWZfitfwwIvwqzey1eEdHNmgBAFinHuzxEJxqkwYEOM/mtkeEJZkcMdloInQZ1q
4hAt+cOdAiJAfCt5Pl5K3GaYlyw7WY/0tBQeNnRtc19yxUfk4rrj6rwmFIcUgYMhP+GjMH6x1urc
f8pofOEfvtN5LPb5PgeoJ62ldeVEG/WsUqVSvUx2LIo/2GZ8Eq9zre1GeDNZKF6gTr7U31MHCmUn
2Waj0wfZr7NNcLHmln0QbJ9NhbRG6CgW8meyQnfhANS9FMjvL+x9nioHhhwnDMklVBczYLbD72AF
h//B7rxfEJYdDVucOphnYIdcf8mXwu/RDTH3U7PI+VSda1vko95uPeyG4VNjsWTirtn7gMajFbE+
yaUIZ7AoEOW1Y+cIWION/QwaF4bI0B6hncxeUVH1F5V+Gcdy6WKRta8suRqYgWd8laJrDa8cBK+N
cUQmh9vFs+JZdKMtaASy3rgTDAhgLwGVJJ7MWfrC9KP9njpiMNZkrzowvcSjJRPAAGP76as8BjyY
PKjVi3DNXsgSt6IHk9FfGAxp4PrM5HPrVQvtjTiCK7m9V86TTe8hOL1ZW2vL3dGOPx7KbHPf+GfJ
+/G4H4OLzkNgOP03vVqbKcQgF8eJhyB4vbgVsp2VeOYeF/RT+C55wnb0Rq/3zHOyUfc9SEwKjfQz
AJMB9PIm2GC95BfvtFRe8qt6xdj+LjwJN24gjzu/1Ga6I8+8ICBcpXj57myHHOp7oxUsqo2+ptJ5
QRvPOK4Id6zkBQEMDWIfV2a/VVVMr1bUentgJvhXV+fw0yb2of0qA1d8z1bIwitxohEHX8FX+d5t
5Ind+U0kZImPz37MoZnYWH6uyAfrGgjki8ZGLLf5Q7CqHJb/+yZ+T9+BSXRsa8BcYCC3ZsNLzoYW
5hK7aTZMT/IeX4+M6bSfy+f4e0An+5wEDwxeqKUXloD4Q6aUQaKXrII63DxJOIYRpJWZ3qywosfK
quDj5JCvybnma1VwrTlsMNxjeKJPppN/aPDLyCoCgq2fBYyHC6KPBpfheF1i31BfLahnC6FZmA5A
jFUrzXFClB/GCb6s/xXcYM4GN1pnR58fiL8zcc0VPNnH0moWoGV/pI0nr350/dE3Vn7kH/wAi+Cx
439xuYLxFZHUXFTSGmBgmc/J6jnRFvpZRl8mpwVrXq8h336SylgBdeADjXz6bcLWMlmcg9ynxqzN
YZZDcpnuS70un/lr+QY/5+bgP+Ox0mz1VX2NtuYKr8WA+v6sAmf1N5FrzD8t29yohGqaVwYpAII1
jM7LxxoPulXAPXTVS8RMAY83xti1CYyZxgWb6ews54/VQj4TnPUYt9TTU0w3rQX6OeGlKoIwxoJq
B5fRS1YdDRD3eZgsVWqfwHW8yXue3xVlHvJenXG1A0nxT3ov8MRGtrI1N6AKIsdf8HR/Ej5g6gVF
k1zjE+MkfzF9uXodvsbTyEmKm8iVmAUxM8io9jyJZ3MzXaRecN7b+qY/Va8J0QW+rzvom5qc5QpX
fjUTnvRN+Cyu/nwI4DfTOWxw7+J5DiTH4T+KPNGNPcYl9XWAhctvCMDyM/9Jj1q31Cs7nC15SwE7
5lVY33oa1Yjs7mkthKmy0CEvGgdKN+obvtn1fU++CErHWYabrFOHMlv2QO4+8A5v0yORMHdy1OGp
2+PJfePKcL3jt6ml3vXZWIkOFzEV4NIfTkEPwiJXsom+v7Wgy/ho66evyx/pW3w0K7u+UgnSTHck
nX4K14OwR6PWHakeDVtJSMLZvsT5C2zC9JfJz1yLUQ3X4P9E9T2XXozgXPbw65z7ubofY6++5tAh
Ud+8Tp5zMX9hfb2ffZ9viDqYz1zWGCWtYAkPSHqMHC6tr8xuCN5wCfCkmaLtWKyX3NzYXSb7fDs9
aBjPT8zSVBh5z0dzB1/yQaFQ7sUYBjiBPeMhx2i7Fw7RmeKsyMSeKJLF0BSs3/M8mQ8fMXSgzH5c
5e5WV2/D6FBCO3ww7H3cuAY/pMxO0/R3ItRNI5h8gRTGsY8/J/ft48YPd/gBwiuXQbgmpV5y0FvQ
M0J5Im/w0uUHlpgu4V7Ki1I/4IVkLIZ6cH/hO9PkycLSzVg6AYwdY99ykkO0UF65oThDz7k555YK
AlvrB52V7Pb4ajQNFLgz4jNWzsENj91HvsV7ie8y2g/P+DE/hFfhYK657/R9MmrhtvEM8Vk2/Qiu
GXaUOdI6AHtzO12yx7kaJ6QQ7SXfy2/TT1vl1whi/pbEBD/v3yuMWYRsEbdEdCrwLfgO/+O8AeEd
Cenv2d5/uP5PYUz5A42fayCNTQHgv2QxviBT7YEzyJpQctNI4S9tTGTmoZoThFCTDYUZwE8DEOML
RUM2o5cRQQvj0H+jjTFN+U0a+/2GTwahv6VjVakyinik454EP06P/qXnrDILBkbb4qeJObjdmf0R
yrYl2VHx3uGfRbVRSndA77gyte8Qx/slmT3RmmubKVJW2phy6kvLW/tLqRxcAMT4jGX4AjY9CFeK
+OnTHUDWQV3mey4whFfxJgGp4ky6ieFkyzDsGaHKK3GlKkT+luDq0w8y/rCoqV8M2wWfeflaO6Vr
Pp4IlT3gGaQs09EEUneKY/bg9h4hBOtrA1McMYbQxoEJmIxZ5VA4bCwypydIVjgYR3x/my39251C
kZl4il323lM16+MKtDndEWcz/a3mKfYEscccoq8Z850UfP52hpj2Jm9YSVg2/R0MJ7Ju3Wzy/h/U
3C2I5a1Sj+XV5jFx9bf6DTaHBbo3mjNI3tzDD5wZ9KweZGle6B4ATuYtbEs4q+A1maAbjP5hDwcD
JxaURJpJ1DOfFEL+3rW7sF9pLB1nosA3Y2VdiLV5/Ty6dMpU/Th6OeFih431PoS2K8WueRpfK08+
ykwS2LSVL1NJSn94dLZJI0C11nfCOkZzoB3eJQllnuh7UBxTnNMXyHm5RH9XKRx4KQyK5mfaqgtm
/94Fw6RVh+GkxO8aU0GV9/V/GlAS7/91wfiH6/+1YPBFU9PIsmuGKk/X/EtJFxXAUowg/1wWWBd+
LhlU92kTsBSL85+9PH8tGer/z5Ih/Wjt+0VN/+Wu6+JvnkEq+UpBaR7WstR9YLvmsbO6YxaGBwt/
sNkYuwyR2SwUGuPIVsnBVkzqXdt2q8fUH0yzVR4XT0WdHDLVXDzIcPgJh0Hib1r3NUa8s6OQ1Mu2
YQIIIHGek57JLN4vSuX5j5guUBHMkHj3HjU0gRFYdsAbqL+v01BbyEO+yY1m85C0bVnwfjWZ+cdD
sjNycgWBCCmlj5dBAnPRrMtlJ2RfIBcg+wfLyuzTrXSP+xXcpC5YEK0iiX/tTsPjbPDOwvzWU5qQ
UDoTBo/zXcKfoTCAs/oQB5ZBoJbNgEiYl/0mQWM1fglkTptl+2qpdzfP+8K+a+0+gE8plzmhosAe
tYQNjgofXmAZyHqEK5asQL8pRfX2CFFlRP2YjXir4wpSUVUXeGa6lVxQq6q+SNn9IFun7AFlHVtP
BalmKMgpqcJ329BHQGPYLBRYTMeO2h3TemZCA1YfFjrQqaEmy9mGwq5M5bVWRc2uy8tuHdyj97sF
qibsUK0eSawQdIKpJGMgNIJpTFDNVR93T069varPKXQ8CaiosW6eH4a0NPOLTozXehDdUdX7U9Do
1iJsEIeFdt+Igb9IsjCzayXAzxapn3krOQ8h9cp8fBateC9ZtGrwCvdyK35OU2oWLD45xPt3TLT7
TsAvp9Q3Npk5KIzFi6Fw9YLi5T4Mzq2Pi6yYwuaY1e5PKm7tFF5ePZWXYDGPrWYfpP4518pL0eoS
7Q2vYUzJ71iuZdrZ6gi7yxgtmkc7r0p97peXyIfzKDxnSXr0y8rTCvpFwGPmLeZphgE047m+/vFQ
J+h1S8aW2JXApr7L24VYdZuQGfK/d4GENIeBGdydpGom7JP/ZdQoqwztftlR/c/r/1wgtT9EXCGy
RNDjd1oKkD1F14xpHRQl1sK/1ZYpf3CDVG6Tin9aN6bAys89lfyHOdFSaDrDBc6W6r/aU7FW/76n
+vWma7/hUvRWkkpTHWgtE7tdUER7gyl30tTIi5J6TKXorQUWlbH5l7GZVj6Ex0mMDrNd2xkH1Rg3
45iyjFFhH0oQsao5OcR26ou0tGzfhLcwl4Bvi5Ri4W24e1LyMqasjfqTnzYT5mrVazdTh60C5jHo
X0GcjANogBhyX/zh+5fIIAJBT4HQOIHQnSBJkbYrZgrJ3MK/ZbFOkmUXxbzi3wwdDG75liheFx99
iRO2wZFS+NFriqQeLtt7teiJhzNtput3im/AZgC63tO6+IBxK5OlaCluNvMcYzIDzR53yqwY9b2E
Xhf7PgMnNTLsQM22YnRM+69siAgJWl5DkIZcj208lhWpMDmjh1JoVg16TwegA89dhzE8Tp7SyktN
w43CZl8m5lLocSQW2Tor/LlqSkctNT8VsD7bojO9wZKfxM5YBX76nKoIyg8Te0LxUNnO3tOFP3B+
7ei17EC9zYQefCcl67ESPVlAOHUIx3WuP5VxvQv8buv3A0a4PF4ORuh1Fb1JfZWdpDskxfQ2dDBP
MgjFXUpbQtTRRyU33vgAptcTth8MbBApyWqDzioFDmvcivOxDNZBKHkDG61KomBCT2JYFmaGSGdS
wl7gHR2tucyALNLub77ZYuVU1i19M7kmMrYZOLZ3uDNSvX+L7iDB1PAtzVPPLKa4uSj1m67MvTup
+SKkHCspPcNAu+pl7vXeyvkEYZgQDalLUCcMK/ADgxeOU0MXQhNh5lSGQ6I/TdnpOn3174x/2K3K
j5eqvGiFvowEajyac4KUW/X1vvNJBSAZwCjD9gkRoRgWBnhbkaYtU/3IMMW0luoIZAaGgK7XixFz
bBf9o++TGaasvMKp3Iyu5F/N9rUz92ZvMQH7KKVj1+0kk2m1sNMagC4qU2J2xjxmT0JSPZVK4vqj
Nu+Skl5xOkG6QOM/lahjxUPVS6Jzey/WHL9UmlXN0LkjYLPBmrdSuMTvYitgJ3vwkyMYyhocZQeW
MjeZyOiQoMWMNFd0rPI7lhIRDE5JtVBmt+OwMIlWWQLSe0ALVh++lx2xfCCKfmAslDjaWtxzg+lq
EhjuI8MKQBxcB6U5pNjFVbASYJSlWR+lRyNvb/HE4SzSaewHmjME0Vl0lRuYGNqL+3i4Zwx1YXKJ
0wD8cTDLC5WxiwRuV4zR0yBBhl9s2Sj6tH/YN0n6GWiXPGougX8z41sNCUwaz358aVCeCqIFgflw
R6hhloJ767G7wxLLYIqpSb6LYYxFsMZGmGN9BqJZStZ3WGR53H1l5fhU3RPeQvAjalHBAT24fj26
2JlWDSa2nHxU112z6KKE6858zjPdC0Sg2DVWHWtZqPQRAI6KDd/R08jtis2dlL0MUQ3OvgJfTUZt
o2luYq41FxY5PnFQaEKMm0sl9tctdny1jjfAF0rBP2Whj0ntVNGQ0DaC00B40yC99dBjwvzlAf/N
ulPAJVKu88H6ZE35fnlYtY9u/SCnHo0bulBaMtYJh84HgDm/rUnByBuBjhdfYwoCiE4rluSv7FTk
DAemLnh8Z8PKNwiJhvYAZtSikkj8fiBeK9Gl7W9G81VH7zXwu6H/NEHh+aSrxWZdMEW8A8rr23Ch
10zwqm9NYz1F6TE5lCcsI4rJhg3cXgt2j25jL2BonSdvKsq0GbMNAtLna+uAOIUKhkQU34QKz8fj
U8mOkYhbA4OBmVzi7ixwUK4BAD4QDVui+j4wpjsvmRJQoBx2jBWpTlR60ZNACaoTU7Ce6IJNXO2b
1n9gSaSMBABhAYjQAkiYASYUARSmE6nQn5iF/uTfLX2Pvb352oYtw/5MDpq1NagV74AkSc2ZOaot
H1xVUfuOXOA4+/fukiZDlSwr6DJIT5Zs/i8+V0XknPn3XdI/XP/nLkn9g3YDEWycRWXBn/LSX8dI
VcKzilfrR0vrr8qTSU2CQTJtgg3/0Kt+7pKmWC5JXzZQsjSRg/8LT9aP1tr/Ycn6647/cH/9XXfK
ar1U8vsDSxYwqH5BRAyv+1x0me1DOqodepUIPzGCnPeL8WWywqiutlePHF3SDcYLxn+uue2y+bAb
cBbO2FPQuZEMOJggx67zZjW0TvpSIUrXhCcIwMg7CDhzfz7ltXroWSjyDr/MBdXrK/8EuslFDr09
bAKXw2yYhZ5ufxjVi7aPS+dOlegDa0lhc5QZl8Xg3jWy4BCALJBsKMo5iBjazK9SdRaTeTluKg2x
6ZMVZ6WSAID/dBkZ+4PZ+vSpgWfLJxPfYehL843N9ELEqJXO65uhnuVnPsiQi+t8Q2PP3Zqy6D/U
m9qp8Z8tdDznZNCwwy6yaNUfcNvq10LDziIf64V8xH8xITfJqjp5PY/qCSRKaEHxesf47BfCGWel
gjHlTaXGGbaT5t2jS/Rck/VItoAkTIqkyIJhhFgri3xlfsfMIKKFNN8xo3iWDtVzBJQgf6t35ktw
GAu7mRroQRAD9lqyKzO8/BTiscMxYr3G1w4moLSI1D13A5E7yRmKlFd8Lcr02w1vq/QV0BoDNwWw
CfZ6a6a+PeH6tMq5EThFtks3ydNA5myypHBgXsJ1erMYeOach0WNnwiddRO073f+MMrfPMjcQ42Y
gwaghMoGWz4NH4wJMERYs+gEfSsdF+a3DsQo3RD8q+qFHsG0uOSFQwODAvogo199VeJ1UVxSzWx3
48ohLAg7mfC2xkA22eRUwyarWvBGWbI1FS+U8q273Vy5IwIMc062MzLYc0ngwz6n8uGoGgDxlo+L
gPjmz6wXa8aWe/GAq7wQn2J/BWWvQWvDy0F+fC4mTgDkTbBpKJn12soINjEz/ld6ONs9rgJcHmyk
fvSURUdelAYYA+FbOhYIlZ9ZQzsVtXiEDF2K+Laq/xU/S7vscRXlXbAR9x3xwMneNhN7voFJIFoG
nAx2a6v6uaXRzraw5CA3OPTxBTTmeQGFSoYzPLgB88c+7A6aCnoKNZiAS+LRCxDQwfc4U+qHhzDe
41E8Z/bdZc83Mw/moV4Jz83740K3h+nioAn+D3fn1dxGdm7RX9SuzuEVHdDIAEGA4aWLQUTnnH/9
XT33ji2Pq67Lr7Zk1UgURQJo9Dlnf3uvvY5Izmyg6GqT93iytCedRlti2zD3n+fX5md8Na5wwajU
yJ7Lu2yuwQ89Mls1N0F16OULJD+AH3r+YR2tL1YUJ8muPbmJDutFG3yVGhsalhr9LOvu1LnsuIGg
QuthAmh95DvrgwKn/KX22XUw27X7ndEeQVE5PPjPDEvb41YDW6Il9RmONKd+RpFMm8dLvmNqvNHP
0SE7BBudef5oJ9hluLaYMwfcmpamSm1du6Vb+sk64fnNbsE5lF28KDccNrulEJJ0NhaIz9yZ3B5D
k4WTj+46VkWarDQ8nai+ymuwFr7oFKs15KPtcrcZERjwOLg1JtLAEzctfZ0VTQG0zOZ8V+YzN6Vu
I56Z1+5mBrnqZpHJQwC4KECf8hns2YY9Z/tUCe9CpdBbK9vBsMaPX8iFt2CTACmyizbp4eW4WtMf
jN4xeHjrwuK1a6kpdpSPYaT26Cy50757Vvdsf6B2yadpo7i39thtSiBd0RlvAKT2sf8YTdtcPc44
8J1p3x5pFcOqcEOwGurT3PzCdyKzBUZXn3fSgT8mMcc0urRNvx3dYEcWCcoXrCnBYXtxo6R6N3xL
B+OD1hsoPPTK3sRnPj4eC0dylx+UD7KN3ijExcgKgNOSuXdJrsa/OJzaS/KV4uFo1iSp/Nv2WK72
ewZ/fnTNWHt85qAv8dZkquf1t+panAa+I7c52dFX9CodBAwNltMzRXUQh5ZHwU8e0HRtaIO9FKR1
b7XumDOXk9eCpsNTsxq++8v8HuyMD2YGfNvbjEsOwzodHXALwh0PDde/Tq3xpd7yFSC4ewGoSDt5
pbCEf3Fcq/vhBNlJKtyRb5Vl8av86V6HL7wfh7N2bH3haC2crAHqm3I0l8Asa1N8nW50+d31e1Lt
eta6ypY/uuMJexEjGfKBuHs/s5uxXCHxS/Ua3rHnaAfcKx/KUaeRdPk5887BPfFNu/A53UHRZKoA
uQg/HDU/YKZ0mlVW41LBRUlyd+UVAo4mPk8b5iV30GJTupfuxg9VtfQ4w+wW/fEO/5z0GD0xuW/S
qtJFh0o9CG/lOrUvne83/NDpkUZifs1AbAKiEAQPT5zypbL40qT4hdH6XT8Et2WCgTSnbo2wAsl2
JoXG84CX64hDoSyvA2nS8UkZP+lpgysGN0tY3CIPnANy7KVkY118wKQy2VTEjM3rea36qfVErTnz
jT/8hyUd3DEcR7gy1MNznNsVvFMYjTn6+NR3m+hziG1OzKRkaMbmLx0b/+fWbR8/Al5wzG3xgSoj
jtf382ijaWCwwlGEHQdTTlDTReNOXyTdyC7OlApqroztZ6YyBSf68yNZP0iMX/kbtpVu73dicivp
tUhXvTetx7fks8arNG6rPck8TDizG/olx2EH5DoD+XgbXiIcylhRgCth/JaP4KD/i7vG2A1DcJYM
3RDJASj/bs6raX9VJf/18//cb8t/k1R225LIWFZcwg7/GNvIf9MNBINFCLWgN/yOepAQLAHakEWT
0NA187fqD/Fv1IEQKLNQGPlF+o9USf6xv6qSHARkhSo7Cs9MNNC/THqVecgGxchKX2GvkgUdp23N
MQbBqYh2Ww1AwYr38bB03u8F7WLMmIKiIkb0r6topEV+jtgVNAKlj/Ky3Kbhvu4VNqKh+mk8ctcy
a4tYuUWyl3QExTcRgJdISqHN635unKwCZg2zkT6lKjvw0vrzUX52xOazS6Dfy5ZNjAmLheLhOt9X
1usY098OXjhIiqP8oNJVkL22OrRahf8GsLCoADLpGq+s9TdrKSarrPF57il9lpFgQj7Ykh/o56ta
YdHm23dVMXmvauLJqU5wgvb6bOmG0olfWuLwIShwSeuc9bXMGBuje6qP3E6nbC29W4LuqBlmmJH7
ptBxuxAvZfkrUicA8DM2nEAvuJVQzRPzXp3ai5Xrh4QP2cWQ7oxQpduAJa6pEUn12SJZLeXELkjx
2cQUnzm+EYRjo45q7Chds5aUWgd3EZMvwUJllZ5eUVqlXmdKdo1u2A254cvKe6YXF1nFi5nP40rt
weV1zeQYk5w6SvmHdJa5DNQnufjoI8G3hKq/qHQACHn13bUqgbTknJfZKQ95Uue5JQc+Q7SeT3Ec
1XZDWLvABKnEZFkeTb+RhsYhXJPgCcQmNY+yas8Kra1yQYg8l3CxQDem+0N+RqTHq58tlZC9JKwF
nMZSBQ1uKrptM0rJcc6YzakUbOkESqwy09eTSKOjVlLM0Bebuh12qUxF9ag8VcP4RfPIL+GRaejC
xUXKGWwlA0epkM1/ZV5MnUiAELh6nXJZFru4jd8yFJByTH5lfQ1OL+XM1FpYB6H/fKSNRa1EnSX+
bNWBJ3UGHl0r/pia3Lx0gvhgyoRQycUVvwRAPh6m9KuYHz9Gzh4LJElYfUal7mmxeAnnaBMRpZZq
2t96ZaPDbW37vaSka3mAIxZgyq6k+PSoqbVkZlnT9Gi80zxDR3kr4Lntg8sgzfphyiRSa8oggAgf
qawyg4Z9dTZG10hPxH8DRV/ucv90+P7rXfAvtwIyYuo8hA2WxEerb/kmBM0flDDePcxeCVxDFYpL
kD+6l0IfG1pAdXykdV8HIFM6GtPiSCSpl1mNXXKN2kFkTe6ozcexyND9C+OJq9A6amrpCY8JSU1R
mlsjp50rkfB0xuW/gqYAoB3osa9ZkELSoCBiWONzrMMYaIoimXbRJey+5GD3aNuQ+ra5THMvHrRC
/W/Wi5i9y7oGqQicmS6r/04vWthk/6QX/evn/7l+oRcxHYNJpHFYXfSd31wHKnch2QRVpGjSH2S1
P10HhPgos1o8TIpJ/nkJFP4mF2miKLN0oTUxrbP+E8FI+tdc9OKY+MdDxzfFRf2bU6npRYuWbBSj
mA4kCCspOBrKex3ex9Jrd4fJki7kfdD55mH8oiLo4dCKvZ+2mrTqBWpqt6T9zHcx9uV1dH/cc6hG
zRE3kzul7hgexTixu3pPLV9IdcFBe4YvBIkwsJyq2YHQYHOX/npcWcVg/GBW385f/IP9V8K0faVx
AN/PZ2Hf7Ppj9U1O7q4Uu+jcu62rXYJr7DHKdjbe6eQdstV7sB4d7+Dxv42Hd5ekIOM5+3zGuN/A
FzlGLePAVTwALn9btBeKswMVxgYTKRCaHHLRQi6oXlgRwHf60m7c8Lu+PgHxqUQ744xQr3Y9Ve9e
uI/3JSO50xLKsWrkeKzVDif36IKFa7o1Fxl7AWeNapfPu+EY3eBa3ILn9CX8ZKGDZZwM24fsSzAf
s1uTbzNrh9hGad99VJzQLowrnz2siy22sB1FXo3+AhbO+iy97lh/D4gPtgSFxq+/ZRIq0aGBlMpR
dtex0uIqOsNU1PkyK76Aspctm8OJbkc7EhF8Gab+xJNzDxQ6SzX/JK4CeG3U/6A2yLATsAv05aEp
rpnigRAiYjUzzGHW5WgeFjJb8pbMZ77G1FY3Plk2Vn2XIYVzR+Na/iphq+ZuQBF+6X3sEUgehptx
114N94N4pzk+ZP+/yihOtxy1OXIUsHEIFC+3a27v7hxP3k+n59yR706yeq1Wn1Qf9V/xC/1aHmgX
kL3zBXdx7i9EIsNF9lirG+UJc4LVXJpj0npVw65iqWeAqKR5IJi2/AlFDf58Vqh2Wcluv2nPn5k/
HXIHOhdWTsZdvHLFtj1Zu2jXgHCSAIk+fCCix+5urUSb63iv10tfvbkWTuC9FqiS8ZztxGP0Mhie
PPpTtAUSRYOXzfdi5zv6z7YdXo1Vh9gBBjDlNRy1D3ZhxcXYlWA7dsa1VJL9q/NurN6XeoDnkSuX
jxOpUQHn7yC8M0pwoBZ/olbQm3mud9LThKebFATWMm8JTCBtbbQDWPWtskYCISOIxkBEsLrMRDPw
spLHIVczb3hfOwIXyryP/HHP5gzJdksUjqvW1bzIr1Ynw+vP2p7LZbXIuavw8Ajc+h0w4Ut+AGhS
YA2xRCjjrrwFEyS74eClV1P2Uo88UPlCognSqj/0rMQMt1aW8mp5/WneWN7wBDo9OmUzctEuRQLU
OZOGxCarHW6XtROvKcomT8lxEMLrD9rxGbswxlpctjkEMPxDBxyBn/kvFEuAsdk9wUUcOSYPeMms
ZS/fw5Ecg3O98UytYttKbH3DS5rtxcep4BXCo/7RfwNh8tFuQMxSEFe4xUne6950tfx5E+36c3tO
O19xhqPsFuWaiyjEB09FKSZgTpfUyS96ePmGJmZ+pMza6PtZDUdhlfkJJRdwgIn14NyZwAHZPbYt
wTz29YoWVP2Kv4boDAzrkamqndGTd9Mu5lXDPVgcg2vPi6CttEt6p4PSw82J0X/PsIuwEfmIVbbn
D16G15zdnU30hmxJfO9e8SQWqgt5vHolTMSGTDxJF/kqXQJ/yQ6RZ9EOA98Gu3kYtxC7ZF/I/JJD
dLZCpVLpE28RIdktrwr1jJhleHjK1W+p/RVIVz33VAwOHam4HRFsAfQziipw2XNkuALjBfhrope0
JNIcTDsEZh7oJefhnWQXrVgOH3balXGL54N4Kl4lotnIjJUzAFnnZgJ54cKjSZHsUOwjzhNeScaT
nCT6GSoz/s/Oa423WMlWOgIDoz4d44a2fbQY5VcidGV6RSmls+GFKr9u3dX06WkIUUqGk+zQp+LF
vmQ6UkylPUFh6wlNXul8ZIT5mxcHMxY7Rerdm52xwa+BBnOpzu2H/IqkQAKbghS8/qsvyy3wivkY
zfLhJHEymj+mffA0hTuhPoeNR8Amflro2UVxEPYT+k626sylBf5xJe4xPD9MJrmrXj1CMBZfHicY
wBfiCCMOdVzxHlUYoOguUnRRbpxqjHGVFi+TSmGdAUyOwjOY16hBIOPTyZnfxV53e+WgMVFA9Spy
b7EFUj3TBCuu6Mqz7rgfzH4rfLTbwJcuyrqduDXbMICEd+US3nVyT0HDSY1UXrTfG4cIuLpwMFf6
StnS+HHs7yp1bzM6Y/DV3uNjiRHGhp++8M4T7j3Woedfnk74BYhw4V+BEDd45ik8midbZ6yb7yYy
8/1h/EOqBdtcrSMuaZDVu8d23nUOSTuEYw4LT0Dim4HvlbzRzLt0M1kkgzlS7ijLKONFXSaMdTT3
tV+j/iLMudmiAJNjz9YA/tgHjLv4FF+jjbLW1skm2wAt2uOm22jbjtQU7PNNdH68Qneawr2ZnIIF
92QTsrOjNYTWzXyPzsuDXj6l2eO86e8d5NR83WyG/Rt7Fnvi7YjJ2CHitqlIwlEBzQMYvGIffoQX
cReTXq6RufKtTMX1KnrFhqH8ivYyz3PnDUT5a6pDmteIp1o8/e83mvHVRuLs0LMcci/dvK8yZsmK
nfU3ZkqMdExoiYiWByX+JkqcX/pb/0uh+Ik5GMvEKb/MKsrg+lG8zqQwSYTQV4MzJFyZnyIJPmZL
vPVQoBGiobDTm6cjTscPkjPth8R4wFU2MFLO2WfLokBl49MizlGx5Au72pvPsMzV48JEB3WHoB5x
8t0j6m2nte5Wfti7jPO5N1sxy9W20tYBuvoHaY17RsHTs8WCFG249UWb0uX1Jyc4OZlzm5ac4gpq
gM/Ei3YRCmBk1zqnt45FgHIDv/WI/m+EK7uMgFNQTHoD60tl86W0Yo/9+xDSBaNsQLTvpCtTuhyR
hHA6ic6b5TNJh6BuPpGP/VwWA7Y+KOg7ZbC5iJzKz0i3uPlXtsu/GBo5bOoKN7SAOLi65Rr6uYJa
l0I6lL9abvHdcn/Rn0xRccoP86jlHy0jEu2/2YRItgLCCNqbIouUr/2b45Kqc1L+/bhk/evn/3lc
ksC3GpoEhpVTiWT87tKWGJQrOFDo9NWRGXXOYP84L4nQrOCkQOAz4Ez9FuyQoaQgAMJ+shjAIwf+
J+cleSl/+8sZ/58fOt/E78clsUuGhznQGqIWQusnRUGH4Rg/x0oNYKeT0+OjZRtSGZSXhlO7qwy2
fUOoXdRimSFO26DAyF2Kj+NDKqKtKikINtRz8waaY5+mUuHF4jJNZGZqSdx9Jx19l2MjM7wxip9J
tECmGvo+7VDRq65cz0Xw2NRN+TMM4muzhGzFEhi1BSkt0ZSa8vn5+VHy/k9LHWHMYh8Z7do+O1eB
+SrPzVdBHYzZkO1Mw+Acg51yVcGkC0sNkSFSvqxAZiGYB9CQ5XOfT++W2n/rFVY+PeKhiaFFGcCD
8CEdHFWH+9HopZdgNl6rNAZC2iJugESsCoLDtfmqGMa+EXESB2r61MXB5DQyoZIiY9RmQP3MtKXO
PdB8zsbfuhAcB8YkmaRxd5ngQMewKhOrug0lrnExAUCoxHtzoD1NlBdkgf4ulRPHyF7ygkR5laYU
wqS11qPwadbZZlj9w03HxSNdWi+GBe0SXPS0SpUOwqX4lEHj1iVoUtMkPWw1yJ/GqCM2ykSnj5Sr
0bPPDiqqZhSBzVT6YBwuxCaIWItJV0xpEt1QY5p8q/H0XYpsuliL6UuJMJCa8gs1ncSEI5PBuNWj
SY330uxc0wId0M3xt9EIbK3S/NY+4ILQ1UrXRcT0cw6nDdB2WJHtfK0xIa5GY+TVlR/ntIA6kRXx
ppSQ2ZLxvR6iels8yq8kUz+MPPoxJetSP4h6yjUeBCpLhRJcSDWITjFlI0e3JGCpEGj/zN4aHGKz
BB1dZBOf6tq1DsTYlnJGpqxJvmm2kavMMob6lMR0iG2Wt+NGyiyaBo1Wvo1Uvg5xTQZWoslF1ULH
qmbzEnYDe7OY/UJtfJcKqFarIB2ZlcN3WJTtvu3MSwTY+9GFuzZkiljXwd6kGBW2bP5W1Dk7xEz5
igajsdMyOIt188FLzy63Q71WVZ3hraF4mdnf8nLY1b2aNF91bNU1KG6WWj00vEKrvqsihdNTaOV3
ibV/lYchYGERg17YmwQeVEwJrdpsW3PcpBGfPEbNtzCM4trK6HWZ0XqHCMdGEpW22hunaDRwIpbS
sI4N+AJx20Trh1iHfjwV1sbMAAkhrITepHEJoOecpkeIqy+SHluTjMNW1At+WwTGycgnxqyTun1o
IrFVKlUEI3quSJNbFqFOIdNIbY0j8A2OeqPgpSh7tlkJV9nqISYlHNAaOQF21NB9VteFNwhkWrWG
9bIR/Cmb70K5yK5YTWmwru0J8RF6K2VRfaGcZl2AqhNHFaCMkROs1KSFF+nZVpORKP+bHWTcMphk
MVVi+iSrpIX+vyASjaD/vMQxrPrr5/+5xGlMtBACRVxnf9SL/jbRwmePR4y1bGEpLsHGfyxxC6Fc
ggDGh//8rD8lQXWpaOB2Zfzdgv8feMgk868Trb9868vq/vsSFwihYj4GKd2EhIemADlBEbcTUX+r
bNYiw3fF5AYxy9c6fB9FGtti6sbE9n1Y0EBhdO+xVQoGQwygoW07rK0YIn4znxtToyNHeUaP5hTU
9Zd05swWqIG50Ql1eP3k5+FwDWVYUHmun0Za9JRxX2N0toprE74NpeFwzb6rC3ymk44CLLEouZUN
lI9xwk6kriWBm/Jcc5co/REsSROQn1JxUkIwSsLiIkxQYIURC6mxD8rc4Z6kdBcD+mrRvpt57o3D
jyFhEck+K/aeWf7ZV5ecA27WYupBs1Kk/WiWV6t8TsbvsL00Ec6D6CXSz8x0HL1ngszJuZuLtTLe
5/JSFpZjJJwESx2jbUp9mtAGzxqaXdF/NQPqJ7M0+1H0NAw/aDbofCz8ipooXoCTKAvZRovGrZ1g
/lByGuNNmqVpG5fyXSBIZdKUoU4iMZtQ/pHDd6Me90s5bAZDqAm0m4nVWqTfMKwFlwbj2K0Emlb0
GVU2ku5mX8FfVzLVnUNjFwNVBY/aF3C/KjwFYf+RV48Dq8iEWEUZxon7m6ePGHBbS7ulzKomxqy2
0raXtB88fGVN81bQ3RMvLrJ4bD16d90WvIgxV5tqDjxl0DMMOqDpIwRJ8yuUfsXDvA/yci1Cb5pF
DuMC1ZYBK2CtCnsJpqY0e2UAYla3HC40R0XAlebK7bTRrSprK5OdCIfYUx7E0x3VjE76WBx4P/tJ
zCmVYrMgzvdRq+K5F0hCxP/NmEJyfabCFlhd6pDZuP//9zRcrn+5p/3r5/95T1P/JjNNJ12tWDpF
MMso/h+uWO6iOnctio7/L6r957adcCW3Qu5A/5fV/i07tIQrFab+KokirHjyf9S0TKKAick/7dsZ
c/z+2LXlpvfbmGPsJbYElhr4wdp4pbaTCtMc4g8OM+m81Jlaaxk3oYq8shmpoJ+g3hAeWIk5gIU9
v21pXdumzxjsBiXaKSgu2eKegqyuuaN1m3GtAPLBhAOsxbpZk6edC8jJXMB3CvXuGPKAP+ETZVvz
oX1xfU8/VKSw4GtfsBER0B0rtXnv8Su/V2mZxa9JZfsf/9H9xND4CFt/RZS+YL4iIP3V0ABH7RUo
Hd4sij3je1y2D9yZR8a4zhS4j+IoVJtscg2cr02NiOen+3SvESPFpubkdBdqjGP5dWckXvHD5mLa
dsRksrVxjWAUbcwDjbIY74ufZTTCLFFyqh++cP+6fN3akb5yRC95xbeZfFiSkxDGnE+UQBea14kH
Hs/wI2/l2Ze3Vu3Phj/ZBXWHlERQgobnH0s/NrZ6ZXCLOhcf3V3d8hrk3FsdiGCAeWd288FqmN28
X0u8BFBdjd1Mz89eQDd+fJqZMzt8YKrvg7HTBfcBfCwO1/yUUFToiXHGC4UMP+m5nnaK6YfpPmwc
jKJ646mw8mU6GlfZ04AsGyPojLBNQMs3ZypEe15fj/K5b3mj5m6fUW2FC9XGACrf1TtuD52BB7Xb
4O2/x2eGMQQ3Vt3TdNT2/TX8AonxK1p5FAme8pOCwPdeMVj5HJlBwaNS/JJntPeBpWMHW2c3C58o
x5ybJK7qxM5P0ao8yb9M0rHf8seDpYFKgHG/VCJgeO7un8ugQGLswtjHaV/Mzejr52Bf7gyXcboj
3Jeu1eK1dMEZyVznbtTZ+Q+TcuM92RPoVy7d67xdlOeHTOySzSqwmKTdGs0+Jn+AwS4BxiL63bU5
f2SROx6rU1P6E3jxRkCzadeUMI8W1yG8zk23myjoWOyDFWn21JVp+fnoqudOFEhXYUXWUf3eH35C
1o4aJ4r3rsU79ZTVrT4xjqowOtjIv04Vo/lwjawwBC+zkGXsw4/n9NT8AqwUtdsIfzcKOuOp4jxn
LjylxfcVOgrcrDtWR9Tg7ewHZ55Sm+mT33LVwSxcGiFp6qFctlpLPgi0y9iCVAvpCvKZdZUn5Nw0
O4Q0I7AIRpDe+k1d+Qz9xnYTNZ85T3XyFl1InXjNsbENjwdRDU/Y0btbe33gf11Qm6n9w8/40unP
o3J2wAw6mr4Z8jt6GY+dTo75WfJgFpD22nWTTfWefCkTpkr9fKwZdSmr7/sFYStwzFNc2czV+P9D
dmYbor8947/E6YarDdcuFhL+o+OZQu5XbOMy2vFHy5CNzOCCo1qlPzCeXq0bRynA0SvxOj6F2WZB
90hHPK6rxc26AHnIG3O1R3b3BjMMQZbm45KymUPut5x1rjIqPdZmeFxfNfUldvOlGbZxqKj8lgEL
RXuphGGmXjuveu0kp3lFj1wjJXd2+8PrtGQpAaVpEOpuMwwzItMrDV4LtRehCfuJXY58Hp+ihzv1
O3NDx8DsJvCHaFtIdma4NYpNNq4TQuoPnhP2NspP9oy0wF95sthoahfttWnoAczrw8gIb2Dqle07
0WXbCirPejiG6LRvvUavcHzt+13lsunBHQtXYxddMA8X9Lyu2n2nE0G287fxypsu7gMXQ/DQY51u
LxIqqfChJftYtbFH5W/UfkdAVNkwgeLcp3cKC3ALMxWzDTcpvJSyAsMV+b9ho3sygem+eAvqhAeG
c6Dhv1p1lZ08jbKjb1XopOxOuLGbt6TSQUbgklco/Kl/FHR8axt/GsdJPQK4AYSGs5ERjrnPgWg9
tgaO3F+0sZL/VBlBQKtelX4JaQxC4IbeZXVDvMx4kiRuCovBVPS6TepD7IINJm/SF5O+SNUJczot
Vxa2boYBCoj9E79203mVIare++5cz474wAv7v/71mGFXAZBrfh21g0WU7bDRJJt3lUNWIRb9QmYg
vqL1CHAZJQ5SSrd8SvuHvI5xEY/rrn2LTa+EafXY6s/MefRhLanvOGXxoPSI5o/qTUNHUHR60oPB
HsdbYP6auguB+dHhluMsdwbWxgVe2p+Ho+Lodk6WBKO8k/KjdIVbx5P+2KPhOtrxcWv9wJEIuubh
M1656cukYuAiUm/jQvvQ4RnhumWy1TRrc2clLPynyTwo8xpEUM1cdJM+mSfh0DAeYDDDEEaLX8z4
vZwENOx+Td6MuoJ2vYCi2Clkq5z3AriymJE3LTULyq05E2ktyc89Jm0N1o+BjVOvPkDp0dZaed1L
7DK8kvfqPt415xZ1mdsTeRpsOhaehLt8oWZ8FZqEeEJK7MejGW/vOtIb5rfVQlgZ7G6rrNpXbna2
eZlsbPU2G4MByYNkj3ayrsGhcY2TfpG+5tfHMd2wOGtfrMOgaJ8eTxyTviooLi7vuJFlUyFbwsIv
UCGb0og8lT52BEbBHWS2FwSP+ZlKbGZ483iGuSx6hVAire2hLTJRqwnZKZ78vpwM8UcLwUY8ZruR
utS6A5VLc+uOVAwOjYDvs2OYpazApQjSVbV21sKCcSX+Er7a+RwQvwH50nmYUJ4tpoywxJ6154Ly
6yfhTPU4qWXGRIwEaZNwt9jX4den6/lQeRFe80vl2dMmZiX4CJ+S5/qefxApyJjwKPWKhqNN4A/t
QWk+uNnJJ0Yv+nNIcca+RiNUuYa4Fnif9FepPnHrkJ8CF8wCOClQpi0jL9kfhsbjJL8a8BOLNVU6
4l5MubOtZetlfLj3lPMoQ5NhAobDwFFjxCCfKBExi1NPHtaqmKT7ifGEPb8/ojq58RNv0mL1ZoR2
tXm8U3Hyaybd/cLt8sryJBEQvmxkTtCJ0q27JFpbHVaueeUl08aMf/QH0p4nbVkUGINxrK2deXJZ
3UN9Vz4OdUbDDlUbZxqmubvjlgQVJ7zLXzQSl3/MbKZrxBq+dFHrv3ruCQz0AdVS6gnZmFGS6iWK
z+lSOUv4utcKgxBc7EeQtnX1PjoB01LLKTyN/m7+0jpgG8OtugQmOduD91IwhMuPxXP4NHnRHj2V
74OR8csaCzcJB6bla+A8ivvRM1utzirzIYFNlv1gFXmZdZIL+Pm0/n2kb4puLepa/miMXqC3w7Ud
aXiBTbZiGy6smtkhqfWqHqbLdCE1tMyzmu0j9ISdnPkqy8GLfkvoKD5MJItg53MLREn+CorTbFck
wRfwomQ3z5a8Jm+/VzGTKo4KzfDVRHEDlsl0iyHWeGs29ZPpyRRB3Gm5AezHhpW9o+KJRzz0H3lt
k/U85y6Sm3LrTtUpISuXAnez8QedFsI1K8fSqRog3a//MDixNepXb/HsyhR77euZ9NIzH5V+ptC1
1u2d+2oGPZ1YwY9MdmTplZ9tmmV42hxK4Aw43pA9jx/LUw83ZN2cyXEUzvI6mPzRkXzGB5EhrKqr
5rmV1z0zO/OxZuI53mVv2FtrKivIXt35+tHziB5DoGhFP6yXzwxN42P0LJHl48tI3CHt8Env7OWV
XSqmCSVAGIhWrbQRtuSw5dZlyMoI0rJZr38IJpykLdkum5OMcR9O2/EdENPqdjy+7UG2bBbu7rF6
MY/hIVzLx54i6Ixw64pCd/Y5j9an/Yh9yoYR5ml6Na/iCbmBiTHkv1Xtr4e36ms6TakNQEDk7UIG
/qQaa7JGUBbwbayWsfNCS6R4N1dXS88uqTk7PwzsHQHkcmJgC0l98RNjE67ngH2uTkmR3ZxTP3Gu
/O3MI9XjA970FzgfjOL1uG7tbOSPKwDWKY1ownnaqT7uFrDvH+n7vBz8Tl2OMYd5wZIIJ6SAKmQI
31H0XyxJWAQGROyHOkd9gwIOju3/j8wKngQx8p8nif/y+X9KEktxLfNAQ6adYMkNMKn7U5LAXmkZ
KgQiSdKZJFm/8Z6kvxEZZizy9zju342XTCah2ZEYwLBJ7peCm/9AZcX9+RdBYnnkC+YKBydTTUP+
yyAxg8EydEU2+jKJOR0EQkShVhaWFjbwfNvXvF0rye2EdB0v/SYECpIx20gW5om5e5MJMdYaufee
rE3M26rMfw0oblVH9R4LZmaA80jN/knJB1d4kL1sZ1bbtJIsdk35JizYu+pkBDHLV66E/KHl76hk
q0fxIovkZOG2zvNS9BKvhRmGbCIjTJjpdpIoFNT1z6xLvyf2+FkDBKAHyirNkteOhV8Q6w1S8aLF
rG5a54+Ftrfk6q2EIyQJITFQJExmjsP7VEech+J62wQC1Ti96gSsZXElfWhqdBREKixDkSRtlZWH
5EE1GUe2pudgr8pbE9E4EZR90bTf2WPBO5C/YxLS4tsSmD9FEktf3K5V3DFW07oqU8by0bMThgHQ
xRE+UPJTJDMQule1nu1q6fGRk5WbkvTdbCmz18udGKtP1tR17Ljjr6X+g6fXQBeQa6cZSGbgngyR
M9pBPusiuNU6hAiMySiO86MKgxQenWiRBZNSLPFAgIOyYG/ypiFLTKxORpyjULDzBL0eC1hGWHqC
jTp2l65NKjdqxpUgI/iGRpLf1Uh7lymFkAR2q2pNf9FAG+2TaODXzYXxo8VlqjY0NuYJPlYQJRlM
AMQd4q4yN9RcbExbFanHpGT4yEZb3iSp9RxreGsqSYw4csVAmzqIEfCXGH7F63yQ3DoubjrLihTh
1TCtM3BQ+n4sNVmDeYLOYgfJpZZw6JTfYvkqDHSLNwCPDZxAdbvW9XWYzK4UsLhbHwb7bEMgkqK0
zFSLXvPmTnyeybgfccJzRuuMpzbBLM9+IwpGGCOpnSfBxihfjWlaiylAbiu5CHX5VAbER4OcSdpJ
FKJtV2H9aKb0hRIdR2ERRx6voUh3S+WggiYjT3sRLvrYCutI+h/uzmPLcfTcsu/S44YWvBn0hAAB
gj7I8BOscAnvPZ6+N+p2qUql2+qlYWtVKiuVWRFJA+L/zDn7MFhrTL31874GM9b3A/Ob/GtgYT/A
k9EERyRiIS+G3DFLA31ZoYJpnPX2IsotRjKYn8lsKp5Vs/7uUe7vw0DtHmNzJGp6+Bo4VbpQ6Zi0
w4LVZUZSY2hkdpOpdEXjNoTzw84Uyu9RXcizm1NQ3b09GC8SD9mAx5xQBuU6nNlpOhXKvIOtKdl6
aILqLdFCGkbxVOrpW5MRfRk1r0uMrUcjsUPVvEhiqNSgvBrjmADo/CiHoSPVMl4jKCLpcOmRCOpj
cqhNpHSd6sdNeh9zjsZwWbwMOo4GWVINcGpnZElE9Lh1dUqSvRWTJp+i0xJGPw0FR4apWFtM7Pvg
vWtkx9SRPWHerCz9bU1YMwfpZGk0E+hslg5E8TRipFfKt1CgTMJChjEyZIov1OOHxFYlCE9tj3+w
4pov5vnBsvJbbinVdgqKlzTTr5bIkzC1hn05hQX1UjwiCG2nT9PIPwU1pMMySISyCDvII/2sdTBb
x+HNFKh2lYIcQ2neLXPrFDVucxUd80KpvrbvUn0S68bWFpi6af4sitOuWwBQdzG2GQND8ZI/thE8
fF24i01wG4p+2zaZKynC7j95Owpfgzx4ZvMaU38F08C/OLbZdP51k6D809f/fmyvfA0C5DT8e9Ya
X8TZ/PuxvWYh4bZjLcumU1bUPx3bQDSAZxh/ckX8/dymDuD0VykzJEM2wT/+O+c2sI6/nNu/oUH+
/tQRlvzjIkFI1MiUGhzGbDhx3OiZb+HY6xGaeFX4JYdPZmUj2lPVk6q8kksw3khbad5yFg/kDciK
B1lqw/7yV3TUCVOc2GKCXPTrc3U15A2z0iteYFoYWg0ybBnYiX5GPa7ucwHH3CDD3U7aX43hIrBF
kfvdvq2t3IaksWPUb1E0q/EO6TtYPwmt8V1DKh+siRCEsTJOH5DAp6F7Sd7infkMKOFIls02yW7x
L6xC+UGp/c5FEW4ZXwkDJaYt5q/ynL/n4mWl5wBlhKae0XwuWxLzsGvkjkXT8tWwn1gu5YGsH9R7
oIe2ndu8ChICfEdnoE6wjUnkiv4QnFQOsHfuCSbi4O9UuFev7C3Y5CZMRtmI2Pr+ffwovnsSbvJ3
hoU5QEdypMBWtqmDXLU+EcYsYvPGb4ClzFf36rwRfzEFhCLiLi9rUA7/qDgx6tLO7px5TB27/JSl
9jpyPhWVs6Cpr39KwNEPMSflZk19kHZy70g7EVb0FrCh0W3Me5f/CiO6CpXx6XiqidmpXI2JS8e3
2FxO7qvjnNJNuwdyaxwrR9hhWMkua9ibtabOrkpdW3nv9u17KvwyIcZ9QayWH5jOhk/ZpwzuteV+
56AmWs5BxMzVeJ+YI2obdXKt9jxO5aXrb/kjVV8i2H29oTSzXojmySrfaryJ4ARc7fKFt0b/xfSz
Ziws+nK6K6tzX3hE11vBKV+gkuz7bXrGxnDWP7SB6scZoY0BASOPKPxgFMQXW+DLj8ouY+fRNS7P
+Lt7wRT6uYIn7j5JfetRykzmZt6nfUzEjmFHuCCb7XXVntI7YUBFCHMcU1fGa7Ypf9qnUnERTT9l
bgakOLRNkCvqBfg/IP/0KXjL7vITHw+oxseQlK7E5zGNwhVTKTSP8NZ+VNf6XTok946JavGi2u+a
m7hUKw/p9+rKHlj5rHh+S4X65QzpqS/s5KWgOdX27PpKEkVf0fKgnzceOJ4/oLmvkCsYHCwD4JwW
ucOJiSyeefAFHO9FdaBRyI8w+Odrqe8a1SWNGq0bfSEuPYKLHTzsHk+jsNyOd6Q6jr1TYvp/MZmA
/xD/8AhHgyabdhgUFu3svKGFDjBBvLfEw/5ivIIuTN3sUPvW4lejOTVcwnQrtnewLafiBCYdJru5
ysER1WbauZo9fEfg2m3ONsSz2Za9onUqhJcn6mHWI99oW5kutH7tUz29WrPX4RxBOkRu32dXr9B0
4xoCAGJ/98TkHGJqLSmOFCMAW+yk+snNHWMFrjKPh2p+GfpB6RiseVZ2n03A0ifE7eWaHZy+MiiF
pNDsgUODnJg80sgZWtH+shCd78EBYTy5xKZr/SBNHx7yEPk9t6Qj+ALBY5e3F9yBjAkGYU/Zbv3P
gU8s7yTtJhuHvf9VLZ9XdbF4i7yFPAK7fRY4sJlamskuJiDL9Jhojo1Luiy7T8VO/Hlf/7Jg77jE
4WwG05sjIqLt/CvOACgctFDcGcGp0r+wqqClaJ+pEsiYRNDP2OVlfDGA3NiB3X+iTIhqprIDz2kC
KL0jZja9q8O1sjXtDCZabjyNkLLGi+ojt3hbrvfdss9lm9In2wbEJJl7gJTQNSbj3F+Q7/fNNmMa
bdjgqZn4EmrLz+ErLVuOEvBVQOrIQAu9PQmS+9k3jsWXfJouNUaNxdOexgdMc8Vr9io12+I1X/Ma
DspdfafL2/b7JrT1F/OlvY/31Y0ADYPTg4En8+JJulcOM1ROJyZEa6reqnJe7pKPGIWoSvRmzL34
4yg+IyzRTTB8G1xlGDsogVsNWvhGQpnyn1vfWEQoWho+UI2e36Lh/9f1zW+AsX8YS/zz1/9R34im
LDOZ+K8pgsFc4I/6BioBQHtA01BYV17qnwTOuqqDptegCPCIVrTY7+ov5W+qrjIZwQxK2USp8+/U
Nzh+/1Lf/OWpW5AT/iyU4IRvoySKgboMAL/kikHYSFa6xJI/w3eUKPQ7WI+Sye8Zyi6RAoOKxUcg
XyS6nlGV7cKoT2rXPU1Ljs5I93sod+ZBjft9KoqXBZiYgZ+yGb8z5uWGmTxGC5d8Whpvad9G6HSw
JZLntEzbvtE96AuuONboAgT2hsJ4DgptH0gfI55aNMDybar7Y5SyFjUnzHhiO+7ECkh2H/BAwdg3
l5A6RZpDN5h0V0d81E09qYYYW82RToXYiQg/DO1hXgf20i6XmhgqRY+eFLk9TtFzyGGQkK89DC+L
uCaB3UdonYXRstE1z4pQX+fVuShc4U66MxM+qRRYRjfWczhph0kOEmeNU+0srJcmDvZwJFitjDGw
CuozbO+vzjKdqOH4o8XJFfXSDmxjYQ0srBamVN3A+75wm9LpoDLoTMoJ8uSrZZS7HPuFVSFe1foX
gQFRjiOkI02XcN6TBZGHcEnEq65AtocepFfDIq6LOq3W4VTBnu6paAy+I8a9aGGqYzZ+GbL9BvRk
tH5UQc+URqTIk+qL2iMC58N6jSLUjg5QFNe+8pr26RX4oD9Vw1aQqd0K+ZSZDeiCxpfaNSsNgg8L
Kx2xcaX2t76hFInx2k6T0wrJ4zzX5yRH4aUz/GavX5apUwC9snoELdHi1nLBOJiWelKxRoGitFXq
Qi11F7WFJYtThoDKTBBta13FIQWurZPZiQhgmvqehhNRvAw0gk+NsE6Fl7IOtVsuUFTleGlG9InK
QGu+gHxpEcauemtVeDOE9CHXU9uqzCelac9m2PiprKzkBNbIxU4wtIc5TPbiUpkbQey3ExacBS0O
rgVbrQVnDHFdoY7pUvOt1Up0JslzOqIDTpv0EIzCSZ2HxybPblGsnPRADCnuCLEkAnLJ+9d57k+x
+FGug7vhXRrex5Kc6ZnNQpD6bZ6/BdjNQqbxmTmBxlHeJxmiZhrYZtmfxBAjpxbucmLQg0TbCkx7
5L52FREqpqYyjW5Y8pJ9h/wQlNYY4RWVvUzgkiwsrL6iYY8musda9MqFiyUxh0PbC68qVz8CxW3G
vLq6QDJ05+jdgkuQjs2DXH9W0CqHmBRkkGktyzd6eygattRSfC8i7iSgJ9GbxtZbS0J/WrjU2swp
M5aixbhrI3CsrPvjmAwjhQdYhaTHxOmPbI5fPQdVoZk+9yM7y5Eu4hbgm8lIMgdnpqjk0xBEIiTy
6maBVZvQJ0Fy9uq0fhIWcTuF8jrvGLZZah7KafFEJcRFKU1gA1F7jUrpFFgR0EyN/8EdPVxxFYS3
KlmMQJma/z9OvN84Af9w4v3z1/9x4ikWYQ6IA5EvQ8H884GHNUhTAWb+Pdz4d2kgXTsjAAw/LAZ+
iyr+03mHjtA0QSf8H0vPv3PecYKucuY/5y784zOH4/OPB14xDz2hEYq10/fys47vGj29h9dkFai4
N0jVdur1VLoGZ4o7anbfn5TZUenNEfa/1TdJQR5mdweTfLRr+GScg0fxTTpT0r4ErAQxnR+xpHuL
bz6jqJcepTWGEO3sOXjurhiGCSScz5Mv2xaLfKw/m37zXdh36sWf4QmdQOKqlsvGcC/ukv18IJ5p
x8bqhFfuM1X9JaEepZPA/WZL+PAKUkw29Yt+03ws1WysOcBrFFpUgRvYXzuaiWmrPCYkmzN5BvTC
Pzxhet58R96isFlQA9normgS7PZHYWemnU1i3TfZI3xBPOPWsE6k7REZXGwbC+lazDhUYAcSS3B7
/CkAF2y0ahNqrvSVga6EjrYKCSB62xq3fwOMrzPfGvmOfENcmI3UBrtHd+Vdw5rwVdv8QPkNnaDd
WWl56MvOhlnDMHLk0NBdMdtZ4lmRrpLlc6fIjtziUSxQoDCvyFT7N5UIMOH41tCzPUfXNjoVdBKo
gWM7Pxuvoj0cGx99YWw6Ck90Yqhrsy/g2+eWTSuN2s7cF1fwlG1sIz/k1Oc/WrRteV7Y+762HxPV
UO5or+/9M6AXvu7M944sP6clNXcTgc2FB5IRpR64NOtDVhzYgQnajKt4Fb9JRD3CTkJAZ32YR8hk
JFBWIr4ap/hiL130MCj2l/F2ieVdh5v0UT+mdre5jlfhmRupFV5UFT7hxvwo3EdifTv/kxEmoxwR
To9XuNhA3vyermY+VHbnCUcsHUxJIcJnDpb8rWY+9ORbRn4OGQ5V9X58mlTeV1dC8eUw/e6fHq0D
V+mc77SjctQ7l6ESLA/epfl7ujGxSKKLFT/wCyzb7O89/Wh9WGxTjsFu8dJjS31iR8850MyLcWpf
y9f5Inz0b+zLyRKEgFV8Nofms/k0r7JyBw2RQe25DYyxfpad/5hvMdhf9fFSjJ6RPzHUWnziQHeY
n0x8AuxukTlUi1/rn9Gzhh6dHv5d84YtBmsHieN2EW08eY8akePPGEfTxa7wHV3CM/qfiyE54Jgz
F13h4+fj52oJZZoN1AItxqbk3wNzpTUpOv1Qq2d8oLy/H+2zsmqcFHVH8dcRqlbdmb4IEOACFJyM
9NekRE4bKTlx1Y0e0obBHnJPS3b9qwLif81aNCUnP2F++yaWXAUvcJWll5nIvG9Yu5yVUPZUPzzp
vnUWzj7KquA67BoAlIJd2o+FCz5VavYBrtTK6/THfCKuBCHktI1egu6kPkbpqcZ+D3U7sRNAe1cU
rMtZfuwwjiuEDeYMR5I1tW+8IvArdoGLmGarIVJLSfQjblz0U+N5/uahYeDvDN51h+sNj/4k+2sw
ILv88n0iGubIQDPn8//AzH7S38bRGzZPauBO5/hLFhymWhAgZJ891zV7SW3zMfs0v1fTtvrWfBbg
U21S0dlUMhO6L2vnzR2DH0fuCLq9+Lw0N8Yg3JLQqh7BszJd8uVLClKw3JvfPdKBxEaiw8vYMkwd
CYBgFbOCRMlIJRFx4EbaeXEAhd8GhqBPbg1w4ItRDw4D5mwsPKJfDFl5FXh+PIf+bSZfPd+wmVK/
EdFRgYvqdWxOYg5al2twU3raDtWmlwgHSF/wPLNtyXQztYMDzXexLR2mY+wqPOPMH6I4O+i+fm2U
XV7ckDjyeyKmM8aWkEBHIsE2JjmxJFseZV9+NAhBrV+NdxwUr3AckuLASePo95cWUfdr+7Va5JHp
vSgowri9nBv042KH4YXmjH3NYEdr+ewbpWdMDvxPBf5pfkxlvDgYMcoBESobIFAWjki3Q7FKmNZF
8gHKcQ9KjtNyzdqdTm3mRuz+zG8LFr2kk4AekK3aOsgT63S/hGiInxqXgQyqn0i3V5t5vW/HKzvn
ML0oOGFUsJ5T4hl+On915ZF1WHgz37PxoFwqR0GmBszR5s59Nb4TG2slGUQqyxcnfmFkwxVLKgU5
OnfRq7dD6Ogn6c7YSvRot17L2ZFPneGRAm7tYn5POXGvbFHOIu0RjzCKk9pXZGItsKt+LMpWOKzD
WNbVHewVTjk+E3Z5IApNdeQZYIiyOVRMpyZPAnnMzXQ58Cp24lbeUB3X+PqYy36bO3n9JD9MXkZm
cLT+EVj82/JeyJcFJsLwhSak4IBbk88ukXVrJWY20EnTWz5gQVIOKiNx66Z3zxjMrcdpPxEjeq+J
7sWqzvz1yTjNkoMgW71wndvgKyum4b+qX5A9aEtRA3G//DLVL+SvsW/e+W3AO2Thqpur9ICEqnqd
qZoFUN6O4DXojniUDQPvyRu/e2mzX2U/tVtwBTvIkPip2FbyZRTdCCp4uNGWp9IJwguvnNU95paT
zjQaKg3wdmaJ8Rn8FORoHlKAIYKDhSC/Os/KpuKXjZulbvCT6BlcZruE41Kjd5mudFQW8AB9O12n
o/Ba+HBm+ZtnnzBFvwYV/Gw8q8cgt9Nks+qUjgh8mHi56vrmQ+EQuNE0iHe2a5u82vt9uAZwS7u3
+WbtAhaEr3lkD5Mbm+cuJu0NoxnbT95Mg2dNgXECcMA1VLuQ8U1CQB5r5DhAcJmwTZtS3k2XNtxM
V8n/HiPQPdnrUm2mt8TWvjPJXdpLhWz3W70Jjy18UutqOT0n4uoy8v9zB2KrUMX6zTukmRTfa5H8
Lxd+2l8An//N1//RHsi6aOJ012GI4iFi4PTHQAy/vy5qrP2MvwzE8Aet5iCTDSRhSLrBGu6PgZil
afQGrAkZSDBH+3cahDX58R/7g7889N+IAF8ft7gI2//1P6T/OZdVqWpNRYyi0zlAcjVRt1ms1MhO
g/Q+pzhvTvq6YXo1wH3HdwA73ACVq2lHnnE0jvGLcfwNNuV3vrnH1+eZXuB1hJyuNKn4rHuMpgF+
lAc5PPWUothkonbXay6eI3mmjpXiTeBZr+zvSipwStZG+xXuSH1rKICRQjMKx5nHAGIdfD9LX9Pr
goHRI1w+1dzWumOUL3ETc+QKNk2u9NJ65bt1GK4RnxhJtQd/eRyxeeKK+hC+FpeuPGKYnJI3w6zY
TZ8ldTv/Wj5xEEss16TP9knSLhUWKEwTAEdslmneOguZj7wO4tfcvM6EmfWNP5XP4NzJQcck0zZs
6sDC68KOxTvdglbv1WlH9HudeWS0YBvs2ceTAwsvXH5h4CHml1A5hmNA2MD2DMCJEHA09ILGC0/D
U9lim5wGxPsL8vURVFDRPzfWfx2zLeOaD53CDFaYcUTnXi23NrmG02PEBB8fv7CTPmfzGJOkHNLE
iffPHtrxq9Ww86Rfkb4QBaFJjo5Dv4nio1Vz93D1yNZLWCUe9vpduUcB0phkvr2Lq7xvuOQn0lZm
pi+SqwteGj3H8VEUHgZWJqz8IhkPw1aGKJzbjXT6bWSTVmAL6GC2AYnqEnodtxQP6hXIhd0gD5yw
1qArFtA8wEczwFDZsICi0hmjq4CkqCr3IqbYuN1PLBHycFeh/jGvJS0bgX3XmWZy8azF6YEVAVp6
UYE5KLR6Mb0d5v5eO9epE+/FVZa9IGraquFdzT8rCp5wH1ZHgxTu4S1Td2xfhTjZavkpMQnU9Mbo
TqtRtx/59FZWN2U4J5fgzeTtFetdJcJAxQYRUGoI8FiRS0XKNZcdnAFA7wMK+RwsxAb+Fcs57ClL
SSkUqV6k+JSu7MAZ9fT1K0zuMsEOhXHG205E5fUVp1pcunJ8VKWjwsVmyourqw3JO5DoktzX2ZlT
4GLb7Wigyy9xFbjSmhQ/FSwjSYD/j2wUe1y1fDQrosOurC39tSjeutAukmuXeKIEgNxtlcvE+rAl
gUo7Wco9MY+4bYHXhnayXxgz0YQINgbXkZyIfn9OboCXwrfmZj0v7wNtdfAlTH4rwrtwzM/axWW/
QWLHJghzVXTA4qJ9jI/NLVL3LVFeq8y0WlbVriZeglfkplJtq5Dee8BbdstpSXBev5e6o4KcmzXY
K1Ju7TTt89dp37rCj0jnUH4Fx8Cl6qfAFSl8Zrv/ytK9tCdixjrXoYfwfEBFy2uS2wMGNtjY2IuY
DD4jZ6Ob/xFKVH4b9YUpwwHf7pt5sx7Fm+SHCitlB8oW/Acqz1p4YJINWcHK93w8cXfEXJMkH4DW
3VTtpXHFg0wAN/GL88v4yYQTkG99CM4F9CJ4ENJJPph2mD62H2R3FxIpInyVyYa1Npz8uf6lXESC
x9Y11QSWvd+TPP3MZyz54UT+ZpRJTbdIm8hnG8i1LFwhhATbb7KlWGqxtnVR7Svfpnqi2iS4hJb4
0Elu/jJdUIrJ3jhtmLUbh/a9B7DIysvGnGNXrrFbvtgfwkVnkY6lkzmFPbg9JsnjuGe4svpFLRrr
fDtgQ8vtEV1w4SSrZn1byE6n/izTQS8txgxdfBt/ZY/jfExOAe6hjZFsw3uEcR6xlcw6Dn+RQ9Nu
vyEoG8kq8NjUJlyrLOaQJrde8FnkX9WIwcJZirvmT5IrXbX4Sz9TvWvUr41DpAEmUS4DknY/uIyy
zeSeeIjFo2kBZSMvQBN9sP380mycaMW22QpJIM/JLfwOv/kNEd2n6CeTUyzb8Bu3hkn/KzsxiRSM
bEIHgx/iDNQb/I4kOdJForTntFHdwLBN8zzvp6/iGJyC03qO/WZljVkpt7tceOElxAjKHdNMCRXf
ZmyYy0PFFY0dDWMKBGW71DfjMxZPlAcaLsRvCUn6s9szTmdShmZV/5jPJbWaj92O0Bh38Ntz9FY9
xrcSiYszOcKX3mw4Th+si7wvwBVzKI8wctGRWOde8swHMi8yTKiOO/7iLxQuooHByl1c3liOc/g2
dsaqIdzyfxZ3THbdq4Ig9EROlyfu0MFt7iR+4mQgz/0yMoU5VUe+e7tepcQ1YOvlAYi/1usj8vt9
T3tTk6IKjtFH3afgEXyR4CYGCGpZxEbKSxvYnYF09CDFB6t1azIM9Jecs7M8UmPm8xHSSsiNCjK0
PbCMASb8jXEpuIUEGqPl3LIJ4gKIaUA56DBfNo75TqBPkMjry0pZQQvNTST2oDkjuSH+/GW+qTXl
Or5heqNpI90zBvmgo2ma9wL2RIZEDAfhhhL1IPhld10AdNvmVvONK38dajtIi5wcwPjP5SejPTH3
59ty79jD3OVzbPLJEljvp68KVk+YirCLzAeju7QvhNrwSPHXVi/SSgZk/I/Yb2WFBWfrCumoP0Q/
07CVGLAqu457H1/MQMA8txzcO54pPzr8f5Tg5pvmcEtefyAuMVY4bBD7mJTNswGh65f5NHvtHlKr
5RyUxzhy6QNmj35QYfL10Bt28FMz9hg3Ts6yBOlQwiJyg1NEDmw0We0Lw1OaVxUYE9MPHtrG+Gan
Bfp7ZOCVbK2Vr0ztZacvis+vLKho/O+qXXmrM0RGlTNiPftuD/ot/2zwYW0j7MP0t9lNLbeYGERG
jz33097+/7+T+PjOY/SybdfEX92fRfswiEVq7P97++D9lE0Yf/w3X/N7yyD+DdK+ZP2+J/8zbUD7
m46eX6Zh0FndEwDwxw6dxcPvLYL4N0UziIYHDGas645/p0PAUfBPO/N1I893E3XCU+GhrVr/P7UI
llwWZkBo267NK3I+ucqQXIkLwhRN308CsYK9lT7FeX1k94RCBfSQGQ1rXhJdaUsseZQNaFJoS/Mp
Fe1s5V+YyPAJUmadmzMfDRqLAJDWikB0Sg9mL5zNkdFXWCpcx6byq5lFBiyq8bPoNWwhgfGtMsRu
FgHaKxP1LAgD4jm2eJwuUuNOhgBSNqrPSpq024x8uu2odfl2aRECKb15zuXXUUpQolGPtUlCzVRq
10qgPOhTLXF0pT0J+WyCE1s9SB2xf1qSAOAMqOAGZmZRKn8XkwYrelGcNiVrOB6BdZKTUarvUjPj
8SuBCSQL1NVE/FCz6BpkAfqc30jI3F6WsWNA0JvkVJuXoWNBkerYjqVia85If3FPYDJW16T5KCJz
EqNfACfGtACDNbH5ZeXkoGiQHMQhQKHfquJmqLWFR6ndkhSDm1Y9kbsD1jg9lMWy+Oo4OHnbwt/P
Z2WbVRyr8TyqdE396KhL9CDo84+aMT4KwZdqipfmoSsXC2mUEueGWmyirBp9Arw3/JDn7CHVAfKu
4JNcWhxeq6tYLs9mZCX7YK73es+oRoL7sm06vHqjiBuvziSapogkSx1nVc6ZM3eAnybZRL4Znxs0
hPIQOGRjlWLiKXLkaYv2ZWHxzYqCdDPygEodXKT2lRohvUtXXWaeVgAPx+i7lyBXjxX3uLhjlqSn
zKwSk7V3PeE5jvuHRWA9kOTmbezUN6EXmcwBsVGPctd/VxwDade/9EFynImp2BSGudNbpd0qZFfm
rUp+4qhu64rWbW48YY5/OoKuTSIauBTSm6xU3wEmE1VFW1nnKB1nUnjLfN8V9MzTlIX4LOXwMIK8
Z/pAbFMWNa45tP5Qh+FBz9q7RgSrKs5fioYVOJCdKRIteGTxRgqRNKUBr3qWdrFrSN2prdTKn1U+
MsGYnSqTHZrcBxSAhSa7raZb1DnzLYmS3I0hBJ16MfHVdO7vZJGZeC8IKDfzh7E+dPLUHbp4epyG
MNsJmDSVdt2jhFrga1bwunSZYJszxcuEObhGKmomgnow5ek0DKD9YuBaWoIGfTHwGisha7IyZiVk
RvJBFHpOQt7MOogMr+17araey3cO2sfW7CM/isi/LPrxfe2JSQJJu9q0EzwrRqSTiZeK74UQWj6w
uqdkomqJDRInlWRfj8tyTIT4WJZcuwxyCXodlrdosPJtNDTHolNn4pHX/oW0h05VEazCBTPGMUXg
2++CIIYIx13K7Y32YTBjcSd9C3Nl+V0aatA2kDX2mEQ35IFurTnVD0W3PulquppFMrrSDKaP/2AX
oqjZCbrpaVlkeaMk4a3oW5NpKYtCNa3xn0rK8qhEvDRW9BkLqAWqqb5PM3xWQhjZ4xPO0xha9WBI
9C3VhDshSdLD2GkCc+2gdnXjNRUs6axVvZPpYICsWDs2WvjVdungBaX8PDaxvitHXtioB8BRhz2Q
73GAW6RCCDFBMLm5UiNkLkldA4iEe8NklitXb1lvaK4qqP0B8erUlEwVJ4KSSPXTptRZpAbT8cjS
YJI6cUfafM1iTTLo1YwjCDZcsYvA8wlTBvXpQTAOQ13lbr58B0aDiV/SB8LsrFPSDQZfzQ4pSLKG
bGvVTgdYL02qP3eqQqHJjWaoGQRBecPCEjW3MqQhS61pK1YZZciok0ui083UBYFOVVRf9AY3flg8
KS3c6tkyPEWfCG6eW1+N4ncO0HyrLsEtplpGND89iNCfo0UBlq9PzXEkUhSLFmIYYSny564oPgxx
OiWTitDQ5EAxreArTwT+/iZ1zKKJTlL0KSTsdYZ2qba6Ro1kShLK3uQ5bwTFbYv40HPxb9sYTB6p
MCggxepichnI+lDQxVU2AQrSTosH8niHQt62mmm58twfzAlWdk+etSvUYrWqSAT0ddeZOUQ004hY
A+IxyyIfOGynt8joy7NkhM/D3O1HC6N62LA5qBIzsjXJxAYnCzdtYVfXhDCyrfoWjdhvLL0dX1W5
Xc5qY9yGUiv200r0kyKGMooxYgQ2G/ZSbcy4XBCvZp1Phyk1cVdNde5VjFjKBOx9Fw/TK+KTEwda
u5MbJd7PFcKwJdvOqSrthDqgOux5ReQIkdISABwYivYSlYAaipQ7aWp5RUA2Y6J99HIf+7mZbXul
a960kZ1XVLDjVWbev2Iej33YRpcgnMnxqdDja4RbIjf65KzRXxZDfZrlx6wbpkPWxGt/at2HAjq4
bDYv6ZJ9EUli7aM4MByupd1iMkhBLi4v7DusnKA90fhuwS9uECS+JpFsMUpLzqMlVvtxT6DuwLTG
mjezKqTHsFXtspqXQ9WvYSvDrRgSWuzMuphRNWDJoqy2pDrHtod+Oe9T8AXqKcqBW3CrlqlE5rNY
IIPrhUZ4FPlAA0GCEmGAJVLrlcFUQhcXzXXnk2FpUhcNjVjGKCxcgDMaqQKomyggliqF5eR6E+37
hPY27fw50dDUElajl4IXcFX5DUFBtGMZHWuW7eqBISrZ31XJcUJWh36Y4oDq5C0vWY+lZfUmWll/
ltefZrH+MJPFlVh0VoxDBjmtthof2ionj5cxFEyKRpBsMQDoOpsVFogy55Wx5MleqjzzMinBCDBw
I9HL9VyihZtMkiMqy0i3Sho1+wRMqRAs3C1FkcRWtJgvYfPcR7/a7n22utIRrXbwGqN+DHHn3JLu
YEUKi6PGAIO9pgrJkRRum5SIynHOul2ls5lTc2/WDdMvipBCblLwW1GKiGJ77gegR/k8CXs5L0+S
WjFTNrrmgBjzIwpBQ0nR+h6nWXWoYWs32SEI6W5VWUewEnJpGmIlbfUq+6EcsvZdWNPwpCZiqoYX
Y0lwPgqL/NLIKCQ7RescRRBguXd8VFR59QjKdldpfgUKVyzq4ZesEjFn7Ia2iF7VfCK6Mo9VsCx4
SwmFZgweDND+NVbe1JUEZ6urtSEYCbCQK/A5RfuVmEq4Uyqtws2hueMa2TEam7rXxlM2nk1Jnw9i
kJsP6yVTpZn2MA23sWYeWS8AhgS9k7d6gXotCOa9xcWG4DDW95bccDAPMGsVvcPVlnLNhuFp+t/M
ndeS68p2Zf9F77gNn0CHpAd6UySriuVfEGXhXcIl8PU9UFdHt89pRbcUoYeO2MFNshxJuJVrzTmm
oNQ3VbAdKpdcVENo23FWokae2FRjQQZpkaxSr7nTRdvQAJUoD2EnTkbn7PLJevCs7iF1McTKscKZ
adS0/CKhdkZmsbwFCYzis/XXhkDp3vLacFSW1rLpXMEuUH20YZkelUsfeIj5NgdY89qO0nVVmObF
d9/yqBWroDKznchrRraNegnL6mbMzVfH4kzQDgQaJD2UiJRmlqeH3lIbuUj33WQsvaCw4aJwKVB6
fjA8BaipIN56FG/96C+NKk+3xBRdwhZlpkE/zJGINv1iryhdNBj9RYxVoujf3bLZaxHYwW7EM4JP
Wc/tXV0/YUX+EFKHuwDHwsSPOngfwVB+R62iffHqe91ljHHtodh1aes7/XKO23L2WojdPrT2seNj
zegumm7vCQpb9kF7UWrYSbSAoSCbpU21k0UR0cEB8gB3ybFBtThs25gmjdbga8blorVIKaYnRzW0
YBJzpVtoEYh/XhnTtLMt5x6GL85DIT6cDltG2N6oprryjWSAkCxemdWdl7sPXGkRr8TfPYU3pp8G
6Rc5vF0ExaUjc5Jxstl6jJcH/LxFZ5yqVeXUT/M3mVX6CCdxp0ZSKpLhvrbB3+ZOvCps41oa8tiY
89zZANAR11xpLXIzRveuHL0De/ZPRwc6DGOaEtWmqsiZpPG97PVuU0F/qSeiC2R1bcvwGZ1m6Fdb
9liQO/RL9Y1meOtpCo+1ZX+79m1j4cWY/2BtAYTvWXf401HxdaeHYZLY2VNtYyzi77KgXqRGcxoE
13iko6vSvsqReUxvFNBniWT1FIJefUBfQdIm6RcBcREMdQtkpRwgJ9endyoGnGHxUWBVLWmZehGx
cCNQj7E1Vyw9aDmrFmFbaSwnmzZlCwvLJB0WDesnnKDY84C+p/5Tr8x1WxivqmleBoliu9soo35v
ZP+IP6dJ70Vg0F3WKlC86lPzx/3kvdlCPAcROJ4KzEUX3xdp89bYePGoruMcJ52straKyHwsP6xR
v+1N8+RKCpaOdqMbJajYxmuhvAeSyaytFpovIkxP7mjtEqPb5/01b8d1R4lDQb/2ShApA5F+lYFJ
vcgenD7bRZdKcnHFE77RcvSEmgTCphV7VmTZMtQA6CQlJJO4YoLtJC2R8reamd82GA9VxXxK6gzv
W+HUi0b5F3C91JSi7DicuvZoh1jgXcIzBm2BrKqaD0jztu5MfLAz5CJl+pKeonFaV9CZ9BqnVT7w
YbTqmnvjg4fhXzTxwU27TdLCnWJONBTtwZ6qi16PF2mKfJmV2q716nMtINGxDHNj+rUaqTFW89w7
gshCJl6Dg3fMJjK2iV+7VL9DGShGI18Jtz0kjn3vat1Lk/ZHTkLLvm++dcs+2lpx8gmOTiZ15p3e
2FylFb0+3cjfRmGdtdEjBK3+TtWDNACZ60ivGvMQTo+t3mzlQKE3ETLoeV9VWK8shIK+Gz5qSNpj
iAJ+7h9KXGIjshFqt02Sk+6ic03N8vxWKm8XWtA54KADph1f+yj5PWUWmb1psua10fR714ve8YG5
Qb5LnO6zDHH5u9Y1L5vjOJQfuuVsRq1byb558EwM8NnFRzeni2BhNyy38nzv2YDkinReMD7yWn8M
J7hzcVLrCNA89Sba+inkBDelCDbRecnM/WojZiiT6T32uf2oG82X32ofYTseCoHAI4Dn7fs3iVHi
7v4MCWrUE9T0884SOslrmVTvrUfxFtkgfEhRyaMXJ3goGpRLli63MLP3CtSrXVbHqh/ILhp8Zm4O
h/2YN3clOGBmdT/mwCEnav25UPSnUmeugEHKCOOlbb3HPMVqqvlnRTFRVM7LYJGRAW03rPpzl1rr
KnvttOS9YJsEfnrtyoiBr34z2rB3A2I2YFyj42GN7nRXThjAoTQDXDl55VVBl1rduqlc5jkpLVa9
09sRJZa1sRgjmz45YEm0T2xjG5rjqXPYtV0FaulW0fAuJl4ig7WEJZFJhEUW70Rfr6O0poegNUfN
fhNnDDkXz6QaoTmGRTZGxjTGT3HNULvK6MunXfQlzRAoj32JU+QxLHhXTqagbFEt1VlPvgy4HLtL
72vOrnnegPDyaT9r6ivPkqcqksk29Hza1ElBj2S4GwvJ2S3VHiSXzUUA4mKU5qHW8UsaAnAwe/VY
5dsi1jdyjPal4Z5b/65K6rsUj/6iqYrXxio3IpEs2qbbifwuM0X+OOr3A7Pq2oJ/5cpnX5V3tQWh
x5nxXblN/HUmESqPiLU0tAChtqMjN82aNNHRndATWoSqQj2ntc2bUYILQ+BQGOcizi55y4BV07dG
izKz1y65ky9Ho1kbKUsjVa+c9NEeyscCdMYo+pvOgqQPSD9pCkyJ00OCI9muFOPP8VRNpMAMgSkX
Vg2NI09YEpXOelQdQHsKvTqYtiXLQNtlKCAWbhKsTHcG7qFXRfFvCnJS2pfI2iolWYPZ94413EpR
vESoleLimNhccVn96b46jEO6kz5QZhIBwBqUpX1s2EcIAtzUTsBsSr7gjnhA0C3tbcg5olfiROvx
PMXzYV82Ty3luYybN88NTxTAVFqMgkA/Fr1758igXc+/q9DHm4guRQFgfdnG2p1J1LMov2RITLr1
u+OLIdxROLFVcIcMjv2ts6INg+6nMcWhgC6VMgk3/fE5NYa7nnfXcaEwCkxESFv1+jucYe+jaSCV
nJ5lXZyUBT8OqmRn9beuCz2i1pCPzaaXJApnl83NvL3qDuOK2z/5ZvuWN9m5JaelyrJtV67tuLo3
K/x+nk5PzR3lqRi/Mjv8gdiPGC57DwTqk0naKT7v7j5IWQrbUxKvgsZkwBEgOk+Iqyv47pFVlGt3
VPRWQKi2uBZDcGeY7cFLUD4nqiYopiyvrbxCi3HaWaypMXsRHSlvqtmldpGRhrdp6GQvmhDphtMN
06aoaE9KGFk8EZZTvaGhQoyc0yGXIJvFn91CLNCvif3WOMOFlSsFU4aNVYzwxffCL65lQy502k8v
5OpiBCbQS0eS4rgF8BD3tTWxa6vZSmLlX2nDRLP7DutiPoE/Zb1rr6xMQwwzZoB/kb4rg75p3U3Z
SkvqowzoK3QedFDJqn4lQvyVrnnu7GFhtH15Wzb9qWRfPmQOC/QU562Ie+9gO0QO5rF+outMVVeO
66F2d2Kiu40DCtED9RGqp5+sLeiBtUQj+VMPCyjQbybOn65BZeQUAGytyL9tyd+lAcKprplI/qtZ
wm/SKiR9zgngjo2wf5Ux7lkBLLxV3/qClTM5f1hzrqo0SWzyQsavTbjrXKSxTRQ+sCL4mCI7JUMv
Idmwp2UeMiUVElWQ5UXxyYxQlhi1/QCV+zbACLYdbPhwA941WRJzbmlPtU8OexOGD5OmbonSeAoc
4sqcNkU9qjptFbW1vUuqFGFlxog3Mw3qZkJ84gTNjmAg7BrSw13UPHWAalb6KJ7NEqRaXKi95Lol
bffF0SzKH5Z6MbUcqK4QfXF972DJWsoqaVdm1yMvAa+Th0SvyYb1lGcSkpBXwJF6z9/WdcMnFI+A
i1R7XgSV8Fd+VO9l0FuPZfbJkOFdDme7A79qi0dZddjhsEYWgk2YB2vd1LSlzRltTLdW7CCCF7MT
f57hhD6L8WKGTeooHEQUDntMUO9RlXME590exwkSAlHZzNOZjCY54tWsJiNSw34XlMgGxk6wNZDJ
+I030BwM3pxhBhbFVbzUGgntBaxMp9iVcLah7HTRb/U9yg9HgVTtkS85ZXrNuuw76addlTFt9l1e
nnRbLmrubSTVT+55XO6e87JkBVBOzMIfAVw8lRFzT1A412bek6VkLNJ6WNBHAxFNVnom/GZCm0OX
5kYxWziYz+MAxU4+oM3i8oS9bsVKNULYNGTyNkmsB2Vg7R7XoQ1NFEpxVVwqjNipwS7r9E5GsTK8
job3NUHH9fIdirp6UWrBSPW/n8rsu9Pp8BLd3BkkgY0OqqFUFU/VgLhac8Z9Z6IAbesPLnEnfRjV
khgTaEwSZ3PYyFOJPWSwPg3spPbt5FUfORyazoOCTWOZ3SJMtmnQ3LO+zllBEb43h3qEFShcPwI8
b1hfGSErfD6YGSvNWkNXjJ1d5lXrIheYu7WtHYLfZBPkHMC5byJ9w7jDVHxQ4qG3+9eA+W+ElmWq
Uoi7zt4NjccgdunHaQYhmDVU2Do+Dx6aXQaGUMGY6Q84A7SK0VWXvbspNNQSP+aQGUyS0+LV8Pu9
Nw2rQTfuhyT+0geQx2N9DRPrw5TjKQlSaq2C0Fbl7FJveLJiFiUCQu3UPOoDVx9ffmrlM+StaB9w
5W1at1naHMm0pLFT0rDbsDdGbUhf1sERzuqiTpODw1UxCSx3kZgaEeX6oUmqe4f8RZogi6iHTRr5
zy7dQsRF6juK5B1w22zw7pmhgKcINvoc3DBO8hqq7MHMu4sRIFJJoruyy45OGwBVaPU9HeaeVWJc
cxHPi7UZtstKcw9jqRiFuHJPc/rLbYNdCq6PVdJKxNjofcQKpWue6j4Dms351g7IyEyHrerrTYiP
mGXEXrnDN9HVr07Qvui6c2k1iWwoz64wKFI3+RqL7xA5hVPMNo2WdroAkJ4bJ8138eog67AgDaoR
x7wByXecxl0m1bth4zttRqFDy4I+pGOxcnvv2iBjskX1bimWWr4+Ucdk7HSTmnfOUzj0hEDK5ujr
SCByws81InxGZopyMs92Gd3FrXj1e/8xcKGaOqiH8jJGgTFQjMhmrbT81tNsuchl+xTiAjJQI9WP
Ya4uCXlFS19GOyAA2aJT5XdW1HtDFbc9wZSx0TKVhYQhWvTvdBUtphSzDN0l4TvQBcl+840vian9
x0NtfviX5/7y8C8/9vsTf/8FMY7p0WL0hEy1yd1rnJTGRp/4CGWN4C8w8uIAF6xAyBPajJin+yIJ
cijwHh6o+eb33j9u/hPPKYYnJMjRFhFDnILECsvDGE3YvgVbwyiK6uBNAZ6S+eb3oS8ERorpUepd
3x6T0CwPmV7yCzxF8rET5RiogyoDaOlZrEvml2ur3ANYMt+tcoGx6/fu1BqXwPbUJvBiTsp+rvLD
740WB3/cQzFYuoG7szK/3epVvfecjtf7+zL/fjed/8rv42ps54ZdsBAVfHhKOHlQYSnh9Q//dvP7
3O/D3y8IL+zZ7v/+5Wa+JzKoalwvhmVpeyU2p/nJCryc6lsmmnF1YIJWHVrb5MKmDygM0qg+ME6t
D7/3/nHz+1yu1dre7z68qr8NNBz9mV7tXUkEdOClN15IO05Y8cfE+OZsCawFThu163gIi5W9S30k
SjnNt0znFOc19KrM4TttvYFVKjce656sKetjZYzjyve19ThxmrScgtQrJYFYpEawD73i0sfVeJD2
uDPkjDMf+3MqVbWGlqCWBcePckhFD7kIslpelMp51vsxO4AEPyWTU55FPiZLs+nH9VT6RCm6ey1L
f3RRHyzl2Qe/G8azp+DeJEN6MO2gPUZleNDH+kMmUb3riyBlbU3C0lCcm7rqzq1d+5xR3SNTBtA6
UpCH0O9F3Qe4kw3+jAl0XEvZmGWek2HN5JKaVHCp8rTmTDTXys2bnM6Hqe+B6t1ZBM6de0eejBLV
yFS6+8qcSryf8eLRDbJstn0vwqK1zr1pWTA9Qo5+C1i45l4mq/oReRrj+pi6c+6kq7ywTzKO3S07
9m3cImMj8SbALkRccmWtAk29GT5tFK8yvxsTcBJgg0UyMXzpULkL/k88BcepHPlUU+Jg+giQw+A3
74MC242hurhozVRcJqBSeGsXvZz6lUd3Men1dN26bBWnwQBi6S2s9zQvzpEQsCI0AM+VOjlTiFqx
yhip0G4rJkNtekMOC9bn4pTRkT7RI92HcXFvhrhyabGNN+7O9/QfixbBxIht4dY+SGlzCld08pD5
cWGiVM0nAipYStAHyNdGxXIzysezoRgIF/54E8+vhNmTxnSO8gZgKXI54XVb5YZslQ78pF/lZHiG
fnZOe/OF6x2e3LJ6oABZ6/NGZKKE0oSBSs5Mju+KCvYsoO7W+ve5v3/59ytOLqKV6vBmeccpJovE
Qr4/5M+Wj7/NnW7KvKZ2TcqrLbHW2hI8lHtItOAR3XED79GtrW+9g6CQh6c0h59r1cdBGQ9xG2Jj
s42n0kpB//jVmzAR5hoTXdl6uh+mvjvmGXAxPFNOS6VouMMNFocYrMGyrkHXWvFNU1DnJWDJIyTW
sYUAWyASjvWesELRP9uYaPq0xW2rmxVxfc3ajyJCdAPqVKH593WYQXyM5yQPr2eCYvQPPtcqTXl3
QxwyTxrG29poQEmZB5a3C0uRqeG1ztMQDCdvTF8HjTRyl4Wn7ja3Ro50Bt9jtmO0TVmi/HXg4D0b
ksZeOFZ1yQVpFB56C5JXTGYpaXytCMbLOtpWvajbhVUgH6T5/TnUFGEi19+6akak5oi3S6tfacbR
84BMBJP147C2W9SGnW+cUN0HMWf+Eapp4qDHhO+wN0jZ6Il78Mkw0MxSHYd08pYq718617q3p3ui
lNACyfC208zsJvHRbGQKj6iJMLrHfwbjgAryrOewf+LBprsCpazuteegYvJqRiC5mdLupDO9BwGH
U9oDl8aAMST3cIg44z/4LYbYBAzkCKVbG62bujbQ0ztAkoxoX7XJp23cDn2EdcRjZlF67VuB4iMt
3XEzCpZ+nfouKlLqJBOSW01FYlV1jNR00zwa5cZyw2oHLDZdOazz0IAkl2nS7VU+8DFkoDIc80ZP
qCgbc98xCFOFAUWs9XFgFCRBKI8NyiLHig12ynJCmoF/OoqHUxkeBVUcmkEdfWkO4pQGhYkiuf4W
of0hRAAMnlml3ln0JBOgTk2sdpFjkldfODhPAJVFhvncOTRcHKBrQoT7uFP451Pt2dDONfVZVaJA
sWX9BeqW03R/KKvoxzA47wsdsrzMSLRdVb3ZszIO0YppsbEQoDlkyQJaizDCkpeIk3w6zKVkY+nH
0WFkZ4q4ROrbGUup6ETEY/OeeC2d+qpgv3FYlvlMyMMvr3GLoygKpGosfsj1sUpyzFh6m6O3E+5U
71jtFveyqR5RTH30Nor27suCkLDpTVA07hTuOO/atzkfVu7Q1CtM5Hqs+JkHKNiC8bjK/BEnedC2
m3fS2IgaoL3cuhhoxtovl22rLkaEDr52GT7WAbrANLWcG+cd8OC0cVhRsrkvVWg4r4FjfNfRdHHj
3NwXrvTIfmiWBRP6hYx8fT0NOsd2S68QjDHUDsD2YxUy0eyIOm8DLKkWvOIysjteT4NNemLvcsP6
LmPpudZMyeU3YD4jxbj2tebT7Elw17LpQZuSPWek6BAaxdkp2zk70bhGDjWzmRcEmZRAd0RHwHBL
CFCQFd9KS6EmEK4IOtYioVu4p8RBolMGN5jLznZYoXzzQdWB57OZnaH9ciJvLQDBdsSmbt1K3tGW
9XfkY11ihlLSie6zFD69xaQCQXZ4z8x6R2fIO4eCKM6mrVDGR3gyEIblO7+icPEcDQ9Whn+nUcPB
sroft56e8qHo+d3uwYG82gVj8pR1l8huvkLVP9RoDyjU8BIMerAmUnMLawQkQeht6rCm+4xJg7ON
ve2pjZFGGx9SUwOZp/NqoXa/SzrA0BjFgAGmhXvof+ktmsy+Iwk5TfXPoMYcZIlqZxe2hywcjWOe
0Z4IWFLHbg1XpdinvLOlbAloGz0jOGrhd9EI5HVeSqKxVpnHmOvuJlXMm9JI804R8I3TmGkrY7DJ
qpgCe13mcbrTHTEyKoZ8qoumg2FezxA9fTiIgl5NxUYUzclEmHRIwh7sTJ9tnQ6djj7IgLC29CPr
Ou1gNwEp2jZSrn6qsmKTuxCjRcurT7EYIT0I8ZSUz0pz4uPfn5mfnuS8CogeQIZO0IwhOAWIw46u
rLlUhVWjNp2sn//+EM3JVtrGsBuDAadC7DJcnIu/EVtzmkbH33tkjiE0cLCZOlFwiDMfCefv3UnS
cM6zMF9ZhfFUTKJlcsi3/N6IPig3SQGlx4nanQ4/J4n07NiESCOi+V7ssXRpc2s/0k/lECz2ejUV
x6ohISHWpL8ogomlfeu6EAeEC3OwG+2FcJgLCzW9jYSectqqSU6X+TEqcI2wgW4q3v1RzjcE+A2b
yNGef59KIy9YoizBsNw6YG2HJifDR3PWbmP6Oy9sNqiZm+PvTQ+BaKkqBPjC73am22grIXGNBUWi
H4bMdgAKhckqUyatKiw2BUklIVscPaCGDKvgG5KEsFpA4tUx67vyiLaEyHJOgezX+YcREjJYpOmu
w5jbScVwMYfTadcYrlM9bY7IHfVVJ5EK5DG7j6OjxItDRZpaWMa8xuSTZSv7AyrS48DyZFkoBhcJ
DrvMUDRMXMF4yh6rI72F6tjqHYqOytwallVSSvhpfewrHX/V/Ck3YQf8RA3etmzDmzahOgKKLY+F
05iQFsL57BIyCPl9cgZxs0vRBI/9gpW7ADNczMzIEZ+WZ9Pb+f2DmJNF7RxKRUJDP38IoWJg0DUx
YFBi0mWsr35fe0L76fh7r425tnYJRVQzyksR5AATyHNODQkoVp/2PjPfzIzltuzFvi11tdHr4RjZ
NrabinoGhDSoKl5ArKsXkxH8qvbkTVU0HqiJ3p0v22+1SwesqWFiyZBybjTddz7ozTR02YmxdrXy
vE2JTijUHJRSHt0kVwGFDkLANAPIk5A5fCz1eGPf2ffBQK03+jXeK/fN6punJEcIrenA0Sokl/0E
NdFsaJiLJPn57/IwfKr/+Yl6TMZh1P7rKf6UJCD9tP/8P/70/D//6REWgvN7/t389Zv+9DPNv/5+
OfwuV+/t+58erIs2bvGEfMvx/rvpsvYP1P/8nf/ZL/5bUMHDWH3/yz9VkOjfs2X59f2/+xocmxgA
lyxz3QD9Z8///9+cEZbhmn8xVv8HP/+HS8Kaw2SJrjVM498QSn/4qq2/OcL1LaIXYS9Zxoxk+oO7
ZPzNNKAoQ7OHJqhjov6HacL4m86JAsu1rhu2+1/0VTv2/8Fd+ss7/wtIOQYG6MejRYi68RAyWTHj
s+585c6Vaxg69JuktdcBnOCCZJPJ+UmLYzt4SO1eC9YUgmVE68m1C4S19T9L4EsCdZaqVi3gdj3W
li4Ov4kEIzl0J4mXcgST0Y3xWoLyg/i46H3scg24JKammXHt+gk5SbQaQYDU4RXh9jJz9orEMPqW
ZbrMrX6NN8GirZoQqgKR2ftUOpNh59VrDaLg9MXQXzPTWdsKzoT5hqJ0VXCy0UgP1/H9efmhj28C
ak4A93NzdeVPxE0Wcusjkoi1JwePdMqidAje8hCiYvtipjo1uE+Az23iPCY4Gd1ZGWkR2OC+RrCl
sXgsUJ95bYjkft9kLMYcOEtAmqGOtPQZq0yuDXvc98xr1HB2GpfB2LOHTLOYTqRdp+ZN4chlQkIU
7F5hlldJ8VGIDys7uWTq+Na4mGra9BVcOJNYpCI8m0jhYvGsFRgWJ12SUpmuzKTfm1WG/4P3Dmqx
GcilVRwOZFZwXWs2LmriuvrwEKS0PeEtkkQyMMbdpC/K3n5mdXRqkMMg+bsrBOVG0hziRlxHQrb1
tnkMIAlrs4CRAZF46jOEXVW56/NxGUPZH+vspVT9tujxo9OtbnWoRQMoZNODVF9sYs25r8t7hMS8
1ZrJvGmsLeXccole2z08YeYOWyvQDtVI8nCf85qi7Jg6jDkMTHIcgjej02wcLXiz489OMJxBsWO0
t0EXrQl0fxodmhWex2nZ0MBnzIBBv74m8WwSk87RKdiNDeStaZRdBkQnmla/CMRSO3RSn0gsF4X2
GslgrhHZo2pxyMrk4lnJOSQ1My6YW0feCtn0KkL+qyU/qafdtDQGFVcZ1ljIuEhgX/Sudi99C7E/
5tg03w71vnHlOmq656gsNmmeFuuWrjVp7ic5ukiph5deIBMqtKVludcieZOgNDqtuYszE9+C/pzZ
hCoUxZumS39J85SNiOwW1bxa6l1/rsd8Wdv4wBNS3JosIqEszU/sh1Tgivy/9CNIIAd/IiEn3Bd4
Y/hhdj9lNfMF+qXfPCagN+qZudKSBzSLQR3tsRnbq4aLMUXN0tEoRG4XMu0J++KYIQIMe5jMUc1P
92sHAbvLjE3lI4SdTWYOIJbg36JTyCHb5LSPMpZ1ATWPwYGnEB5qA+JeHfg/Gqoku2v1cG9Lg5Qy
Yout9oI2b6d7n0ZLEt10ROBqJ9mF2QZJy9pO89DBVRBa/Oo7svKNpY07K3VPmsHCOgqR230LjDkd
1nfdp7DUDsyU9nU98JcFIV80c8xq3cEET8h60UktzKBHpcWDBJ2lmi87BgRWsNyrpi3xcj3NFWqq
Z39olnVHueyQsCdOJvIIjVilRl2JksYhWoLwui+Kr6a489HDBjMPaUbM4EVUfH26VXWwyZKSng8+
RfsuFvsytRg/WOAyfwKSM1sG5IkkG7NZtZyqWPAsBQCLnrUCbks/PWQjOgTsVd59Ydo4kzBZuu8a
IiGpiqsRRUvF6dPAXlzoalnx25BZLcfO3kRG/F0LtZXeym76LxOQ9tCdY1YaLEXWBRvCGh9iiBrK
qHYBgzUbIa0JTd4xjKehcp6FhSPVgnfJOE58F5qznaMbJDoIWb1J8y2jXaN3OIyRJUvgShIGp6kF
iHOwbbLbBe6rEdjbpG62CThls7Rf83ZAbUTISHgXJ19e8TVZV3v61mwmWg7Essxbm+jvbDPn9Bzt
Jcq9cND3WOZgNrwEBXKVyFim+ZdlktDZ846MLfySpSO0PVX1svX0XTSyzTgfa2D5GC+hbAJaDmLB
bn9ct72bFRQ+AqAi2+oxaZY4kznCCz14kgg/6p+w0DaSPVor0Rb3P6q76QYV3WRjhuGivVeZ/mrP
1gT6truoHPJ5LfmQTP6T6oH46QEpwk5LZzaUtrXsAmS+jk4PjIELDHCLOjUpHr24EgvRfJlpPW+3
tjkyEMhoR6kXkLDgOaTaeClGaDt5YZd+zStdrQyrfgUO6qJ3isHHSxSeymu3dW6++XrE4HPmhQU1
BIeR5n44Wo9enXGQSs4jEwNTvz1N2obatNlaI1ZID/kG+oy9XmNp15S2chXqXUkiZug96mTqqRah
UqbuKGR2LUnpvKvDf1fh+f9ftfjLovGJ0yAyigWq///A8Og+RdX3by27//qXf3Ko2cD4/Pnn/6gW
7b8ZMHaoyTDPUvbN8Ok/ysU53NunLLRt8rRguwKf/qNcBMOj2xRqpu16pmv8BcNjzQRPV1BKzsnf
/xWTraFjyv0PODz//toJB/+zybYMvTZwx4SBLyqejhP+TfPTrMNz8wP5pm+wHS2Yh74EJzff4gYq
bqJoBXsSTlS+4h+C8OYHStZSkIyJSIXMg/xJuxY3XAhetHD9kpUXx780HMvh+/RS3Zi4cKIVLZ5p
33Ao0Sr1DULenqobfZdf+5HSMVxzfS6fXE7ZCUsyfoif0Ked2vD8nN5dAt1Ad1qDExQQbSuSh4sN
Tr3FzJugLfGU7/p9d07iNdotpGivxZe8bc4UWEebjGFcU+f4qKHPP7pLZFbL8e2CGh0b31J7Jo8h
BTe8YMgC19OCOJTX256QbuKwkARSbi0ZrbLa9sPt1IAjODEGD5rduPsBEtYfEMkCMCVWIFozuudW
XPhYJNKpEUvjEq2PWBifXE71A592hYTKPaLXK+b3GMHtjRcoHdDdQgdlnK8fRqybd9qVr/KQj7Gn
mbnP9oW39+7s/jFMn4PxQjMVNcNSXNpxM7DwfOfXjOnB3hqf+njhb0INpR0Ea2KAa3Fho01yN8Lb
8LZadeqTe1wBAIfqYdk+VdnBfRngGu7jbfrYH7mGIQVc7OnPeq9mv0/7nf6FOhMYz529VZsMVgB/
eIXowfsYj1xXSCBZp9kdXZi55qNXkdwBfbhEB9tYcqZV6S0SWKTA9IL4HDBTglGa96bsmhcIkiE/
HHi7I3/UkRBWLomDUEbsTFI1SbIUOyBMyGr5VFETiOCgHwhsA8V/42RL3vlNy95lb9PPzj8PI+yO
hte34E/wgCsWojNv6d5NzXpc6mivaUauPOOOX859CtYadwwS+PqEllC7GtWDG6xPKO355Sv2PX5Z
t6bOzzbQoPhluXsEcYHZe25f42LY8PJ5lS3uLDy78MqBGrIx2Ri8AsAxv2+Wj6w+6YcXjiOhkeu1
YjOjNWBEbd78L+7Oa7lxc922r7JfAC7kcEuCYKaYREq6QSki54ynPwPt09XB3t7lW9dyrVpe3VRL
avHH989vzjH1UxjzQRz+LVwrkq2f9GqnQZbwz9UwgzoFgWOAh/nCRYj/geDLewLPFFSXU2JdgD3x
SlV7mqBV1iWmUK3Pr2BHeNv26iK6GQ9wWPhIfEhM0ZFh88cZrNSdWuFNDU+WCbP5kp6wH09F8tMF
4yZ+MVtqTyYyZTC3noJpDTHDaOV+QSZyMXq/egSeGWXX8rmmqYZ3ybk48/+RwXGhvJ6LeI2einiM
kyc7xzZpVpJwDQgL24imrciCB7vBESA/atM2e5cEr2n6GaUPUvMaB91y7AjtYARJv9T3iUgqccea
acvOQZle0i9DUI1UFW+jW3oT9qBfaHVWlqB46BtNwPrt4DnKM7SzmfFF26e3jGioiS9g2j+JQe7B
8GyMLdSnfU91io6VWGvJVsxiMBPhIBM9Gyh24Kew7fkhcLkJz+qb+a4ZtrLBitlhN3ofN4OT8G0Z
5hxrHVJTQzNr5/AlFqVtugRubfEpfKXdTRpmz0k705/0p/7mPkk34au5jrSxckkc5JvgHrVSuqTV
WxcdPH/drguu69eU2gt803dWcI6IFSWwm5f6TxbVjG5rAx4orffDhvdxFjx6rJjUswJm7Gra4VV0
N/p6MHjDP+evNL+MxjqJFtK2XaXPOX0nj002H6/lkTq07hAqpDFm/Hf5wd8af5tg08/FYeKsTam+
hRmRYX0Pj+1OhpUWH1lLJcE8NyHhUEFzDrONJT6q4hrzo7luQQTNc8o8UlowZsNeumbl3KNtZC9t
lbcekW4fPE71S+T9tkRllxJepVl5QSePFOqJQO7DUbZIlM+wvQ/xoi42LbFjITn5bMtaLjJvDIws
9/kBNY/jVkBiFCres9TyZOyu5/0HDgBpx2UgoGWPtc4sEWZsy5dqRkARFRGLtm1gaiU2ZJzEEDxk
AwnKmRYHJuVOqPxZ2k7AdTsNV35+4eGM2seluHDtSF202UdV8n4/dK1GOvleG4dQm5XMnqucN4BC
yO9IscI1gTOV2G6hrSUlPof5QX0vxkPPHS8YJuF7G2hHXV+nnBI5Xl2a0Q/6Gq9xnq4LLOnRqV25
R2zaeIq0E6z8JyJxxO3Ud+vULtoFA+9BfYorp7ypT+Y7nkrh9Ex5C9YazALasl6Et52xT9b9hiwP
lExC7AsznHsOrrR4z73B4obzJjzn6uwy3MOXi3xPHkqaWDXaYedc8PhHevRpNKY8kX0ZH5TcvTRj
xYAdXUTMcfpHoF9Tkd0b+3oEDeKqll2SVmgP/obyOCp4VH5+6ZXD2YnnjxpYYVtMsYGZ+BZx/E+v
KB/5DTiy/BP/xQfJPyNsqMOO50q+DE+oRmQ8+JN5VGgP5aP4lj+KW/6Q4U1/73laXoLYiapFoZ4J
a2g0ACzKV/fJGOcZPN0zf4PgwqdF94O5TV/KpXhvuxXKFsC3TpmjVUX9JfzsZieOp6nAds5Tes4K
GYwUqDVbnsEQT+cfNySZhXj+oBCX39Evm2u8mn4ncdQ5ANj516PMv7nzYstKdesu8jmQ2Tf1Lqzh
fD3zZUHIAeqDS0K9lyetGDYjwVvzfimmZx/P6A54HSZ8wlZ2gaZDuonjaBa0e2oqueeaFy39CA+0
2dPLCyQi4ExjQPDS2b07Ds9UgibdQumY4qit5mQcgFDvhvZYaoc02pZfGF1fGxzd2HIdfQGTBA8o
gBVlFtyFrbUaYns4dafcBtU3XrjxGTtcemcTelC1Yr3jpitSc7yPzqCYnpmNiq0pbDgX21dr061B
CKxgOq+Sh6L/JDfcMpdlPKfsnDzdXtziJViixvEPkRQoGMYRX2rUOhZMFmMWf+KKxftOG0WZOz63
0FmJm6SeUQLBvZ0lIlg7CqBsy5aF1z6ELC1sBGmJbjRVL40PRGmWbOwU9D7emd2aROV/gA30v4nh
0/UE4qcmm8D/dRA//yiGU+sLK/T3681vr/9+vaFPgGoDU+UjE/2STT70j+uNqAJURCPXRI2oJTef
H9cbVcO3CfiUT0wEGPRDDee+ZBG25BdEXdSmX/q+Izj+2S7AeoGdBNuF///v/5M2yTEL0hpsqDZd
r35pIfjtS5emX/8JIVRKgWKEfuyuGrFdBYp5dOX4XDEt9gTKy95/H9VxhQB+1kI2w7qG140bTmBs
02/87LZ6ELPqkGvxm5tJiy5SbhFb+dgC++jzlGoxIqOvWp21pXfRHjLrFI3Q9UAoPRQCSasS9LYa
S+s4d48WnrSoLZYmORJX4rHpu+8xJvy4VK8td5QWkcSMLKfMMDdgv1CehNJ3Sn3A/0qQEIVHwLM4
Eo1Oa/TMLHvrrPzN4skFSqCvu3NW3DLCh55RLkchXlTIQcrAJk9TNiUcAmFIblWUH5qamB2JwD5L
DqkYvfuT44QtGENdc0oZORsTBE4Kpo6i38p9xZJ58NpsGaX6HmfCygqjU5P4d3MqAH/qeWuTeMPJ
id9KiQeQZ9n40eqANJulXlBhyGPA99YxsaVkxAOZgaL03AcypMDak7mkTFQT5K0wcAocVGOtYE4Z
jnJNjreDLAJ7mNXjrRtxaJXCtqqZTvJwSzKU5gh0EWTnjRGAl2caCyIK/CphHdQ4VMi1Yo0rjs2k
dYghUXeeMrmEcESrC0GJpdh1aMZgSCo7aaFixAtfZihq95JH5XoWN7aRKBBRLY+Yg8Q6wheFuRsH
L5lm2qWVrYwh3HvNu9WoO9HisM9uOX9ZbhcCgm5eo+YDkNA+dj90vlm1S1WOvujAjSp0tEQNbcpe
sC3bbNOp2i4iBBimMOYlhLbBWOUlg4Bgk+60ZflDLm9RRug0OnuIsWJwV2gHkBsmb5jhEt6RPMB6
R5axxVTSIZa63GH0Aou0yutJw2SMpYSyZyhETiWuLVV32v7N4wZWG3tdvOawQ7DGovOKdmXtUqai
HIdcMeIohW9fB0BlZI2OJ9dx0d5U/56I4PvGZFVXTN09sM6Kp1mCxSUGy2paU2Nac9JKxgxSIdH4
EDU8CtznzOjIjgRE4kY6P9Jyz67ZaaviU7f8xwzhso6NJeCgualOVqkEFoUr7esqWhQKBjC5Jv14
DrkKyzFLdSN3Wv0r5UN08c0EL69nB8t6EaSPKZlrQRKNZBl+E0580edEMfAEeZACdKwg9bDLaXvo
8UEphIOx3G78dlibXe3kmfcat9QvkV4HIpQCAgGlJ95knz0Uip6qZV9+axysRnluIOkNHij1ID7I
wJTaQUCzpQgHRy32EAoXZQVnQkY+KovYmQXo6zXxJkOL0V61fJnDMJQNPEsKDC6ovZgeZolR7GvZ
emg1AYcH6xjfpy9I36px8CU3wqXgriwBJ5EN6SLGJp3Vqd8Q8KEG1e93vtLw57UPLgGToBRgF/bL
zkL6h6fS+awTFB8JPH2PWv2qNvH7qKSrNMkXojKSRIKa6FvvqZLcLPEu5YgYE6kTT0smeedQtEA3
nH2l32Vyt+AkX2p6tAj8EnjzXpCBYEgNj2ODoYuYbNB6H+koF8teHJhgYRurYfAYtjpdjxgWNYzQ
XbQeqnYeueTeCu2gxsaxb/KtoGRvac09ETxDJL2bAHhVkS06id3D2BPV6TLCl7k90c1Yxm5Enau9
Ai0wuCj4KVX9K6DKzxKttxT/WxKTMuRkV13hnEfDyvJF+O+Rd6kkoJiJfzUATuctQQzPXGligWBj
kI3W248GOrEBwjWgJrze9JScesXz2HLVEVDKet4erCjN5MEd70YXbvruFlRgielIUVuAopQ/tXSA
jtggI+bOiChEncGyo0gwNS4E9wh8t8uhOZYgl5HM8Hpe/PyrIWIxMUsxjW+VrvlUjLigcsFbZFV4
N6tib1kwDwtuoj42hS4MAXqRAENzkNhq1NWTosKbSLq1SNrJrBTX6Qp/4UnJsmZAHCGFmV1yFYCM
aeJAW4u7r0bWwuUwF8rkKSHYYmUyX23gZLzrBYnhdWDHkEfEbeXgsRLzG3cwJ/LTXap8tOVDkKq7
mN9P72KL1F8AAq5WnqzugGpwXLMA0u14WCfA1SDbrHXf2oF+mXsSIcBGvBhStzPEaicAFyXVwHWX
iCA372oRyvDsLTiPXeizYJbnPvz6rvxQeLhpDatQK8HjJc/D/AiUgmZGY9lnG2UC4HEU+4M7C8UL
bJglxhVTvgs1BSp4RuESicoiiz6jYFgW/pObwwQTw11YEdEi7QVZN4guftjtzAYlYcQHniX7Qgr2
A7dTrc/XptJehYiDKBXqZxKkk+1WeP7vaugWgrTBjKkYkwMCNfwfh0zMEwjNPw+Zf/P6H0MmHxTy
vC5/66f+mUup/KHjxkAM5w+UGG2ZXL8PmfIf0xSpTpI+ryQE/mPIlHkV2Bbu6QrFkJMo/9tQ+U9D
pmrypf0yZP7+qf/GqRR0US/yuJUYMh9E0jYlID2njcxhr5KdZCt3xqf22eXhhnwFUycOQIJ8Ae52
3hZkXJNI30lhby6KBKDTAGBHMCW4BLjnF0VH31ujuq39jbOSiV8U8X0FXYpCkLHqGgfhocSfbOH7
jv3kzaRyz5YDc0NmBBNDb7sdei0yIDR3rA/EUM1qaGzXYHkLakLUh8LOGvOdhLstZDLeKVpbY/qW
cvrbouGTBdbGUEFT0Y8jWfWxUAs03aL+9FrRnKvs4HwT1JKUi7YRcxLUqyYF0NfoSHZii7QCJigZ
mmAhpQKIjWGXNuUeHCcW2n5uytVRQb8U/O5hNMaVUbpLQTKOks7KT8ATJinLUUSDSWrVDkRvA+fo
3kaCzDdwkU57x7akEig/aUO/lH1V4sTO3ocYCweZ3ya1HjpNcWogcYnWObrYLBCHtl2Q7A2CCZEQ
LayCarwy2uAxNOy4iM7YenC4Kk9s7+5ykej4WKtmoSts0ZuIBmY9XOQqp7kytRKk7P0xasCX0Htr
UynaNsG8XCopaEV/n4uXhl9nZDI0keVCIT73fB9qfTO5+DprPA5auqzdeldl0iZR5LuX0Lah+4ys
CEQMImz6oEVrkUEYpDgBkkTcK3cRaotavA4hNUg9FAUtumflzU3aVeOmQNuKOl+FRv2k5zuA1VAQ
Axz8ACI19qZZiwxVAtBkD2IaZ1cPsKuDjho/ZbkAxVugvbgLiU1xw5W56YV935FwYHueQT9MuvpO
IHfW5jfDzcm1aNJh9Ib8kDJ6lahMIYybMMhOOn67tgrKWWZ1myRh4hDG91xUX13tneQNVUOfiQwq
Q1WPPdQWeQif8EM8SWBB8doQWcCIdO75XgYDbFS/C4edxIPy6KmDtm0Iz4Ar1t6DkN2KuRZaOjtN
ci/0P85kxZXYdlvehB6MHYtcSpg0z3oF7cdvaBOGuIqJyfuUG0taiCElDtyyjoNKP0MynD1tciH7
U3ZVZd5sW3UbfIslNhnKd/OaCDkVyPWLXGrLYhBvoYCRReqjmdvKL16p21ZRbpLyrGBwDmWKrVj5
eDz0cPbbBmXvPHnTtts0XnvK/VOOW1WN6j0Z63VcULssjDafJHs0vsfskyW1XiYVKWUKkVq05RSS
iGQJV4MfDaNQlomuOtIUIO6+zFx3tFraujHpMzVfpkZKpoMFEEFPXfLnBYFgI/i0wIEMAKlTk/xE
dsnDauuBqqvDCQALEYoUvqe4BLao8sE8mXQHvwqXNSChLMemLnY73kxxjHmxCew8oQ4yGAFbMPGC
adZiDAxo1KIu2KS0BpWYYVaAKoOWTX+n0j6QNDuHhjNUErYqEhPAGseBQq7UXacMcmZt2QpOEX98
HLNPHgnLlnY7KTsncmmL5G3aLj7KBtpff7e0S4RXpajSZZ7gJRUejfBiYAYvIChWKjTR4b2tLDvo
PgSa57CLUhwaEsn0Fp1OCQiTXBGek4FQHf6btg1WozEFJfplELYnt4ztPthEab3gC630tyKLjkWG
dRfdtx4jBP4Hkqd2CatDqd/HpsFB1TlAdOe1xKJHlOyaPmiCTbYUX8auW9QV52YYL/voNiYpG7V+
q48urhH0L8wfeeHUhXfMim7Vqa8q8agGUrtYFXMYXwu9FReijkhXyuuwEmYdfQpJAfak9NiJXWQy
PQUh4xoMuQeUB7uKl0g2fkOcfHj1kgczxe0XvqoKFdt8NwrfOBJZotQKWwrR26ZotxEM3DKpFnmP
dCC3BM3XDZHAwb0IgLs1ir81/U0zFCAZB9yATjuVwgNKVcvx2KJnSoQIxJSkR1rRkbKXpFXJfkxJ
jrLKRinCuGO+TddZz7oV/t1getSySx8oeIzZHPnjp2TtDVgpJNzyrlkLqXjxanI8tEtUhb412q0k
YokuXgKvW1T+i1S+dEiCrtXD4D9mqgeE5vgfnr8YvUSkM9nEq28a8j+LfJIp/eZhsP76+u/zl/qH
gjMVxc605KkJm1f+EPmYozQmL8Mi+/ELF1z+A+3P0n+rGZX/wLIKZBshUpq0P+PfjF44bn8fvX77
rJn/ftb3xFEsAr1KtFVXFa+NZbBPBIdtm8gxp1oIjH0U1OrRrAAb1cIepYSDIoXwpQpOAErer0we
HcM1a3N7gH7j5cm9bMSvqZ+kUICIYPQ0xQbgnretcsXpXcg6/KyrnDWdbG4LnfcTyR+LRiBvcpmS
z32ECXF2FW8fmRn5FJ91tAI0NBdsCgBH1n/tZLDNRBpwtGtKa2I7xoSkCzoEYPF54yl1Sf0ZA61z
Jkd8Sl6zcj9xJC9bt995yclU9E+fd0XQWGuP+91QpU5tICP1OFIrbdV32TnDwynAJaiG7FlUAoRF
Nttm40heuwhhRBFKYkFTB3cICUAsqmszBh9DEN2sztjKmbLLjOiIU45GDouvGCwPFaK1Yd4IYjyF
g+64ifCoxelOF4O1hy5mE4Hk7g+gdaFF4ZvpAY4kAbHzrPqSjOFenEYhsVc241CQd2166bHN7nE4
aR3u0Sgbxy/uHflCqaKuT2qfJwCigs0C2vhcRDUViFVP2M8RcppJtk92u50oNncV89+s1VgSqDCQ
BaUjvWhuxUgj+U0HUVveEgMCEAqj2OP5NUCnlMHKNzmOgxw/pBbIX1JukCWQqUtOXPGGBxEkQv9o
df0crzdswISTMGQFNuQvMBxnKmnNWWTUuDUa4yYUxZdsAVkj79S74qHRhVXkZzs/gyBUlvFNCakc
Kj3tXsgszmULNEm5jcNobdXJMi6rTV7g7FKSlif10I1AWZJ7lLRLXe7Jnp1gcizTwqUmhAmvmNqf
5YQkhs65pzXqiiCU0w/8XLZpc20k7ZqofMcTGBMyLA+F9Dc6WkB8vg2x1TGAm7hlS8ChuWstmqbf
eKm61frkoYm8957FUtaB8Ai8vTjAE0AJ7gVykfEUOPoPH64YuGSOGuyROLUM7f+43OoqV8BfLrd/
ff33w1X5Q1I0zVAV9iGyyPXix+FK0sDSv8UYvi1Qpnvv98utxKtElco4ipWBKog/bVBE7r2mYlGb
oPFaWflXl1tJn07QX3qcf/3UjekE/mmDEvCHJbVWcK8rd16cc0DwRq4hL8swqcbGffZQ9XRJuBKh
YlaxtpJkvoxpf7V8872EyWNraUamDuM3U0/zqNT9R9Ng0vZcnVZMiZ1rb7GmJtbIzyvyFG8za4+F
NZgHZbppBQOTYsh+sWQF2Pv1vQn8k6Sm4TwoUsJkGf1lhTAlBL2j5PUhQ7NjaiEpgSD35iUNnEJR
mzYTTY3oVX62ZU9TuyfQnkSXfekD4YYup+GRGivOz4kCVpccS5JlHAQVH3dgCu+xZB4Dqz3GBarw
UK+qrt90o7AKZXny11avRofPhdmSyIFm1nMCJMDOtfxqePqLO8K3B5BK4nbemfqmJhdrcgED9QDi
EyW7yXHIbiuX7CbaNI00Iw2/Gv4eL3tRiD3kmr5QjUuO0igGMELL58nQrgHs7HYBsQnDJD2x4YpL
aJ8Xd2epvUQUVVPPnHsXCj1mCWvtxCC53F7C1ph1BDRCCnzMKbCReQ5B90VPkENg2haUaj8Q8NDY
20SIARXBj0bMbDM+e9ji8+bdIBxCZGtheqQYVJIH6lMfYsR2NzAREmIlrsnVuFAWxAzWLbsjWGHJ
2hpeo+xB0VV/xDSlz7JrqjVXRbBQR6vukvJpTSiQfnqiZhUmYKAOfCuSattxY6j7lTckyz4IlxWP
pxkAIoQG/eE/fSQpssTkNW1SLWavf9bb6HP8y5H0++t/HEkIaSJTncK59OdQ933eI+JksQPSWQfL
hqFM+9YfRxJRQUM3VcYSdr4aR+D3XhjpDz4YEQFRFGVVlcgs/Qu9TVJ/t6ySDPnlU5/0uJ+OJFAf
GlUGQrfyI3aHkfvRmv0mpaNujsH7NTP8F59tQp7zlJbwUMxZVr5oWnAaDGvhCzSY6rVGacbAmCWE
VnroE+luV1FxCko8sOlYObWEPEbDxrUZJKD9vXfJZeGeARzXC4aH2viIEl07UiVhhxJFGpxBYc+s
AqtGGCy2cdU8lNVptbNQM9gpYrXP6XvATf/MgU5PNjfwtmR1yefNe3Eo5E1WpVy5QQQDrY+qelcm
2DHA1JjcbhCEEjN1GPZugUD2GIu67ParumxeIcY/WW5CyKBj2kMq66T2BiSP2QDjWYN0NaJcpEl0
EQLOAGZXJaa5Fg0o6NpNkFiIlrKTCAIeo9IpmVQCN96N2ch0wVkjJfFrR7+MaCbZ3LXo1uncdcsA
J9Bp6yKl9EZ/bntC0VQke8pExqkaZe3JVNFZ6rrTwB5JOK70fFUO7QaMgR0W5VcQs3McAgtXXhcr
V5nHGTy2HQDxkU+FiNiQcR4X404hburqM0nMP4pWvqcyeSxNwtPRcpcvEf/RRlgJsvZjfCM/1lyz
UXtu0klbILFJDW8xKkSzmzep0peVLhziUd26GidLXMfjciBl5Rr4keDj/YfPEt6cOm9M5gXJnEqX
/vEsEU3x97Pkr6//fpbIf2Bh1/72LEGFx+vBUSP/FJRk5uH0UC1Fn0YXxfjpFFH+EIlXilRcSJoh
y0wq/+YUMf4y2Pz6SRscoD+fIqpFqC+uw3EVuxtOPGQYK2PORw8mgqUa/iowb4NrzVJAox1lbqhG
ZxNwm2rSz2XoB9NFqKsmqvF4A9kHQW7wNbus+re4VjZGhTqdox+n3QjkLWrgdQ/uVMHp7TKJbFlj
eEtWKuwKG/yGmX7Ry8hJw2FRxh01Ib4tdBjcRA2WuLssh+7D8G+K+uGRO/ZygIYN9mRIxBgO6XfQ
wb6qIwwbqWtuGazg1Sgc1PzkU6U0k+ICL6N2Vo3oECGRZo0ETcj7NDJVWiRxfVbC6nWoQzQskveH
YaStsFNThpxVLQdPvoeV0PK66TDwHgor4nhsuoarUngMzOGQYndo3egaJ0U1y2RSiCTsUhyDOvvH
VOZQVoGTxExoBX4sN7Mezb6VGJE02BjowF05OHRH7JWgh+aHFqf2F/hQOW7XIjpAidlUaSzDiaYS
C47GSiahl4vAZUc6VViT1DFdm+MX690tG2ZstoPdlg05M3muDUCaUzjo2lJKQA/RThvnCtQd6qfj
wE4Ed923YgZjQX4pKJkDELr2XfdQkIWqLe0Vgyew5E7wqFzqVbuDfeyJxbxmf60FwQPHN5pnameC
f+ooVo/GcYK6LUJKp6h4wb0v0etJ9PXcEZcEV74CQLyIXcv2YfWqkvdS9uWB1YLrSMCn+YtK3rRB
OweeTgWTuCrZ2ermlZ3vapzorUi4rdRQJuIt8ry5DOMZ1NO2xerh8dAoTPNq6iI/YoL5yoZ5+d89
z3B9YbdCLSJFo5rkqv/5PGMo+XU2+pvXfz/PvhVkA47h7kWa59v59H02mqI+GLu4smma/OtsxC9x
lZv2jQoeNUtmovk+Gyl/EAvXpB+x8X9zqini74LYb5/6t7jPT7MRcEmNOrXaWvnFVSlTbmOAi3FJ
FR4Bu77NHxRpZ5JXQPNhiK83Vj86YRzyAy7ixwD3Jle4n5urya0o7HWKAQgWEHAEnZhRLIfXt47B
lINooPkJOwNrA1wJ5mFgESWBaaZiYW268D9rmj1C755lXM9kfAR5z240WwoFluhoPeom3qtwZRlg
TKYyTLwMjgFSmnRpZy0GVUzwzYC6DOOXNs8lrkUdpjl122B0SvN8UfsmffUUTfqmjtBEtZkvOXUJ
PSInEtBpOx8JHkbIlH/XTYKf3coNg03eKeeEd968coW9OhRbsTVnFm4DtoDkAvVzp8d8GJlW6GZt
tVxn8+Ejk107TfBBxOR/hAJLsZWj8wsPtNbs1YbGZK5KIJn6kWWCHN+0TnwUlA+fCp6WMoiqMN98
TvyqzR6MWn6oe92J4WfJXnCJp7PRKh0jNVC4kvnoOxCntj2hjEzwVhZCEXvlSqDpIDLmXOVoIyAK
mYMF9fAeeIq1kguKrDSKPtvnJO7mnkahjPKA2+QhQx7v3OTNt0jrDr64tdr0xewChkT0x5nCNtIV
2JU26UXpCGOL0lstkzavuo9xHLdtaC6UvLkpOi3GvbmpBSpXSUaGsUAzL7xxWb63crLJvZwd9vDQ
VbTDFOYu8XLbF7pZLpt3zHhTU4hkjyReW37GqpDfzVc7L9vXlOhIabrUEBybsN/0ooedl75UQ8S6
SxopA03qBsc0Fg9sCE8DxSBd2dktGkFS7AtzeJQENpVew5NSDny6QPtoEUF/TLrXLJI2AiqY3Pkr
THG25fX7XCYXpWx6Uvut8gFpbWGM1nCIK5QJzagWlTB5TYRTLMNCL7w7FXCkONg2pcI72BYHWRJH
kbcufByG0OoVPpBCuW4/5uux5XprQsOqcPgE0VzJq5MM923qA5SNksfzFHTpzF0+jnbAWsjVlG3V
mWvNF65dNkwsrnkPN0liEtVcIF7E2ww1WoRx/KIR7uhYOmWJ8pKgJM80pm2FwM7YxOuyPA4yMYWX
EulCrcD9005LKWBX1AtD4S7wrGovfnxvBQKvJ7c9KxqB01q0xSxacuFxrGjd9MOsyMxJ9f3oZdxj
iY7hv9nR7/YIzew6Tg3zHR6k1Mvuo9ApZF5xq4qDRTs6OWbK8KhfTjZ6Odpu9NB3jzBtNtQXFJRk
eIZ76ULvwVDHpWDUj1UeoF9SHOGx0fvvPqQsNimKjtNSn57KDL3/+JCSuJD/+pD6m9d/f0hNmiJo
AYv0Lk8//pyfNUWFER+tUVUNWQed9fMFXmSo5qqlmH8+pX48pGiGxeDNow19cNIa/pUrW560id80
xZ+/dFXiK/tl9C5HRQsGgyAB9IE0r5ZGZgRrhmACmGCb2pibO+yKijE1WgVFRqsqXIe7UnpEwEcY
B0za+fOovpVVtwkb9WCQFW3D+uQV2KMTJX7S/Ks3OdEEnHqKS75AYTnTRgEAOfIFVVosEqw5YwQj
CosJN1EWNTq93ESrgugD1tpMFIgrqUO296LupZvcgK6AaSXNnLQo1xCRljClQFR7jke+qyQKk8vp
WoZOa0igsh88UTv7cJZ5O2KM1fPq3QQSEEFDRWB4cVm0Jr5JJbkJadwj6O0YcvOR+Y+Vmdh0MVr4
HjD44dRBRhWRU/NIf4lzc0tnA9gC66oCGVZc47khma8B2NBcjvOxHK8V0lhVVwp7/nDpI5oF8VKm
4COtttYUbUVYqxDYrIFBVvGJ/xEd7YdL6cKiHCvt0UWJM/OO16Y1qw7dnI+0B4qqyfNQBg03Mdc0
pzG1TV0Wi1EyDmim60AOHR5wT0aBr6iRT5HZ78XMmOyyIDwMcjU8giKNvIvsuNjnm4m53kCo1wXA
1c1cxOYAOkjXjB3NQiyWuxVXQNYmFoUaL2OcLaWCnnt/H2A1H4bptoXfPuk3gfzWwp7zvNrJaJhM
KnGfs9Gu1YqQpvja6TeDJsM6x/BSNfOClt1vKgV8yqZGlCaGT5xkqZaAC0x1XuOdDo073/ClOhZO
0atO1pQQH6G8Byc0hlUqeRs9bvamBbUVvltFLFAW7dGTmBEASAo4YQgTt63n6PwdeokBT+YDqQN1
CM6+St+dZzkZWD+JNX0L7zJip1MpAm7mrZe+Aux+GKCKhi5dCGQS2snho9HqUetzv0QKSfy5V9Uq
ZHTDLrC4aIP4EOUk0pqRchadXuOc/hLdEfgETaNrZ1asnjHp6GfRjDoM6JCCQUDO/7snLzMyGgK+
wOncZUnyf8T92Xv/evL+zeu/n7xk+iWT6D6nuiL+GXr5cT1QNMWiq1RmZUJS5qeTV0UfxTuJX5Gz
l50CUsX36wG7dwtRFdHV4nPll//N9UDmFvLb0fvb544U+8vR66m9WRTguxlgFhLQw2QmPcSCEwk7
fhobd4Hyn45HBjZ+utgfF6ojJlu13OHlMvEIFUfKl9iPBta8xPrxFRzMF97FZQ3CAj/uuoTwaw62
FzO6ZfTXK+5HbJAxzl7NrGDzTQZT2rTNWn/kUAJEQ4dcBy+jY7yw+nffyZYjbOWZsopeOIMJgznx
7L0yyfKKa9/TZtkcTFBEijkpZuSWOXOWhvxoidEMWw/vOuvkD59Gdec2UVfL2t8lWGvUVXzhpG/H
s3sMuGGQK6DHUaePfhY2M/9d1FBkZwSCmmFDJ63UOjGpnfyQgR+n8wIJhiCJSw8dFmz4iHO+klSe
Ba+krS/yST4RGNiByTyna3UTX0dbspX+GPORYREQX1wHwaoaBZ9sB1Yt3QbYLACP3LfP1qp1vFdq
gcMd5s+tBj68/bKe2cpARIX5JHyoZ/nM7E9ynLrOJ4SoeYWbndj3bjh5vqPTJmPNho3KfwjIAqyX
9e1oou3u0kHBeQZGpVB92LZrjQ8gQU4y1hQzI37abk0r96Wbx2u6rAfwVo8DfwNL4p079xSuxdON
AwSWo7sMn+GqgHGp1+0ubknz2PSXSO8652I1S48Qs9Au7u4aO5YxpZP+H3fn0dw6lm7Zv9LRc1TD
m0FP4AF6J1KaIGQoAARAgIQj+et7IV9nVGXVi3hR00pdk/eK0iXBg2O+b++1t/kBIf/UMVLQeq3H
koDVWeKiRDPfeR8UyeP0AKIKnv9rJske1mBDj5NI8O4zxKAO2c+RUtn9u7U0XX1P0T73MX7QLhTf
Dc9YFkHmo1D3Lb/xlVBjfkSmNLmZU09wtoYnR60/rFvhjqRvnndv6kKxfxQbvJ6LCo8PgKw4My8O
dIdo+hvN1fjd9NRtfcwW+hL7CeQCfWsuSWJ227AMCKtwE7yg2ELLIPX7mRWNdu4CNSgt2W3vM4LF
bgZuC/vmUc8mL+ZYHkZsn6wGYCl9MSBFNbocfsr54Eq+BHSiDSRcXHHriN7TK/fGN/wi3Na2/HvZ
k+kRpYlDyjieLQ1M5MWxRmdKsmXjIrg1q84sw3CkHe6BfITIyQUyYjywST25a/v2KIdIfi2q/ecs
D1F5qcepnNg5w32tWcSvO849Hki26GOZs1gXWHqUnCsOnnY5Ve9+smGjb/m2KcKIo/FDZPb9u0Cg
L8LkwNC+0wwvRWC8RlhgIsV/SG4Z1Yxh0iKs9z7UouJu60ES5CEJWf22WQ9DAMCnlwNaL+SVPOM0
NiEEtLpTJm4/2uwb0Pi2MbUKpQrHGzjclUZsEwGbbnXogLOF07G894a9NIdKlj4Po9AAnQqzOwAn
sDh6tUtiWYySFk+uvr13Xtvaw4ob8SITx462z5ZQbQbc5VNAGSeVGxNP+NCRYR8pTRqyrQpex05P
AjcCsaKK+yJKQAhjMXk5zbrecp/A6KCSggqkxziB6F85sqFKv7J58vEHAOU+hx4n+e0LjgmxKMRS
htm7NB92DE/7MZ+yaGYGwxcLWPyY0cCgwaRHRrG4f6HnPb72ddyQHO4Ky+ZLj9L4hW3Rr0m6PRqM
paOxpQsaMvpnYms37eKau2BOhnmxVJIFRiD0zdb3MNexi6BhfUJY8J9Xr9pazEPZXl/wtoBz8YF3
OOOhmBFTubxHL7f8fnow0z+u8+qzgfXgS3ayfn7c180PB9mb5XQ/rwhDBUw9w2/WRu+85s+ldvHB
adKfuUAIo+8by4LXwCuwWqf01QPSpvmViYL0Yv8RiRDiNyQwmb802ZhL5Ud76Kp7eBXvv0a2EnYT
Q0ZjrhODwe/86f9G5xI9Y+4KmHs5uZZ51Hp3t3NH1D/eBJwZXDwytujge/GvZAMwskRHjglkDGhv
A0MR48FVgyfzp8L5vnLh/bofkt/r9sMVHXH6F79LjNrceNi/GbLEhvAkpn/85hEzOGe67eNnMD0n
ClALa0dlJsFgZg8nyK24BgMeFQ0+mJFf6bqC8ssfxAANfgAUJOpcOnGq9xxdGDg3G7wJVLiCd5MG
IUnHddj1S6tcJOOeDBaalt39iCw5J2w29833HChY0H0pbGsD5lTefz3Oz41oT4lwDlMpJxssROgh
6wIhZ7HOs7g+vMhqOTfj78XN3FfuP17wU+1hVkFzIZdrZm0vMG4MQgnIFLLPsgC6Hci4j/+S78y/
lZ9VLG3M3xFLcMMZALbLMT3I79evntLDMl3oP4RmK0t5DYF3Jm2VZTKXlkS2f6Py5EcCIUVz2jlz
hTcCGeBGcSg38KviAPhzhAB7ZdxGVlxum6Xsv7xbdF0KwYW2SWkXa+WN8kZFMSi8B0Jk7khd9ZTt
PSyP9cSeGeIikv3bXvRJRV6Xj+80jafLgfyBmuMCdoIStoeCuo3u9GcutrDEbbFAXhGi6HqE1tZ0
SWYHdnPDpQa71ibhEKtCIJ7oyYorJejAyJ0SskOM0AQ/jkis21aUajaTkl13BQJdv5mbxouXn5nE
jeP9PR23Jq3a0+vr+lWPMHx8da+/I43JTv0Z6Qmpxl+serwj28cG5MOT9Wz/CMdgXFJThDLi9oER
VoHhwcOe83bHVUzKE84z/8aCKC2NQxc+eGX95r5KIsMToxfetRuwAfCU5Hg40OgMRpjoEKUs3MBV
oMEgZgDEQKDPhkWnMdwcYd2HLG3K+2VhRUPyho5EVaHR2O3swsnnkK/oEPcmTfBAlj39CJblfr4H
BHrWnkmylgMjPKC7rdWHnnXndW5Xl1m35BR857Uqv6SnjW4bUUyMSIS9LJi4HrzhF0e7YRSM8zQy
sFPBmKTJNXK4HbGKEB5qq1enFnyFm/ddkLxUR4YSoaWuVffyNVWqV0QLrYaZCCB9MZ7ZxNXwmhY5
FVLRQRzEElIcZNQpR3Pevgc929HEww4IUVC90VGL7ii+oagk1ueNfIrWGy5hT3zP2L9fH6tkiDKT
9eP6qckHIQ/H7jT2qnetl4ngtDvtjDBu8VjcNxgwZ2pIefZAKtbHddN8ELy3KFxInRAk3PoWU5I4
DOdJ5c89TvuLYh6F8JtpyzMOmTM9xHDraAdpgekBmETpMTf7/F1Qxt2i3MjH+wLYAV//DKkx+mWQ
eGVgRG1YU0l36boVXymV46W6FObGvrdvMyUyPQMQQhuCq3FSFyUmXypEJHTvmoWwhrthIpS0n7Nm
ke8A8KExas4UDSZL4ur51Syaxf2c+2LYgPooVtWOJyzJuGWmp10Rx+tksRDhOJgOojArBi9tcOY4
BtOotlBGp5+NswvLOPG3JFEcqa/o4ESE3NMT+BDwEU0/2WIFaBbXwwVQCNuGwiPn/c5kDGUUhvIt
5leT+Udzb2z+qLYjsj+rX7T4nZtfhrqP1jPzaADWeyMmCd5Vfdx7XErMoW7lyrOa511+XD64cuUH
gQQ89YdOedR9ETG5kGfozi9/XOn7pt91G8UDxsGOHp0Si/JyWOYFRp0rEG77WoV5thS76EqrDrqG
N9AOpdSRcUBxuy2Zjn88HjZMu7jMpo9uO2yfewpNOAXu2D54hEUgjV1UhzLvvJdCvoz3eHzhXlVd
4czNqs8HzkwsNIxjyy5XN+q7UglH2hnXoC3ATwrt+Sn65jUiZrBZpD75rDN9W56fx/wPWoqy6RVb
4L7UQ6i6O970mfB+2z/e7kshvoQ3XzpcH15xD6gu8V5dDuwd85XOPORTmX+qUclJSvKtiOEBfUfz
Wr+YX94e7A7Il6tcdSWv2l0ZZ7G1lpfjhgr8EjqN5MFFupyJAzH26Relmv3r/YYVw0E3gg/6dmRS
gPdV7G/ilne4AaNGESJl24DPn+13scqoTxNwAOVFta+b22qqmw2uZXrNpgz7KIFH0r09PtXBrn6q
Ne9481b3AY4qFGwyPAWeID3vPdugQxrfwL7pjvpG0qEZJf79t2y7iatJ7IP2q8Wv3+HJqW91/Xxx
emWmPGW6LbrlBgVgcUJ36AlBS0yurcTZUvXbPcCAh0O4cZCuMdYw7iDicSmKuW4np4zjy1LfsvV/
vwa5uxO5oy8MwmQmZsyxTJHo6gLYt+NX4fNB3JfNRXTllUaENyLm0kHKTJw3ikdTctvSnzTZc56u
qP4Umfd87EbAD7+vX9Lo9NPw1iyrdTYbI80xfbrDNeK4m98YbBycCtgdHo+e5ZrvyCYlki1fA1hb
eGLI/TsRdrL4USwBotSOWeyHZ1DL3n/dX+XHs54n/fudKKfexyY4ELi0Go7W8h4qy54Zq7Kp0LEo
kduoWKQFB+zCX92ymcEgYNhKW2qTIZMwBzc2MoXpVd/XEoe9e7USuh9XPwEsc7SsY6ZozhCr3Fsx
9AZ34nGRN+4kq3yvxHX08EjBjkeXnYiNeNxDNDTPQuntIHmm38SjxMVLER8caC6ticX8ktfyu8jB
a5HzuokAkv0HpsEdgbr0SlYGd1XRg1ZwUV+mPdpQd4puJgaSJejp3qwIQz/vcbHW4nJ5WdbR9XPw
nqDCRn9KS6f36Jg7fSUs6jmudJ/1aXURo1SZA6L1zVW6T3bXNyZ2p3ev9uN3GjYAmJ4n2Qxa0i5Z
urndHTpUbHtYkoMeB8GPSWbj/um+PO5nXns9NzaPTV8Da9sallN1IBDthvPd4eHpEIZRnm6aJ5kA
kc42fSOe0nX32YHl+mF1Z3orCqenjZbZ9Tt7Jhzj39LdV36lt/xb/0J/arn69nIoPSJuOW3ZJQ5Q
bpiS+cUFrXYbOPI4ho6s3mVeq6gOajb6zU9zBu0Jez5d3EXIm9niayOsNSZby1peRDvz803B2esC
kwETv93Msq/nEKiJ3RJTsyrj2w4XXP1OPAOEEVpwt5Xwcu5L7NjxY8PeEB2efJ3XtY9pFclWsmbv
Wi0S1+CKpPveV5YZrG/Wd9VtL+4U8jLP59bCXAmb6xI2L9cSs6l8SnYD1gy2oca2Gfxz5Qz2d+M1
ONz4VtCa7Ts97wOj+nzmtQRIUcfLmyyA4vKhk91FemfIXJzmydlIclqCQIfchVwbFDFctFV9MAmR
XXIvHJM9PUh60LlT2sfr9Ohbzj8wyw/FojhQyjiTZ5Ksyes+ZvfgUcIHIUE1A2pQp7+vOkwLdypy
fLQyISCOYO0pklQN1/HCOGgdlNEUcJQR/6CXrF++ZWthHUzfvs1ALQJJp9a1ZW/eSc4DNgrR3Fwv
Ckee9DXS59xMu6AgXxie5mGN5XSoZb7IgQPD7RDyK5WWOMsdmGOvm/NJtUc5YKl3FE9xmPIc2bcC
i9FGM8VtPi/Lh2cEnB/nVUQmrkvWsndz1R1IgN5nqmbkbnY7jrPxa/NNopJwfv4wT/DGsu2C/hGl
iz7ZTqd1Zj0oyNFT3qpU6DZM3UdY76prvVvr1k/vp/6yqWa/NaUGY4hS7aO/hg8GroZ3tbuHVEk9
5bkebmCeqJUp4Z2r3JCNemkOF0WjYUCIGbtGnHybUWOb8wzUze2XutQDA/aK/ShzeLrXbaJYhE2x
135llEtXjyAwy3T03lFPNeMqn+Pwe22qub7SNuCBFJusl30XGx8PJ1feeiMsaT0NeF9s6VeDT/lz
i9RTmxPjMN0yt8zVv0V/eKvX/Q8NKZWkWHWeTz8c85Sc+v2wzU8GcC/TNlnX0us8v22utzU0dwr7
Y5we74LN3Qh7t4TS8W68SYv0BILfavz74jkrDypz2OBDMP9gQk/Z7+b8ZF/D3H5Jo8layfh+x/9D
F7WdTIROfrz7UmNXx/qoGnaGU+SyJqlKSUOAMSy/P5dFdoZQ5hmgCqXguULHyb5H1YPmA2IbWENt
hRIC6lZVUGyCtRHJo/9iwivY23xdgNodxqPEvs9WndH7uS70GQPcV7+m5805NAUQ4w2Ly4aQb4p1
24vi5G/l01dWEtbsw8gu+cjbfgsl5WhRO4EjTYXmnZqE+aFvbm/5tv1Mfh9RVq3K5BtOx6htcAQ+
KR/AA+uwFiJjoDyizcatr/nXdbFt36Bsat/Ftttz1+QG/Gq7Ww9R13mLwkI6/wYckHIu9VvFjKgA
aCcSK5ONsqLUNAN6kn+18VRA7a9IK2xBcRoCd2Um2MU1osoa5CyOtrTrGDJsJhqGe9Bo6EVt+QOA
x+75+0qD9uoRdM7YiPNfYfZ6F+uYkCheW8b5hrOLwRLMTsjRGvvZeDfTh9pD9QyBr7YXOKO93Xun
kjelMi/3I/HYQbku189N8Tt8V791u00gVgzNlk2sxKpeT28PiadEquPFNyliGt6TmiHeYWQsJp0i
+94TFe6Elweh07PR4vKFqkRxGZ9zxBFAvKw4BfA37C6tYlZdF1QI253ZROrcpD30Xvyw0eZIxlFj
KwbGTmXawIz9VlrgQb3uXfygaoi0T6EOQulj8K9zY9XMrZUYS6gSnn4O6xeK6PfjVLzpGxlGK1AY
xwwersDYoZPlELvrsXcgdno1Lm7xLbb8CcWLUoSHEF9GiUpmkD2d4lMzA2ooMnF5tvINzQXSbf9r
rZJNulXjdKud0m26FVbZPtubm+lfzfYJxz/c52/122XfzfOtcUpGt1pqJwpfcf+WBJI/ejwdnjyV
G+/mDT4zgNs7lIL5AD/kURB2dM90ks/n9kbhXbErKk4n0fmgAsZZqyMa1+NA55OY6QJIOavHiQS4
EdzNVBpmmBwyL5nMVJc6wrzn392318/dP3Fi8po5T29w0Wxforv7jKH6Q+EjU8zWpp9cVW1FFNf8
yqOnWpIcFG/lXPp+xnyGSvb0OGtvuO2sD/FPs43grvqBAEyEPIUPbzHTbBPEbPWWf05w3uKN+lVM
/AOfNRRe7+jg1o+6Rd7tjBwgZ7dT0KQy/Mp90nbOVdtZjz1/5vOIGZl42BuEEsiG439031BBM6Gq
iiLTfNb+h74hj/2XvuE/f/3f+4ZAU1Bf6KKEJgM9xD90DQ0cE5o2yTimT/xpt1D+ZmoGem0sY6r1
h6fif/3ZM+RT2DbwYYB/gm7y7/UMFZ1u51/UGrQM/+FpG9I/tQy7Z5UMD61ICA+3zd8bTfloqDjg
Rnc4HNYBkFPZB5Cp+3r5OI1xSxDrt2VEQJUvGIaunArMiPi+Wp/B+qB3z5oaWfdIBsccU73Z093r
A/VXdipjpqYb8bamqI/vEs9tpcRlHw9pMMqx1noiX+JRtHrR8YnooCBDXGVOFZpZZPiPvbC4IcjA
vI6/wNeqQPZTstu9B6zLDlXAor4H19GTW+Ze97qhhBOTOe9pb2MkxLd9+sNpExrm2xWbPAyIz7JZ
SpxNwG6+Pb8fDov8Tll0sT5/bMGfEZyqe1wUJJQHbSEFeYTj9NS8ZcvOUzk2krbHHv1cO5fCAXfG
ZjCl5VFTvG/PKicmTwv7D/SOFNXHQD3zMrxhR+2BruG4JdsesOlm8LGAkC3jtoZ3DQen9XtfW4zk
T9fovh2q+TO8mVWozOnTreUV5ckrnixAASObWDXKY58YFl6hoJn25ffSYWheth5zw9vbNMWVzu+v
Ezr85zlg5/zl0XPi2Alzdyo+AQDbPfyXz+z5mBknwq0pWqwp1yzEtTmH6nbhMP5tfHC8Ez7yiJMt
KrJ0n+2qs0WBk6MiXRYIneDi6NPs9Xl5+0Jpl1BUb0EZKAtAAxcPkky7rKgS7XQKvQUnqRPfcDSi
l+qXONbA1SrIxnjt1kcx7xHi2dN5Gh/2pnwTv69v1gZP9ZNJtA+yfpuuIdxhsTGCPKHd4/dUoRFH
XLbJKTlmobE21uhtKKxdnXzHOX5FGQzsbLUr3N+BiT8GyNqdqYCqapiO62olFd5TeoeWzThv5rXg
sa+aBNxTWePWOhx+jkZkKYj8bM4K8ODC14N0NBt5znBxxY26eMnL6/UgLtmEJT80X8NrQFm1g6t8
7UGV56aj7RrhV0/YKwC9/c+dXy3QUSCbDLwfEqTS/yGGAXsaM9FfXbb/8vV/zq/y3xQ4kCo8AhIO
iNpiZv5zhoUThesQZQa+tD+m37/PsZOVVoRSahiarvxVlyH+DSWHoViqrOkaBNR/R5Zh/osV5Z9e
OP6bf9TDIQlRSTGp6xBW4jwt0AknFnc558D6J7ua8i8eqEsotJTUOune0xTtGFqK0BGA/ajwOhFg
v5XK1kIA1uph8SiyGLBpMjf1hGwnTGwi7LlcNe5ABqaufjqOjn6RjmKS3xc3o4Wz0ZoNtwUcDiVA
qaIv7gRqbtJemBkV86I0pGVY3vQyvCfSK5TYTYn3EcetpJcBImHg0RBaQ8WiCCAVOYUioSGrMd8S
j0jgMoYu4ri1dwJj1WCs6KHehqyiYpQZdiGCp3mNBUGqr0mQavWHujDf+qaUvE7phkgt9aMh0A0r
rtpiEO7tWn5dtdiSOBcIbSUt2ubRuZ1ZkgORX6gGK9U7Xllld81qdLZyRl9WksBmVu02FyAVms8K
ojOpF1CEe7F15MtFBcdTSgXZChKluia5DzurHROOjU98+T9yNyEkzeppDfOmvDSZ+x98l+Lm0pCI
AvAgWA/ayB8v9b+YvC45fv//lpyCAv/v/4bkOznG/3KX/uvX/3mXTuopQzWwVkz6rH+iCWvchfAa
VVDGf1VPSX9TFTwXJnIrmVmD5/PnRgiXPP55dQIKq6I6TSj/hmMMWvI/bYQsnrmsYyeRJwSAOO3G
/vE2fTySfsjL6oUx5xHfNPSpDzScmCpBXfT3ba+I0cS9c+u7HgyDiMdgcECNDs5Awfkpw72luyE8
i2VSmJ8v/RreGHEyWaGtrP48QBaVuQnTiS2Qyol7JPOpwBE9mLCzs0KkTkCqV9348nDHmym+X4UH
mC4JrciN5ApdghNCjzX7FE1OdVmHdl3S5/rIoWKEYG9ki1uGBsAo4zSVPjB1cThW8YiSQcsMIXPe
S4DotvghpJFys9HcDyRz4TQq3+t7/W1Wsj0OdEovCjSlZlzzNu5HJdBSkeJnlrpPI1NtkXCJ16Oh
P9h75GM53Uv3dKlagT9wH1l9EukS9iRzDnd4UIJyvhXskmStm0tk6prwuSoEUmNO0VLYycJcu+hz
TShAZ90WdP/rXo3MznAeLwuZWW3YzdOaqSOFTDFJUbKOJVhmaSLPwYunNwgL8wHTLmnqn1tj+rd8
DMWG/ZZSxBYi+VR8N5tkXj+eMzbSxGvQr2ixs7QNXSFdGX7VCnBTdn1+AC0Bon4dSkLe4ZSO2Goz
VJvjq7tbdv0UNjo2tUcO86i/PD+l5/CJocEXJHHzFEGuZyOi1Vbf34uGRoGQcBo3d7dOeLvLWv9T
KKTW0/X5uhVPOMIfDeirkS0QI0ggx/AKtvh1OVWEopdVtrmTS3LJ07luoQyp5Lk2yE7y4gbM1kY7
TpGnFLqNKE0F/px6Fe7By/ChVb0/yoNX51R/XhTjmtzLtZ+7UPgWCtUKMqw6Mg3f6URng2eS0Fov
iE93VbR0T2Ktr14qL2veijyt/DLbSJTirs1XIa7vI1wGOswmugcQp8pIWodCsZbMOTObKzSOxTx1
hI6+Oba8y+XlPQwUA8SBjzkbLgbzRb0HalF5XUqRoU4EBhrB07ZqZT5PiM2Zkd5Iv8klNykTrAzF
vJU7zc6V8V2vc3if1FCEhuD1ge3XE32F1VzJ9EumwoxW+aMmLQQzxYGXXaplPyj1Wkn0fjUO6jzJ
e8JU8pbQjiuyiE6jJYdKVkEe/mQ1SAQOENiBWOysI9RhbnZFZFksx2Ob6T9KI8Jq+HrIxdzM7zRu
pRT5UvHMNgz/2wutWtYhAxqQhhEccDtmV9lXq3UhYhnvFLc0BwrB0ByRM6vFzZE0jYGcobPBaVWr
6DoUZ+Qcc9N+O2nf4J66l6+4UKlZdM+fpn85uPCpEpu4RSrYbu3o/ScvSxJIAhVLA+FY2JiZnP/P
n7P9vy5Lojxlav11WfqXr//7ssTekBhZi62gOTn8/r55RLnLjC5yZjcmsMG0r/z7AV3H4s56JlkU
DP7g3/+5Lk3UUhHvnmxNrkBD+3eWJX1adf4CaOHJQfWnfsAzFNlw/XVVGnuruF9Fw8JMscM3UYQg
Igl0lD0zRjAKXk2xr99XrPRwC5xM+YK73lx864t537kYiEvJZwBQTJH3nWjOh+BY4OORudQzSZlJ
t3len+omzBP/8WAmjbsPpSAIw/q993Opnxu/t592rRwmYuGy4+4CUWLfwUSFj1/1NHyKhpPkITSq
igjM7jAin7rq/8G7J4A9E6h2QvQoBuLz/8Fqjy/or8P0v/n6vw9T9kYcZNiYmP90xlH/ploiRaT/
dphyemGtViwZzxCe1r9vn6gjsQuTRcswYHowYv+dcSrxLf9ppP7Xc6c2pSrs7yzjnwpJUvYogVM9
k1AVGIyX+amQ92JMMJX+XHXqD54YSqJS8cEuy9NO2Vr+LS95NI6f2tBFUMPWXW74r4SwKRKsUAiY
l7BRPcPA5Uhot3Vuez8198PIXA5S40iqY9DikaZJj2WmwVQaCPucpNBunoqRdtvU16D4FBGKoVhE
hUPnOztJJGDlN1RC7sOIa9LFbtLpmZ9ftRxe9JUE/nvg8O+mOqV41nSUlsVU11/RPrghHdO8sgtB
Yppo2l5kQbKP6mcp5/r0+pVdF+0DHLWL/I7vAz2gsjnC6dkCymOloCqT04Uiz43vF+Wda2Defidv
ieVZli8ShdOPCxIYSssn8DLL5vcb+KG1Lnj95yPrbfm1ohhHMlP+Zv5eFEQyzZr8o+6+KUFUDnjE
zdO9mDePWYLbcOiByi+tVb5kz5TRRO3iiqgvwJiXjuNl8OqDR0Q/pNjqaMWaDcJF4J4Z9fAXJ72F
/tyXqXvTXRoujfFTyYsCtQmdwKv2mVseuvwb0qXUyXJPNp2uJ8nSvb6Wly6+JUdgaDk5BgHnrHep
cDqkMlH6kdSfDayk/CdJwY6uBPFboFdN0jDQ2z5GekNI9VQzR4kihpJA2R7/t3tFSmoUxwLhNY0B
/qRSMxq6FRkc4IGvKFBv7iP1kiI2vgGjcpD9niSa5VzFTuoa0ltVeRiI9SLOyxjISPYkOHP80rpQ
vzmXnwoVuoXT1nmlM4YfQtmpS1HF2a77Mt2zHjWzxL+GSZhGjccDPZLPnH4pgSXZ4+Yd3cu23t/Q
vJ5owdJ+vCJ79cf7IqVjOmXvBrKw6OfFWgis4PF22faaB3HcNmJMyYCO0CRiNuZH+Vm+5Zl3AwFb
hFz5bvXYKYwjNlRYH1Y3pILtBlACRUR4gWLq3DZ4WOs2fKl0gfVZSwW1D3L2MYSSdXG+R++IAOVB
9DFRjk9v2nhYhKaRltMkR2QIhQEiz+nNwNwdUa1QT1U7w717RfpJLZRgRgLl2q9qXpO7ZxFHGxhU
6wxXJxEkSqxFU0AqRvLxSrxHXNFTCohiGhFUvKgzUpLDuXyeLhXJgvQxtkQXHYSlAeSPmtpiOJqC
bdH9RBSU8Flz3R3PSFGv6BZR6dE3rOw1AoF2xCDShOMJSYpqW5/IWQ6iRKvUfq7kPZFezjW0eOfs
SawqOtmX8PlcI6R0NA8gsA7V2MF+gvqCFATeyHMeyGt1vU0X6QJd/CdZCM8YMbgsclHySRKNKdHp
ItjwjQ9BY8EiecxWDfUDxZaWjy29xAhZCBXnBmud5uur7nf8lnfq3pzzlJEkCIgVVAERKGYzW0nn
2FIOmQ9392L6XU2j1m5EDl5eL8A+VN5KmbZnC935VXMlkjWg4/gR3svNBe5/7t/75YusJAkWIgld
M9gToRwxGP0HupTpsr9iYVHN0yiN5OjOjtMNmLgiNF7IohgAt/klbCMjvixfcU0rNnzFt7kR9/Mb
HzWhecX8FUzfk88E1XxSu6AOmBdsSv3Mmj2reRv1wirtgrU+V1qEb1EaVKecbjpAM8rYyH4axxD3
CdMfAW+tq4VXH1krfbza/qCnZLc2fDUbvXwoCK752iDpsd/qMMkdZdYOqzvl2CVyBfVbtznr2Wgz
UYeMdvOVnnviX4QZ0t7VPbx8dXE/wZxInBoQGhFVZtpPZIYuubga8kBcSR3KQ47CLjqVA52sQxcM
AZDgzsFhON498LY3P7vbje5qhwMhntbbmLviflxpB+2cK550Zh3xX2eNqOBjh5oK7eEDnziD/HyN
6aSbR/RsWEYxdcyZZw9PyuyDm/tM/rfxbG6JcUb0TGdZtrnplKC8RMfyrXnzkF78gjtKVlVEYu83
x/Fy9SKZ9DGjlM590c2Kg43eamFs88BYqusi6MIiQPEWPWZpnMfGtlhLs/H7SiIkfimJEvrll6qD
s35tlA9lQeQLfw3L06FJ44/fF6J+NuqK2nrtMBjpJ88fDoonVEFEKyLJJFXxxTCuIvlUntUTKpFb
xHw0L5fvVxtI5n7wpkeMtX3/7GI0RxswgCEj3vlihnLboDpnq0f4OE7CcxrEPMts9wLB5OzLAt2h
Q8wOKwoJhKUeFMb6+URs2n00j5Sb/PuJoO2QZ3hDteh1PclkJn+AqpoLh1cwF6eYE4dKRUYcLaYt
T95Vz7XygYzk21q0JEtSkpiy8ebMmfi0yNHoAxgYyQqhxecVQI19IdGIyCZSxn5+y+DH3F4W/QyK
NNONc1s9FiTeI+szUXamzFZkI78JT7bK8XBWv8LGKVZg+EIkp5cd8TFTVmTuaGY4bnHdu+qiusTj
Fm9GGjbEtE4GAQU56eBeR5QOIJVDEVmhR+sf/4i4xTs3xeJ19uO8U86vA2E1T9NGp0lbgi6Mi4KT
5mvpFd9GS0vLLQImPlgwJd4rFju7RJmyf5lOsfeAcHnvKEre9RMaN1YaIaj36XoSsO+zZUmO2oYc
vXx1DQS+8SQURilsuf1XH6LTBk79BY8Va1Kk7flJK1xe4uqvw6knnh+NeR3yiR/1Zevk4mruM0g/
qWqUOCdmHOsdbQ85AmtuSncF2ryyOZbMhUH21n/n8yf3xexxrlb6zDzWqyuFosdPgUdLIo3Dr8Zf
S4CoP4di8XpQmnGq8Yf+SYvXbItQDwHWcpILQom0xZP4fU+RF/vPE/Kc8tNC+cV7CmgJbZ0yryqn
0ryrinGKyKnlA9vXiKepozG4bBYcQrIG4YKLEDBj8rsu8/X9bZrZamY8ayGpPuRI2mhDLLYxxa/K
SyNlA+L2HgXPb3TVbqMzadjonDRUrOjpGbrP8HpGg4uu9oWcmZA6fhc5vstoC0kPAgH+9BLJtTbN
Wf5O91JMREO2NGUkSHanz7TgvXd5LYiL2tp+B1CLwUGKGRSNg7UKET70B9MWTA8CxKry1SOzWEZG
vC0fw2aRxdcFA1p474941LZ0pgQSspbGe/vF/2CRavd8RCSXwrS9SpGueYq4sowZhQRuMdyNbJxI
QLH7SLQwIkVCS3bKTOw88XVsmobErdaVhJ1FLhExpqplZ5OC83lKZXdSR9H+/UxW9ODEE3h0JA+7
0SeZku0DeYT9afIeOCQVFQ5pgMy/qGJLD39N3JzURR1mAb7H9/pLw4pXh/+PuzNZctvaouy/1Ljg
QN8MakICYN8z2wkiO6Hve3x9Lcgl29J75SpPHVZYCqXIZJLAveees/fadD0vw9lMzwaiMrj37A8P
+ODG1g2bM44qzDgoL70bqr0JF/sCWhUiL/WZq728F9eI9cMJdvlL+xntxk2RO4SkmzRMl+QNcxWs
xzudPZqkjrVlqV+E5zcBU/d86XSsiVSOTvPIJWFthdW4V5Av8hkxJB4O5a37Mptd6e/lXeqWJ+/J
t7b0qKi0PpUlAXWIWihFzzAzsuPI9XgtN/VemzdUNL7Kdq58NIJqWWXnUFiQvVvmmsQi0wDeyWv2
Exdl5DJ8bi4grJienoW3aOfB4plr6oWzAEKynK7JYg/NwzGShf+iuyLJnHiB7PAMgIXoi6XjLPYs
hvFGS1jwmJcSmugtAIQhxTRdtOmajnwMlWZRLTOnWZprb4fEczUdEC7CcNb8J+Ur8vYGmn+8HtQ+
7KHgD8na3GvTVvnqXltInTGvVZ1ruJKibHAUvm63J0Y5mE/YNIGKvfgAjTlOuCGTX6KyodgTd6bY
zbFavIWfIEB5tyDDqIGdisd0cmEuSrVLPtLOfBYpvOwXaueWNaol+/XMDQmLpl9DLZXd9sk6e9dZ
Tsxc+BVFyq1yEOXFGzqS++pbvuc+YqXgA5W+Kd96wlAW+pFcFZY8EF022Oulv9QwIg2OtlVQH89y
SCqBDRAhogU8Fna66rv6s7tmTjdXCas5yZI7kSqC+69Ys8vXwsvWx1XIiP/EAl29ht8V2fg4nP5W
baMdaQzL4hq+oLblUn6T2IqO6T1mQQaTr2hPLaKs9l/cBwEyiNJENCQYd/AfZrjJ37TrpO/Dlp/a
df/5+B99ELprEPAl7Pdg5n+lnxBVqfA1ehDY9Ofuy492HaBCWTQUkR7aDw7zj3ad/JtsQkzhyTTF
gLX8z4jKGo3Gnxt2P7/0X/U08QTVL2g4xXb6OkijJ8OghA/a4T0hw2XZl7r1YBTGs5/niW1JAmrw
cNsExlYYcI5y/I/N2DUajjISIK5SUxe6AEFPIuc9jNepJ++tPnMVvzqY7Ugin/huYoRM1G+S+MnA
4rMW09dB0Y5WT6PfU6lErDL+9NXk5os+ikTGR4spqS9Nxl7KPH3lkc8QySTW4PyZU8mTEN1vRxFZ
5wDOhXSnZC+doMh2lSlvddqsWqk9eahnYkt7LSPphmx3FRoypmixuzHcceTQd/OGtPSuvledjj0y
3UQgNqZKdQdBfkkxHkxav7KSr4lMZ02MvywFX0lZgveqP1UThYzMYu9Z8XNV0Uy3hoVe4T/JRSeO
Z2Bg7rYyYUZgMrQ2PAxKaSHXGRzVs+BicFRMeqjHHieSGk2pafrWaz2H74nSjO9ow9qeAqbwsQft
Kha+BEtfzx6ddjIVUAHFWa4VSGQTmXhyt+8aX3YzszYXstpki7ZG7phO1n5AO5mZp9bH/RMhw9O8
xzHxNtVQ80Ly8D3ohDdTKM9xO9YE+PkYCdNPFQp8munHXiptUMxH1Stn7uo86F6Al1jkrMMGZtrU
eMPvqYUmDg8p0MiPb0FIlruRdKfECbvwZLYDUEsBGirOsaZ90VrcTYNGJfEvHhKgsINpLLIA6KA4
Zmz636w6oizTDf151fmPx/9YdUD8iTwncWK/kzp45A+FCd1X5CVzA1aF40gT9s9VR/kN/QgLC6uK
icrOpCX6Y9UB4sTcQBI1AKr/bETwq4APIqHOtaGzGMKXZ1rw84QgNHtWYqEwmBfaHqZZLjQHA2nz
+4Xwf03blY3/+o3+fHvlX1jx5IUxT9N8Y93E4TYUVTslnzZ/MTWkHvRBCwuOUyicjFxZd6N0lwwJ
v0zybMbjgvzBUxw+l1EPfo+hK0FpdW2EK8FTHaCijNpDCiu6WcRKvZXxbVAhDqTezhN1u8KfIpcY
V82puVRFdSxUAOqCrxAjLlLVtXiX9LYi6dFT3iH87NOauWrUifugYnQ4VvFrAnkt0dtXIcL0CTBD
Ys0NW38dzb3mIVSHZashvkFFH8nIwX3pSI6XG2nEUrFkp8WmFuq12hkHodKPCsgBj5FlysQyU5H1
qsGHTEonaIX+rFOtdxIZEGONDEx5avBUJQXTzJTQNWqmmtglafb1xPI6IVZLCuqlivWSLMKTSpjI
GIqHCMVMqM3SgBHB3xdpuWN0Mmp1odVbAS+RMpSbcsjxvBlOnhLrZHFSzWL5PJVQD4m5nGHIXkmE
9ljj+WUIfTSLCWF+lbqgbElejNP+JfTPqlqthxqCUTM1C9H3P8Q2q1m+YcVUgUcOShTNkSYkJw8I
DCvE5c2m8ChYK8VfRf6XIPFOIDPqafbUCiRun1gNZO1YfyM2lqjdptMuH/H1ILkMGxppmu47lpiu
AJxyptBvBnFAGg1HwWD0NMk3RfsIzAA0vhKXXDAcAcriWrPRWSLJ4RI8ylIT91BYVwS2charphA3
dJI99GnersdI8hhFG3jeWzSIYV2vOwFQJqEcZaGtLAhRAkl2gL4XSU/GJ15DS/e2EfJJJnC2BQlX
KD+7jKQBGCLFY5mchPBYtEgCDW0jjs3Ryo1tZya7CBN8qEG7ENVnUYQAIffo461oNynhm4+Ooo2a
K2Qqew6j8qr+1mm46ep+wjkg7uKR07wmtnu5pOtZYpaW62BTCvXIRzbeTGk4l+ZwBsX5BtyQGFbO
OVWDuFZT7UoqXpowwTHWxfcqCXZcLYt5r/PMwm3x7JgAW4oGk4mkHBLSt4zAWteCePGMu2mG8ErM
lVREJ9JrUD5qjKYNOI6BamcZJrg2X08a8V7ldEy8wMmE7qq2j76fZTbz9MdY91a91GT2UNFBzoER
i8FGIWal7W5tK14LrL9ljAUhn/Ngaq1dW1K+EsFelhjsTai/Ywr0NiHhiTZBkT/kpCmMJQEu0nvR
xeQ41/tI1e2OOySlvf8v3soMkQQl5JLQZBElqX+/lSGW/GWQCET/18f/2MqU3yi3UZwzqZNNxF5/
EUsqvxFsqP2VVvtHAS39xvyQJALUm7+SuyXI3Ww/Jk/J1HvmEf6YzJ//P0LdRbbSnwvon1+69ssc
sdADIuxrr6E2Gx0Fw9lUDquujWxieF4sobrrc/xGmQZg5QIaafoczmGR0hHOcR1hKDCdosFrTa5a
9OsKt2NAtgeCkXM5hp++ZuiY46ulpGeA818GMa0WlaHiPapHQAKBvJjhuAnRIZNf3mqiRNo5UyQu
2q86ZJ2UilpZZwqezShEcV3EmxBeSi+Ix2Ju2yQTqBaMORaxlhKps011bIbhXtERk01GGYnXup4O
1DUiM28Igt3QSvM8rVn7QkZwfdU8W8XgehnxiKmlVstRjaUV8bhHklrczGBSZ/iODL2wZ7SoA82S
5XRnpupjZHXXlNHCYJh3OQo/dY0tQBvKxzZpXWkEZdWc+tCke2YB7airTSwyz6jIS8zoZ2axq6fy
jhoYcLCwVCOVvhYqSYzPMZnxVWjLPegG2ppt+k0RMiaXkAnLbaW9+dTnCg69kZ+/KW4jXJMSsk3s
4+N7GBmDZsWjhfEcbeAiKE5TtREgWHTahxEJtjE7XpuKVqhoyw2xSgKn730UIwlCzyrP81jQIUG/
yJT3ykjcOgZOo0Pmhu3FYeCIOtTVskOClCdWjaWFmlWddUxFgEwbg6zPCJhlPcptsfkYRoXclrXF
BKoj8ibk3zF5Hc3CFiLwEoQtd2jbsyqzjSZwmvg0DdMyrEgdNOS9KeETRk01gI3oU3+BdJc+M9J2
3IU9me+kkC1qen5Bl60sRrscVfGfY9GDbISjC5DTxHxQ+Bqsim4uLWg8eLqE+a+P3Z4SwIwaW7Ae
vPZLi14NVOtxx5kq/hBkYsdJ3vOkjZQwnRGfLXD0RRC4FYQXCd/e5B/7HHNx9zzSD67mwPD4LrXm
Og9Ep5pR8i2+bCZeVFkM+0pWYD797r3ENSy02U5QH4wIl5P+GYGvb+Dm+Gc5A4tONmEk666lgFaU
xFXkvffSswWrykoBicFBKAJuS/Vpxh4zX6eNmkWJU0TglOJ7VjPDzD/V9FEksy0qceBiBDA1faWH
DE+5gmuy5jM6bRGyrIE+rkewrs6mDBuZTPmLBuslsPCRihdBgiKkI456iRU4M3S6de2mwoJvhXCl
p/4yCwo68UQpmt+0SliOeAZLGEgW/IhGA9lobnU/pKITHi0TQ1hp0r7G4WZyA6qg4YVYPXp51y1J
+NI4iSN5Uy+RAOV/iHRKPTHrPjRsCkaQRau+nlpXNwTX8FMR7wk64saQXkeduyJL9JNvlge/xFAc
iN03ai0s+KM/2LnBVKJDblxi3utki9Sy+Fs71faYNdsE93KRKxQ+jNVLKssCmWdbT/1yIjvSEg0X
eRSvSlrk+B3U/rlPcLCmTfWYVPom46ieRfK1mlg0Wm8Za9pVQGLu4VAumWFFWvk+Ceph8K29LOSu
0LKiFR2+8rHZasCrDRPamQyGPxgXI7ngQTPYadStCS/eaHh8lLkfXnsTCtAhXWUFC24PUKOsaIY2
BeHc9fTYI4OD5hmO9jhwevfzCgAUZu+2ppHBci5FN1HsCNidJQQzMORl0jBTVrSMe0khrMT01wlg
Zpy+TI8kwuJI/bu2VQ2OMLQnT1yNanYWBrRIads4nkd2SaicfAmruBoAtQkhJAuhtO4a86WESZFX
1Vmles27eCW2HmZkdOTGyLA1cCyJsX+RXwNBuxrqXTBSYmMN1rgUTKyyJ6lqnXYD/c9uNZTJczDh
5UDmJBdMTBLhEBiPKdL7TACbWoNkqh8GI1sFtXFDZ7hV0a143XSZ1Y1kBBz8SH5q+CgmyKUjTYxi
LOxaB4pQvJcoHfUB43RApybX42WMzr1vBScnAitlNJBKzUZtGa1eDQEBa2A8pVTmSuMdcsHcRwAj
xpI1Paftkhyq+l2xOnqy+U2nf67MycgI4qE/MsA1ihY1zZNa64u+P7YjPWF13ORkIAZKSofiajah
Tc1Ge5WGs7ExGn+VKCsZ4JlPTSnqL6VcOLgllhmcr1B7oFBOFBNJj2ib+nMCS85v3iJIvCqrXyA8
muDE/sUVHO0CWZINQjCRForz2f9vmhGYTeiR/tyM+I/H/1nBWdRoFlZFHe3W95imP5sRIq1MVaIL
av4OFP2jgpN/E+fWiIjgayZD8+1+9CKk31DeI3zk6agkRQws/6CA4xl/LeB+/slno89fhfSd36Xi
pAfiWsw5d1uT902RpxVM6FfJqrnglI+BFGdcKxchF25i1Dnd1L6ESvM1NQEn5lfPyg+m/FxIFGM5
iUnz2fPeNslOq7O9JE/MF1UOoUJoD94JOfbSohIb869Gbbc68gDSNfCh0dRjiTKMb4lmrD2VaVEe
ud4krSVf3KplcxYD1iURDpBa34wS4Yj0FozcJ6NhS5HqpmW6HbTuSc2Kg9ilsE1p/8ntwJhgZEdO
rJWQAqKLOWgW5ioetbWf1if+nijdQoZSojPrLyTptS6IA4j17r2RdOrOpN+SW5UjzZJelK6UHCHR
3pNRqRHal5VTjnA2m8ZVWtakOAN3J+wFDSlL0ASfyWRgMyvfQ0bsXpa+VhodS/Urz5hxUbkv4xzl
FmGnCQYe5WAMeO81y6LoFJO1IH8kQ5E4/95b8rvVlbKLIFsJCaX691MJUZkjGf96S/6Xx/+4JfG2
YPCds5O+e4fnJuCftyRkYE0UcbGgWZsZv3/ckqSDMHFAdvz7zUof8I97ki9JUNxxtiB2pkn4j5js
DFR+PVX99NrnZuXPN+Vg5Vk1aQmCH9AMBB2Su40QgdaO4NDBzoujKr0I5bp4bj6qjxqnPnDa8H26
JXvTwe+oHwW8ognMBGyQwlpepVjOdQcixabeZs9DaNNbKBEyiS5xfjqQVv3sbSLb2I3TgiCI5A4p
EVJq5dv9RXxtXvqLtMGRv2WGva4J7Fgpu+IG7hen+7I9hIv0gkr0KbGRSq3Hr/zVeocVcmtu1YmN
C70RXtgK0ytyMIq2NaA8iepk0jcYYzwisJXuLGiPJmRLaBaH3NEP3qvIHv7VPrQP2Y1zibUoIYSI
N13D8aveORkkDsYYCU0igipqelPba8fmyd/GtKz2s7+jJ40iDEngEbYYBzayU30WZ/VtJn56jnae
2TzqcV2ubWiwdr4m5uduDiieZvsBr6KMtlqzrKNtQHMzWYL04O27CbPJd2qWs+CPwc6aZWBVL+tl
4eaQmYDvQs2bLhY9lmN5RIYDjR5fkJMHlAl3T7HDjVyD3lTR4pzymdlyawEIOOUDJRG1U1MjFHQr
8Goh9u7uXqOowlT8Tb8YJwkFeWCuoTrlD9FpMvDAHPlVNUtgeuUKUU+24QB4fw7g7M5ssZ2BKM+e
bv4x2ITrbkd+yVPtCo4Hw9VyOFB85aAp0Eyt4cED4i+OHlZC0xrthCz4VrpP4lkF51X4OwFbLb6M
YIVs94Tab+G6/gJLs7+4Ls6VI58Adb1vErdcFrd+Fa/9ncQAHWuLU4PKfTeuOJW/hgLMPq6ipYjM
D3Wfh9TPuwucvTa8MG3Jn2jUwawcRhswGzJB87NDabsEUYS1YoxWXrbkI0ZFiQxBgHULqNYGOkgy
5gLOI+f18TNkmnyqEGsg+8SzjIMG+OOqIpNmAY3WFW/17FquxyMtT33NdB/i9QifP5p/0csyXxLo
esNKxKMIBX/doCU9Av5B89hq4qlS1vKwYtEPvzrOIkuEgMei2HIE0nl4Nqv/huIpTa8RKren5sls
TolJFMKCTrXKHD5+9v119oTGED3MNUCSeZ2uUrpBSUl7/oiOCrM4aZvzAXNhnvWN5fB+ZfQIz7Kw
4VxsoHSEP4aza0QLyAEA7dVAWsKlbWeEHfInB97ldI2eOJujuESkyZkLGwCCMiBsaSctcNHXz7jh
VtZbKoBymX9Qvhuce98J4qVwLaBCfRbZGuM6DW+gpByzh3U2Ml1b+MWek7Tx1JOMRdiKK4e0/Xct
qEws08qTRW9lAadKjpzqCTQVH7WibJBbVjtEB9z7mNY23db8YPKOOy/hM6GDakPxkbbtYYiXxUmF
hocuxb6D77OldbkCLH6I+EEffRNJ3LBcCPy8sEiWgGORhOkoRaAbzafWmcGlfiwX6ge6g+zRPKWg
pKYjz+5PR7otiyhbkSp29E6iywuo3iREZShHwnNylR5FNJiK8yAvFIBd/ad0KF/gvEUjxjl1sRTv
CDamN1CeJL4hl8jvLDB8v96evrEyI71Jhe3AjwQmst6V6+kM/8OozkKysWiJl4L5ED7HxpsFRpTB
JJOSSwgzcVgmr2qNdgn5VRm/ZsCfys24P457wGvVa+AQoCm7YbaoHmJEKUFCNNGSY6cuzHok+EPY
GLHRYV4M9+jzn3kp3ilGeAWWj4YD7z9mXX/G3AqKRzP9WDnWpdyYu/F9eGDim62SntnHmzLtmPE+
1av8wXupso354ju49ofH8jPtV0VwV8rdcJCfxvc5ztucjk3+DSmiTrSc5mjCDT4ZOg9w6mdr8Uoz
byWsZ7CJeEE02NlxcZtEVyZqAtJ3tGQ5pZF1FapFcA3QuOrXkoaUsocIhZcYfZCMRGdWPdIwnIGX
+IKzA7I0OkcPZHycPBBL0apdo0KJHqODcY6lpXk1lNnoLxoLDNlCCGZyYX1KLwStY/b6imCkFpti
42EJhR0/4QFdSSRXfAfPqDCCObCuhjN9QfszXljrklv+G8feDxHeMH0DKMjjdnD9Y/nozSp+5Ov8
iU0yhxCTbGbwcLCfTuLreBkkBK6su8Ze+kQO/wR8fmXt10j4INgYe0xie/0BmBENM8SEi3pbb6HD
sLvgdDNOBrjp3vHeQ5iCoE7hkb52r/2l3U48LYLLUwlVAoI005bK1l+DvbRJd+KVF2uz5O71vb+q
zCeuulJ8FO8VwVsXi80tfVeP5S7f+U/i1dgDy0YTeSfH3IbY8aXtUTI4EWJRAYX5YvxqNe68wt2w
o8dL/zI8+3TehuwOTvMkoFTqOBpjFQW8udBZIZpdOu0z6bnw1imk/A0phAQg57vsgGrSFtcPXBho
/RjDNQ7xf8v+eXqhbGdmpT7EhWELJYA7xlhb7ytpL9JAFCkWC/OpEh+H+iX7EI1jgWIouukFjdwa
zwZHjSvy/724HZ1Z6ch/of0Nji1qQP2In9TkE8Yby17FtbIXdt4XCg75ILGlb+XS9RpXVp4nSPTe
l1JtLUiU2rjQ06O+m2kkfG+iaQv9Qe4zaE+o35pZSFkDm4icrGH45EwooexIcpEKtDA+omU+7CMm
mFxvUmPLxsLYwJOLHrQX1fs353vgzZaxGIFNoDK2lP8Hp4eB9S9V/H8+/kcVr/2Gw07EDsV5fX5m
iuQfVbyG2dykiCaY/f+ohP6o4tXfmHtgQv+dL/HXg7X6m45eAMCELjNWkTAl/oODNfHPvxys+TZ/
/cnVXyYjuhKrAg7ueEMBmVkneYLSpYSOJEDMNoNzSVtuMuTzEA7wvMJlnhjrXjbIu2zfJyNmCD3U
u1DMsYXo5apV02OvtY+9niLupzGwUUuKyKLV736QHH2x3xcQT0dRz9zO07m65fFxMJjDK8z1/Day
FvTvbJrksRnuaGdtBdNkIcmdSu/fgtpcJgNo7wl7S8RNXmgbukgnsaA4r0u8A5X/rjWfSihuZQAy
QhHsBHlwUguETNy9yYpMyB5VYNXc8zp/rIMHTf4QRoiHeQt1ejQO0GA3qlGeaC8iZexRnie+U2UZ
zfSKkE6iPTIgrD6G754uuDmeyoL1vQkORu4YkrBTE+0hZwAaVMa+Sb1VN7fi4m+NvJ2jo/sSAPTU
vvURZCAAGsEIW8uXpo2gmts4znZqVxHI3q28UPn0Ix2VLRHG4Df1o6b61P3pp6Cz3aUBWdNNkl5F
K12JhWATtfQ+qexXsUkTHJ630T/KSkWc0SGCjQRxWRywAPv3slN2vajhlbGWWfKpk+Vnmu0qV5Kt
KTIftWAN6XJGc0R2kRG4ZiXuWyw+uYEuVK9BK4mnVki3hje5WWbZIpdELKXL3ASwk4GNJwwF3Zar
V/J9QEhsJMFKkaJNNIg3ydM3rdGuzTw4cZ0iZLbSrairTqf6KAT4djDltX1fmCQlVPmWSNWRhrG4
Uk0SVASfPYnEPatO1kZdPOjB5Oa1UCJaqh5gcpzE6WVCxED801oYiQOYDdqh8RHh1tYHOpnk7kYS
xzsGWOnwWSnQ7yAEWsJ6SIttVKS7QoxPujcyXidkxb9KRa8gD8MG1yHWUvVmo3Xl86TWd91rtgqx
ssoQc6qhthhVJteZtdRw3gR4toS6fxIHaul/d1tEpc+gzLwP8/8JPhN/9VbPrYVfHv9jQaUtIrIs
6gZCiO+xSH8uqPOXSET6I8SOjskPsabyG/HAhoqwSVVE/sc696NVyZdmJRUQIVlEWaX+I+bHHE3/
86z555duGHPX5OPtGmZ+/b/+h/Q/065RE6QZXEQlPQR0dHPGC8TISwSqwPG+KNQOOUznVbi4p4D6
raXXvScpFTn3kmWX2fbwDGd3cYBRscRdAeZ1Tp0wFgc7BcCn8afnw+HgntzT+2k+4x7cdsD0hUNq
FkmSa1HtkU/A6ZnZlPnCW1l4p17LBVbEOfSCCd65I/CGkyGDqmCXthttm/UDl+9CBycFQ3roAZAw
RrtDGpleB9jmyzh2t9i4q+PouaP0xMAkS2zfAlXan7zdcOxP4627pB8qY5bD99+sL/49D+S4udA+
4/dyLexNfKwLYU81Er/H7zpnZ4eqZIZaEqjEf//eG+b7hQknkPLDkEWadH/b2gfhx7X91z7if3n8
nzcM4mZG5/Tnf2/T//WGQaWMmdv8b31Eoon5mqqJljxPBH66YSQTEIHMjPA7L/CflCD0Jv+zuc9N
+cfPjuTj5zumMKNMqUKRBOJ994xemDqEBdwV1iMU+fGK4/EW3PID3kf6Zu2qcMWD6hAfwIXE0aba
jof6QNLDi9o64wsG53P4FV7ZhYf9wNmwvg8cQ5ToWnym/l2IroT/zOpA4v3m+hixguDmEeDOKGJq
dew9ptFrwVuV0SFdT/bE6+iDu3gYdOaytqE9pMNR4x+jZwDwT0Yfkoul5srFN1W958T/2lX8luu3
wpnQpBGMTm+034vNwRBvlWt/I+mB+1g84zI8pLsUEh2cbW5eXJ7POf4l3KLyHQvmxSftZwDubN77
Mz1Jmgujd6A7p0AUZU1wuk3b2eU2ORMPCyvRLl+JLKJN5grZGoutSCosKweObO7rb5pwoJOYrUcm
vo1tphtM1voDAch3Fo61/y5tHhXdqcWNrF68dOU9qk5bLU/xDrMU1RViRldIlji6e5xyRCL11xxy
C37HGTPPa2dE2F5nEx1O0WFaj6QjaZWbPQpQcDDOEJXjwuPXLigysOKzKrnhfOiPvwJaYUc1s1UH
uUWC5Yb1guTD0Kle6uRKt2w6Skfy1L3mjk8UM6c7kRSm7xvm+XRHlyibSYS7qk64wEqIVWU52CfZ
6T6JUaJwI6dTfzMIZ7PIRRnIARLH5ZwNlJ91uMY8Xl5KvUuO4nAgoXGjrc2DQfOJVyPtIVOmq+pU
hltvm0KW3jdbonzt9q2c3/17e+wzuz1GL7K+4G/eVKIW6wM6Emb+9fV97i9yWTjkiGzGt9nsmJzd
amNuza0SLg4c681sdZjZsoNtrozn/K3F8rHpHUqrjT46MeDAO0lD3rTxKrd1rNOsz1yJ8sVcyfF6
oJ8N6HFcxNfoDAL4fIIY9TjsRcdfN3dio2o+FfVRXaoQcsMdgvtzc3bLbXcTHxCml5d3HJXuRoVw
+NE7hb9qyrtkXryBGJdg8aTfOoqlx8Bg8LNsn6nJtEttGyQuXaRt9Si6+UasLumdrK6UM3jhZpzN
NTrNbCQk+9IP7BZPWCutGz61l2n5gsErexyfuTxmqj9my4qm/3RK5WO8D6Jb/lXLG9WpRlLM1gaU
S4lILwWl+2X8TCyGwTPWMnsxu2XwwVEFcrM32PJt4LhyX6h3yllihWiO1vQS06v5jf4loE19H1oL
5RAZdPQNun7lOv9obZLyGLptacs26y5b+9oy/eiurXDh0L5gxpU4RIuR8orqeZkDll8/bKvtdGAX
BNngtqKLy4fsCbLSOCV0OGk7MHLHzlxG1cf3uIKttCUhAPtevedt2qHzx3pXHSbemmGpooRajyD1
kDRhrpa+FDxRGAmCRY9D+MKmST9vHoGw29r1FnUWXR75QK+BtoCGWepAFlv6IcBpP9QvpcKLFDHi
ejAFcOZdiOG5W2/T0XM1R8KNpujkYoTeKv6sMFSnzApxLC8snPcteGesXnAld8lEh26LP9eW8xcc
TpU9cJKgaTQ6WPdE/E57j2y64mAlNpdEnC+Kb9GjCr1iwUASfzjyhbfx2TwZF//O2sLni29/O84p
CKMrQ2+9GNoieGMRuiGdklbyqXbLj75dGJbTGita4V42+/BJPlnRIuTekBbm3lpy1y3NfX8O9yJ/
kR/GEwIA0wepYO6THVY3Ef86YSm0K5fDldqGuUfufG3uG+awwAWqA8j1fNcLh5oJBx/c0LikseB0
ru1uC/kB1Y1vG8WctRGxSJkrVOJD/lkjh9K8c4CHH/B0shDN1bTlj/xO1onGGnKyDvrJw9XPUuw7
KMgIfpVP0gWCFgJUc22uKYUy/R4VK60/EQ3JLOi2HtfBF7os7xoLO8tAhnszzuU7/+2AQpF3zrmO
Xy8QpC/qq/mqnGREtsvmGem2+WoehHW7RXIjweeRD7tIW7ZsBUglwgvQcP4w3byvMduKr95b9lHN
zSBJsWnk+q2b9/vkuQTATXeTLQqmxLKfS1J+hxY3z7TIQN5rZLSZb6NjPMvzwoH7d8061u/jYmW+
sS6DIJ3HRlfD+EJJ1W2yF6SRZF8VjsxEDNWxsFLd4xzf1W66YzLa3aXaJmvTDXbVscQV6mRXjpSb
aD2nlIQw0e1oV7oP0wFdndOsUncbk8KxXOan7iGmV1gst3MMT+Kk+Ktx24Na36LUdKXDeMOBjzxx
cM0H4SXjubzmYXjWPtRvI8behWEQf7nwrZ0hQOduznP6TPKM92jBsAmSCCLAhbDjc5vfOF75UDnT
DVw74zWq9VVKotDQHJp2rT+U9Zn3UfA2Cnco5mdtvg/xOclU1vTmGtfzT/r0FkfPbDqM2LrqxDYG
UmkGl/csKhDNUt4l3QkF4GOO9tDCRK+WQ2frJCM8RFvAwIgP0Exai7kpmrlllS/Kl0Z/sdj6PMrs
inG9wCyBjuHGeCM3WA6dXsFFyVfJma62JZoypnAf3m68kUF0IWWjm+aHY5FmHJNhtporeO3BrG3e
NE16Gk4mL/3IjX00ztkBQ/sheNUnm1T6YBs4go3o8KV+ogsekemkNkc/X9MyhG1L9TCu/sXFOgfJ
uTPHqVGTdbBMf1usg2/6tVj/z8f/KNYl7D0cmFH4KDz798zfH+1C6TfOpiSxU5HrsxCHivzH6RYr
IkobyGHIAaj1xb8QLeXvTUa6jxbHCsxE/0iIo83P9IuS+qcfXf3ldBvlUpdVUlauw0hClSlspDj9
6qf4EmvKKuj1jyRWJqZMYkrJPZ2q2lv3Yr7SzH0m7yepcMzhvZUgPSvByhvo3HckjFvdtI4THNye
SMNMCxlTjVrw0WrasGkmOAhSme3jLN/omAdSSD1mV+/9AJccIyejYuPOY/1IR7441VYob6ViKGy9
sR4VKyJvABdDSletZqM1PUYEBKRPPFX8rDcyBFvBkO3YD5nR0bUUB4JkE3INJ4fPwWkLfZ97p1yd
Nzp5M05MVBBME2QU15QiPpVMD/mpUnUQDx2H5igyHqSm1s+a0NqNdVE09ZjUpDwZhKYMhbwxQx+c
GmpyTZtKJKoAL/iG8BBUkQQrn+i+AhlnU5yFRnWLSJEJRUdtK8f4YvrQzUIZtIwUmMdC6jY1bYOM
pKZwEBATQQacSW19+yoGYBAXkYRq1dNwlXtMU/83d+e13DiWRdkvwgS8eSUIgFakRBlKLwiJSsF7
j6+fhezOzirVTHfUa0VXREdKokQD3HvuOXuvHVk9e5R2B0vxuRvkOyyTDHG7p2TEm4MumPFcxe+X
/cSeCtdQyw6xqSTXSGcRM2u1ctCqSqJaaBhzPElJMR/k8TPlNQ8y5R9FS4YYtdIKlLIGAvAKuMMP
NcUDI1qfOUwoiow2M9Zmfy/lPwQxPNMsP0rCS5G9113JhnRSybNTJqhKbCriMane5+ml8LX9VCL+
60QOTucw9p1c2S/0zqR5UbGf4pRkFB55qUEgXdS/zUS++5b4DEPro9XTx7bz+5WGOCKC/tH4gwda
2TbFkWAQGsltk2HkmWwhjNYavdW+YYnkbeyhw0zmMuRT3Ug7KWyTWpA5XaRtJITZpWS8iDBFauuH
AZrbYk5bIom3iGCWDdoeGl3viUtFYDMJ64NQPQ8xcRCV4ZoxUTWE0koVRAKZPacVVgnD2pbRUzuj
FgfvXoTjMVAIlw29hFS8WKBYAFAxl0zPOVUlpkQDOrUnMp2Q0vGRq14wMI0UZVc2BlcuklPLkw1y
aTVxOlIE9hlkHK1Yni2DvS9IZII0Wv9eniPyYCEIAZuaeUKFeF8U46XMgQwQfyMk2TqTzhVgialh
ZlvWDe8a53Ip3wUFX4iTZhe3WJ4GxvLYc9ocljQJ2EtkvJAKjt4yvMd5hFigBxCfWc4QMFKbYZaQ
YIadXaT47tNplwiCXRMUEgSUaeHrWISPhYFd178ajIkntXRb3r9KYSdEq1ECT6haSmjjVmKXHYyj
TCeA5jN/kLgjLHDIuJt5dmqF0ncmr0nbyYa/rhi21QIuXzPcJNmbkGJzQrVddrzV1XZuO6hu0UpG
5p/d4wzDQSfbUTTYWvbQG4QL11j+qtoWOKjF4Q8Zp5Q5ncPxa1B+GNFNHprrjDG3jiYv0Z8zTNBW
eF8GOMGM0hVawpHMV9HSOcZTso8Ey4m6HWfIMzhZl6LwNVA4lhyxsuypEhlGqI+BRL2DsbFjpzcb
tASo5vuM1FDECwrWrrDCR1aSTo6ZyoDdYYXkOy0yf2IUuELWqviVQAlWmqdWazAw1Csrz18LCU+x
wsAXrzKRLkaLohtAhGnIGy2+s4JuHQyC3RFanpDCkBazHadfo8TdxCGfJKxi8uGjEEcMha41CKvG
ZNhbROVp3hRl3gC9bYwxMlgPqdLYEmAjMp9FjVt1ptXBgYeeeRTVjhhjmstPC7MqSlHUD5XXC9Bh
mKKHx4j7gdXR7pUbEG3ucB39M0KCjjQ2RqNlChgPVUmDwSISqpc8kJ/SXt03qK1DXXDzcNcXXoti
JQkNt9JNO8Mh4FsoSCZu8YFxgJqqNIJuYJmZwXfyu2HS88g+cHXv25mDpsoRO+ZNjZBQZ81FVtFH
jo1jJj+iEIZFgoplIAnaTDdNJtPSkXJvKMez2mNGBe6gYArK1HLTdNDXEPwIc7VXDf9dqfyBl6B7
o98Svy0CayuDDH1VO7u1CPlNfZGp0+dq2M9zvmqjhvVSWQXaV4ijKOSuG/RPQWTnq1iAChUcxYyI
Gt/X82hqnoCMxeobT29p5vrGUgETICVgHzTI6YLKMvYhW06IKK4mTHcQG0eLo4/Cz5x/cEGn45hm
SqvqVHPMa6l6/ouwWvypdP7Wff3++F8FHX5tHWk17jimDv965K+CTsHlLRPJov6bXf6ncQUCb+iw
zEg1jdHEn7qvwDANyjmTXyr+TWucLC0F259gsN9eOo3nP44rgjyuQylPya4AuF2N+kNeknM4JE8p
iUhlkJybpLglRbY1gvmAH4Mgq9hR2wZkTzBs2jx6UkRWHCUsiVUPT1OEFdoIt7EcEtcKVLap8OiI
bioKTiXh7kGG0Ms0dOfyvc9IE0vpfvTd2hqWlHR5naE69oebgYKsSmbsQue2hXWJrWyatHffeCHj
gRwq7L09G0CTROVqCOkj6AufUqnBBIWmjO2KdoIyupWaemEkuppBcK2kuHJS22mvf+aN9I7IbB9o
NDaEmtRasX2R04RFCyC1ME0l02XswcX4NHbNFV/s0Qxl1NzJOrUQhlXKG44GD+PfpQ0rtp4CN/NE
QqLeK15Rldus8d0uIk4m8d2WlouR/UhHUlnq1s0IUu0SUE3+R9wRjzhOgDItVx5Bj+vCqhu8LHrO
h9YxZGJkotwLaMCyPiGRG2Cg4nJLLXsBefhBdJEn+TBiuWhSOkbdKdGJTghyO1VR207PGURLOZeJ
NvOdONOv0qyd0zAknk/rHxLDeozl/lp1m7EkNQq3ctJFNPhk8mfknHqwGNDJNwMSvTyk3ZJPMxGn
033Vp7QN61uvcGoOk5jRr8JAWkv6dRnOXjPI9/qMVKhvYJt3jplB8eFyKsCslZ9WNr0MgXToKI+j
UdnqMY16MWx+TEPgaX2M/dl3hVIT8Pu2kZOI8mjLYkE4X1chLRqLvd/iMDGw9kVJT8ZKP23NeBHN
DWQ7VOK6SsB1jdarmnSXLnpM/PohEo2HLlOMldjBN0qM3CmF3OnC8aomDVfja5l+YCb08HNSJxEs
mTRnJttPNb5PjOu7QlRR6JiGXWFdEoVgLRYlxZWMygc5UV3LRH2Pd43f7Sya9JLUvQyZctJoz+qV
8aFCXCt6TOWyZHmGCR7pH7zOEoui6SrGXoVR7P9k+CiLkfdP6+xfH/9rneXgzIlZM3XyVVgUF8nM
r3UWnzFDYd1EbGNB21jOrL8OzsuZmq8yNNZNawnF+j3lIiSCkRnUZVDH2GKsvyW0AVL0fZ1dnrpk
WSTJmMTWyN+ENk0yia3axPkmM/qNgL6hTTTEgwErWz0OLYc39UFIFJpuqB2zKdsFokR+lkrkQ3HH
zfuZl9wpUrk1zXE7B4i/8/Ewg62pIuK4q+y+QmFmFWgnUH4FU+3pNQhKBs0/ZSszeYaI3kxjJAqQ
TmZ/SVCwquVnoT75TJwUn8B7DZNnvAC9pbssIx+OWKgjsp67uVIskqG186RTuXd08uVY/pJC4MA6
pDQjvoyC4iazoy3sL4MTbdvMmhOM1GpanKCIqUK3NEvhve5rVJ46YmKRvOMOqCDWtWqgoTsnJE9L
KBrDZF9E3dbI+/q+q7RtBk6tooFAj6tHjrHOkZhQVq6llJcyv7b9RQbN0Y6uZR2qJSvCJOOcOFaR
wpZzi4xPRmVZEJDENtO9PJ5a6Tyg8YMFhfOtBo2Im0/aWQm606WxjkR7MW2zgKrlJRoqt2ARVY1b
1xeXLu+oUKu1aGbrqQSTWFHEiWu9DjbGfB/mAe28mX/SHiaVPZX2hVJxDqlx6V2z8q3tMHPS9pOG
m0iS1UTOVZO9JqlAqTruE4s5U2dc5A7lcNj3uquUll1LNOO6cq9l6T70x30fKJckM8g5BwcdE8kM
OVhWEezW4C8bFqwpV9aihgE6wQ6qDfU+qcQbxn0QZ426N5A2SoLvcLT1FHzlk4kI0r/9g1ekxVCH
zk7C4W9yo//3Vp6IQuTbivTXx/9akdT/AyFdZw3BBmfIrHu/V6QlBACGmQF3/d94g/+sSEB8DKbu
aFT4Nm0j6rHfQhX4/5KGSY+8m7+b0kfJ+H1F+vNT/5ni9wehiqhEdahmgKrERGUOJpzUTJxgfqCQ
aoX+EfkbEnxDAF1JDIpd1aPt6wfZ3CvyXcOpdcpoiZSM6PEbqAD28IWbRnqZmbnjrf/MiuLJGDTa
H/EtqiXsubBBs5HkOsLYjHE5b9JND01sLEMVfWSSYUdS4OUTFV0H1uNnydNO4eTU6cCgY6510pLl
z7rIXqI221WcdZrU2qrmQW79tdADAhEtBkeluc8xqaRG+pLXKokD0V5mFiCoRAcbaH2DrnB6uX+T
B/8Y+XcpIBSrpFklnSRmyrH1qdAU1Fq1XuP4Oo/amLtWQ/bGIJTHmALLbqXMjQ0i6afgjEFrI471
UxXO59jP7DaKt2qibalqtv7ke5QQj3UWnTJaaHEvnTvlYJqVGxX1LuvEvZVx9p6VzB1LyNGV8mx1
1iYVzmkQo6/b14bBGHjYT6mw7SDCao1xUMWnTO+vOf4KKe+2CTALK/TXsYrcvkegEBH6tZor1P9g
8mfzjQrK9mn1iUK469TgwkHPpyuEYpt4nLTV7oaAsPNAGoWnUpFfYjk9FfXZDEBXDkZ51pAU+gZp
LPgKpphskup+yhMnqz76nupPjrYJ6qMkP0f9h8mptwZTGLRnwnii4S3qiZKHtF9jmfBhNoZGTvsR
uDPIj1WE84Bqe9WpVFdTT1Wl1CA4sBELNPDyOwKBYNiQ8dLAvc/lszxO23/wOoXcTaa0sTD1Ahn7
HxlanBypf75VTt8f/2udgrXCZqf95Bx+CytZphEG6ROsN8q/HIP/Waew/hoWiwrJVuK/jqH/Wafw
/vJ7qHKwO3L2RSH3NyTKi6L52wn120v/FldSh7OQj6FP1p3PJJwrxK6nrzbo4E70BAs5c0J6vKUd
5uQodI1Hb/wmGB2tqJawJu2+DXChGBKqEbW+K3qmjANlgi9J68FCfaeU9+Pc7Lqk+eiN5LMkYrrU
AH7o/aatXjtxAjS+xEIPWCfSsBtWneXf5kjxcumkc16TqqdCuq+rUywh7AcZ0Q5HKQSBIGx8Tb90
sXCpunwHfU+NFojGB0c2RpUAJWj56dAJGh+zQEDWpjawrHwOoE99MBuT8r5osGcAoyMF2hiO6q6o
RhfQE2bheFvqX1lnJ+UpE0qHUgzrpdlDVm2shyExSBlqu2djImNBKq/cwAgIe5kGqLk1Gv9hRrig
m6QHADzPJ/j/87WjKhhMn05oM1B9ZV7n67bRxPs0Dy8BE2+prO9FmvB6Ue5C8Dh1P7nESWhzVoHQ
IihgZB67jB20Nnn2S98T5hJqa8o517QEPBKRxaReezBEXGT+ddTJnu/fyzB5NNDDFHN2KONoZwbi
rfDFp5n1vM3TK0HWaxr5cAQeOPy9g/iwPiQBEJbOu820X2gefT30OhgtEjR8c4FQLAydFqA8zXcK
U6/EtWfQa0a36/YddAh1mzAGyPJ9TCMyDiACxQIdwXlj1eMPETSboWbPSqfuibD1osE/VfKjIbCa
MmHIVN1lN3hQR/3T6PXXWmAnRL6kzdcGiYbc8eH+c1epJa9FhllI2SKZEsLCny/1/5f0hxLwuxv6
r4//tUpRTfFbRfFfQTV/PN4tdRYHq0Xi+JOVyMr363i3SHvxdfBU/kKY4lu03oAlIgte5JR/K1KJ
VL9vi9SfX7nynZg4WXFs9gKZStYGJB3KnYK8i23yJZ3Ee50cYc4ZaOhwZ67oqdCqig8CvrrbsOPm
UVdI0bWNJjAVWP5rltSX1lxJe3WX3IWPg5NuMTQeJnuyc/1W01mL7uR+MyRnsvBAd4zbRQCXGa7l
km7T28zO9qePtNvg5F8rK5QKpM9naEGOAoDsMn2YH8dPFHFdvmk2JTgVZScjm2P88lVMG0xM0Max
YpwIoJeP4cHaqG7ymZ3NcJm2rcQH4FC28rjWn3CQ+U8yLNJgJfXr4JbQPnpOIKhjwRbW/g8CGnrl
jBBaR9EVRFsFrgxamW3+I+0vJlObk+GfQhPMz91kN4CBVksMfMGJDDI+qRwTev1H1QN9v0ptKOkr
po0kv20WScjCvx49ZFAdf/Fe3Zmeci0PwqUnitmxLrgc/Dc0flLg9FcDcwi6BtDxTsy5tzgGb0SS
NnbsxifmB/cLdon9ZWHrYVi0k3tp3z1Bptk2ryuyExhlOKpTtvdm8xxxYHVSPJ7SejFoHBht4F5d
b5FzD1frLX42jgfMVd5LuoLJtMM/0Lkd3XgIvObbMB55IyqbLMPpR3nSXuRkP9ZeFH+S8ajMa6SS
MwXPgRGiVblou/SZ4Pf5Ku46HJy8IeDJ3elL3fn388swbBlgIbXzMk/YxZvoVaaHOq9abJlxuiUK
I83vqsRtd8XtxSqVVSiC2SFOZvSSK1Ka/p7hW1BdNfUoIEpP7TB/qoJbIXgN0kkLRu4GHjqEbhm+
b84gJT5CFgJbuZIPBa5mfOLoK7kSOyc1VjOnAdFhdi1vxwdqef5n2QbLMt8GHmpP0kXwEWqS/WKj
GJUZsZ5HzPfWi/GCWR+//bp0iut8r/d7mrfGk5Y6wjP/BybwjCJxVPdYfEruovCtWE+X7mLum4v/
4X8sfyynM8qGirypWjF7BXm/qU7V5+Az+llSAETt0DMHvJPXEKSMd3+JysPYuGKAbzwL5rokOwKf
+8Po1TtxtRtae37K7/MvPMVWyFdmalyF/gagTNibNvL3CZ8k2neK1OEzd7Lb6PHFgks/JxbEh+Yd
b+bn1hsY+Dut/ogCSvTkaB2KX/qTqe4Q2yLn434ZT/tktcf/V7uf3KjpOT6rw7sx7rO7alGEouEX
uTdDlYAZ2Z4c65FoKqySggvwB+XtdvEUVBtj7TvWesBKL7wKZxoZ0rEUd7vuXL2afOD9AzACkkRw
VFqMlRGVvsM8+1wch8ah2vT33ILIfFYQPd3KRSHET1J5oFhCRiRIvFA0bKX9D97ZaFoybFk0NhpV
7f+ov0VN+76z/fXxv3Y2xkDsXTBEfoE+fvcJAJPTDFg8g792NDY7ymFaB2QWKoys/tAegCdMH4Pv
YBD8OWr6O2U3+bTfd7Rvz/hb2W1kcIh7szA3Io3EvM/3eoSiwfQHwwkh7wvV3FwEUFDCVDEyaWoa
3LLxZNA9SOXsQ9Efu7TfthRaHO+ZSCK3F2aQo9pWLhjyWvL0HsX9ictSaEXmyg074mCADBUcYYJU
kLNWtwTmULAbFcPepoPslrTJua5T1hsZD23KYmdV9VZWErcPSTkb87fZGDZJNB+yMjkP6OVqy1gN
ac/5WN/FbANSN2yUrHXyGNkxFrlEQE2dOr2IphfJnRVmrmxqtCPb60jr0dKR6OfRTW3UH5UU0FbI
kVkrszf4isURll1G5gwMNHIvIKjN/PeShVYBUSa3hlMnsW4HkyZCF0NcTBJFEp40cuSIjHaArG4N
WoDzBMawj8O1zxovtgYZXu10KMz+mradteorAOS4gkchdYkSdsAgmv42T14U7RiKsTcPWKGLC4nU
q7gnVTEM8eow/W/2c31dvPeDK4pY2Jm3mGOxlacS6cnoFLF/F0gMz9iqK/9zyD/G8UNoBBCshteq
bMm+Jh3FBSFAVH1hDcdRlOAYNypTGBnfQzcZ13wSnjpRv4ESfE7S/B2nnGNAV2+g4dZS4+i1dcfZ
baXNJRTGhxiQe8VcsGQq3+CDr9AjwFEffBmob7rJ63qrKAiegTWgWS2rY1vNP8qw3KWV745jtota
0QuRiUVZ6cUFru3kMTFvXBl2lSe7rKqZnvGTquwkfb6Ty/bIaFtFHikdrJF8sdYZ6sTlkM0JCpza
nK2DiBG8SgpJbdCPVc7yBIUYkCLJxgiVMDY291wawGtLQNjjwZB4MQzj28VtmubeUu2nVrYxQtbP
AQhL4zQjchgrc6apcnW853Ncrw0xedeirzIJz6VcOaNevA6tFW4wJEPvVMr3IesfgI8jSS3ccCKv
RyFTj4nZKpHYZuIHXRx3xpidEgaOskDghJxU1IepU1TN1fcVF0DmhVbQZejJ/gXs/VqYGrCCPEfg
q4j3SiqifC52Ed7VVRPrKEVGhP9+czeICrS10TGn2rAFHDSlNPIExYPqS5dZMVxZ6BI7nsaXMWK4
2KXttm6NdzkhHEaNPDMkB6RU8g+pZ2fuRkeQKSui5hobuNQFfz32wdXMnmbTeNSk7hr3lL//3F0E
lxaGQEuXkf1ZHJVYvf+LzgA8/Pf5118f/3sX0aBxcQpi7/mpNPjjLoK/kQ4PQZ8/lQu/9hI2Hni9
IN6Vfw/N/thqRrVKwqdBj3hpXv8t1Sht7297ybfXrX5zeE2RIlQoWNVNh2xmNwclBouwNxQ8JFz8
EnBMg7bKZKdWvZmCdtMUSIIaMWZO0br0J9dy/yAL83n0C88Qm+1kCue6H9cJIJqeI0mkU/PILLOD
6rQ9blwxcotR3xENQZMIBG0e4AtC5xNmEJkyyt6ygmpW46nQxmuqYTSQs53QxdAXChYYScf7rMQH
iyEcPqZH4rPXNLBxKGfCc6YCr5DgOvT0rE09fm4LwFT1/BoV6iE1xaNo0ezl/BO3dNDB1wMVJwbJ
quWjoLEX1uWsOCMHg5DcqWiMt35k3ccdmWfztJekcQNj+WnpziYqTqymkz0jrTaD+hlKkMLRQ01G
te3T4kOaOqipqqci2dPK9tz3nO6SauzsqRSlRRT2YarjKSLLSmqa00jCBmawUQU4MZ26Ur30xMCr
YPUchtsAQOdXebaIPos3rJiONhXvuTg4Y3FMIJGtGpVgGgil9K5p8cDRSb8SdrZRnNO9OQPXlazI
rcKeo4qANYwWEf15Y2xtFdEsh6RsGg85E3pvTKKeJOvgS1HHbd6IV/xzsb7rhcDree6FHtogzDCj
01mR9J2hE4rWS5sxrSvCQDkSGu1DxHFNSFN3UtCeCkXcH6ZeAzEJG3w1T7o3F+8iuoyG4J3UfNOF
GON452UmnCXznAIOVtLYTRMOfCVRPaX2aWCXm+ELJvj6LSb9k7mupOFZnUN77iO3DIc7o+7XfT1+
ieP0o65ZFaXYOKqxckOpw2OPOUdycwLcGmfe3CtbqVAvtVz9GOVb3JNqpAUoYgc7bKNzh5AyNwSU
dNala8gHnCysAYgX6JGZLQoZkd/Yxd6UvQVWfQbn+9hmwUWpAHiWT0KSHps8eUBB/J4wYbRSwe18
IEm+/1Rr9MYqEEnCnQCyf56Azevaron7XWKJj5bUOSpTzyzmGgyESVqruUDbPW1P5lDwpNg+jCLY
pVzafBiPSkAlUMq0+NuaAm25ameAvjO+K6LbN3ihnTKXT2YZ5etGjJheT8St9iN9jI5D9RyMiJq7
rlpXFUl25mQHPaksMrTfmGBeXFEK+fEy1ovCt56hdG8HsdvLfv7cBS9iHuyaxD8aZfPDt4YDg22v
Cs9CjTNLPs4AsnrwA13VE9Wbe6J4iyUOck1zp0sFSmDUS0q7LoeOAGDFBhZmg6VYxaChTKSdhji9
q+ZVSD9GjNIi6by6OG2jRCHWTkNrXQQLixXFjTQ+CeGXPp7rxH+XBPO+kKM7ScSeOvNeaam0CSUS
EQjODaySuJx+rUTX0S8XrfFidlOhJFrTJR2I2eYvhKb2NESwC5Lo0QjSa6uxgvHcxAg42lS81lC4
8umlIu81CidgS/JVH+ZNpXPaTlNHDQQUlRb9lllKjv1EvGmYBS+mSOqVsOQRJ1Rriapf/bjahlHr
1DRlk4YDtdnnpwb97Ehiw4yNR8KGVIDh1Wlph+CoA1WadgH8SK3E1SVw/ciF+CAbuhMyjBO7HzOq
ykXMmnTDUZsbesMYjJJyl3cF3QXR9cNgH9Fw1s2bKj/3XXOXhscRuluSZLxhwasKBK4JPpI2ekGX
9cntvNhf2gtvw0MyoELuu+HeyCZv5sZ0IGfbLTC8nrzHtqDPYG5kfX5GIuH+c+sH7ieOFBLAVUpH
1Cqc2f5L/QDNgEPbH6dA/4/H/64fFMCvnPn+lWXFb/4ln1GWYTVmB8T+FAv0Sn+fRiFKMo3mFMrJ
c4Ffopv8Paxe5ttMVn/mgP/N/iq/7FsF8e2ZG9/kM4NeMaURU+TlCN1NU7P90E0U4pP9YNOkOt3F
AMlcZGQbK1CfW1O3rSQ4YmDfykKyibDoMRpxqRmO1oTkO2jnvVTUd8wNrn1QbsMaJa+1a8p+bwaE
kMrryOfHBLG4NG1/V6XFsUjq0O7agN4oV3uAKrswk30d6HYdjshxqvIUlczEy8iE6N+nbp2FD60B
4U84+9Oj0Y9vkjQc2/IWacAv0b+E8rNGU1TvAo/TthfgmWnTHNd0oQ1gwRHKp1/9tI8C/2EIzGOi
xeuqJdszv0VD/5wDXt34dLJ6spq7JKjcfG43JKJumUkcOqnr1ukYVYxF4ndfoMsT4ymkH2eajT0l
X43sP0jL+h8izwuC+9kiWFcm+FbdRK1yrzdATmKAJ/jjfURBZMGcYkPz0nlys+krBAwjCu1aobaQ
rdCV5vA6dnD2C6zeCcfUHi1oV5zNNODNGEHcN76crfVB9FdaUY5O1IwCSpl+VUMKy9p+JQ44OztO
e5w+cxmGv9tq7TacSPdrrG1tzduuil9LXbjMVXchBWmjyNJjx1BLzOQHXcH/ygQnzk2vSnCg6p/4
crzYIvcFF2xgrMdZuYQpY39ROfuagj0k3sRtuc6lxDGHZyXD6YhUciiyO3XeyEq4I4xl1+Oqi9tb
Kyyu0MX7qNqlDg7Uytbl/BpUwM3ied6aZbl0BOFVhs0hn8JtM1kPoTa+CUQP5f3jECSXKImRehEe
bdDuaKzE01mVU5m1ltQG9rlN0nHCt7JtkfAhUykwioujhLCuxjZxevyjVz3G0DqaORXeBPSX/77q
kY31l1Xv++N/r3qwvBhW6/zqRWzDeev3sgddxqLr93vi9OvgtDTh6AWaf80tgUDDOYZV7+eyuASh
/J3RN0rxvy57f3rq35twVW4VgT5bm2l6o7mglDgghHNrTSsxvWT+3dxsMpxc+4Q5p8ydxDVkY/wg
te25Ahtai646rmtus1HmIoNjb97k8q5M36LyTptYouzk3cR+3dsKTIaQju/wNLwYNwDt8SNmE9OD
vYQNKobvaRs3RhB8sck9/r3Afoc1FhBwrFCq9GnFnxFuwo2bOQL/dTZYKT8r2AgoR7CSjGvjOjw3
73w7u2ve88foYcBbzoCAWJPIVr+oyshcR4b0Za2ad32nZmv1i3rfZzaxGp59b3IYa68Hh199XUxG
zzysebemlzKDwwQIYZRXLDIFM9z1RBeFfQGjOyTbyOaESRLAubhLz7zmoKDnRzT73KBeOYC/Rddr
VI/JXQLH3pm+eAPVHQjZdJdbyOTcGkjvyUreNHR3JkgGIXR02ZvXKcU0lbyEtSY4VfklwdBCA2/T
HrDZ3IXZcJJi0aZEh4fM2VEDPVV+KbPbYQs668+t8dVVD9FwMnqiU40Tdq3EUdZh7UjSbQ6A9YmO
Mu2DEPzCUenYnfa0UOpHMmc2qrgZ0o3u3+XSeejIlnlMrNIO1ecuu9C/HJvN0lW7i2c3MIiQ11w2
dtTp77zplc1npYx7ML18smp70K7tIXoIAbjGRbSbck+DtJbxweJMsTwuBdpWECm45Fbyl3HVsM/p
01rHF1RgR44aosaQOSPmZ/6SgfnNSAvR9NTVAceqTsKzceFU0kDr3rtkF0cPjb5X5UdlvET+JSni
Qyjs+Ah7nJZ3yxdJH9fZlZdLL4C6IlaSxycb1/cCMIfOlvjoNbcSHK3d8clw4K7K81hzNlvHMpMc
L2jcLOfo4+J80WBHwOqVCCRbbaX82GB/kyFHsK7S1mrZu1eYrSdPDiAVH5sVG/icYfVb5Sd0Fp7F
UOiD0R9XzjHrHnAUHVLgGvxIeVbtDyZNPyImQiG2MsLiCXCETxmu1dfAmziX2czjnqsiPoek1oVO
faiesZARzWEJ7jDRIuQyUxjZJs64EWzlYXzADT7HR+uJeJ7BhECwqzF8rRUA2I0HGc/qXTCpHO3g
yhZXkcfl9wYRIiikMEGuRRcXBSlBEtzs1+oseOaKqHUndCFeg8W1yWUg+YJ/Z1501B6i3tHENSd0
UYBOMMMCxpnkG09+dexI/OxPSvwswb4365dA+DDw99ECdkNiqyNwoMKbeiluPkz7bQxjVWDQ5Wkx
b72QbZB4tMjtzzVgjH3pv/g+MpXTFL9rcGJ4dt02I2myKsWVZpWrAgt7xZIW8Qo1MwbRQpx8j2Nd
iPxjdUiSt1jcgtfAMA0yZNNL9sSbVCPUsErJGRGYhUO5Hpj74g0LyKjrj+zVZFBXM5SNgyCcdCJ0
XttsWeS4/JPckSUPB0Xeu5N1qg4+kBwSn99fS0aV0XFiPEHm4ZO+77YpcqMChBYg1eFRTSFz+K9a
u8/H5/YSZ8Gppv+ZjeIqqTHRTl7vUzg+R8fZIDFg5XM0ndwSZXR1iCOwWERr0KBfzeUDZkXshbAz
xkeRDzqb3EbbasG2HbYheZ2yq2m9rfuPA8jAnDMWf+VTERk26jdz1fSc207KW87QXIF68qFJT+Y2
Fh80MoLlmwZhAY0hfpjGq8ZNmt374VcX0rg4DsQ3QVudgks18OaPktvkT4L0OIoEATlLmz7dD5Ld
ZfdQAHlp5uLUtNuUDJKXjCrbakkUb8SVeSJ5z2C9cf3pnBibXNxoGbRdVOcAvnC7UoPr6DhvrbSV
11rGeumUdt5D/zVP0TbGr/GcHFj111iEzsWx8Ur5tQad9xQNF01fF9XWaEmrqx2TsCehfglv0W6Q
SaYjjgXL9qNS41pt1t3RYH5s0dgjTRm69bkNXUDT8vCi+kcUh0b5JUKhZOi7iJPeTOHUZheVT3OQ
mUFjEj5MyoVwmnE6TNV7pL9MjAvUl7h6SQE8LdCiei2b23J+8xsHNyII51zcjs6gc3elw5NcoR6L
d0r/xEbgzV8YpO61AlGV/spQ4FKXHykXYZTdE6xCSoqtk2jOO9uYx/6+csVo3eIkFJx0/L/cndeS
22a6RV/lvABcyOGWAEgwk83ON6iOyDnj6c+CPR5bGtdM+dYluyxL6m6yRf5hf3uv7QQXBCp2ZBc0
dvRhzXyvodKP03sQXyQBVlKy17StOpa2pR15mYH1joV9nTwz4mZKlF986bMn4s0lRYRCa5FZdyX/
SZxug/FZfJK9TnmRr3wSMN0hTZ+E/NvYIIyo01ovzlXjhSxv7e5uXGVHo15Th6bHfH2ctZ2+ik6w
h3jDiIOHTjYF24l9OYLrZtrdgTEIdrVDNzvCdegBH4OjLugKQmv5tuJNsB72+UNKGzcaxDKwHho7
uAkMV2YMWmFy0pbhydmYn7nfKJC4B/y4NMsQiFxBixu4FFGvjeDxKb6yeIuvMliuGyN0/+3R8gpP
+pRgaelutf+kZ+yo3ikXnHgFL4/WGZ6ouD8L2+mJH3v8u9fkHBPJpai8AG1X2IkTCCRr7Xi32Jsh
5G/UJzRDZlb8v+hRPoZ02Q5uvSHV2VPbzTTTVd/FJVlQ8DI++f1FfcLmmt0IwYl7Qgl14kbO9A4j
QLhgsxuwLTrBLVVXBkB5nwgGGXcv/mr4zjrYkS/BLf9a0BvRLTon54jHVz+ELuMdoDTFtj4y3RoL
u33IznzFaHmwvz4InTehxEOklrR6KxGK+PmtTpxkLe5pAUtuULeXp8zF40b0evn37ExcGO3BoymO
3oIn44XzDJRqXXJDksiFHT8Q8O/2gWPxA7HMd9MNGprhVE/xRrhvcBnwDX7KwOrEOxGYzTfP1IMf
gn5Pw/qM/xAFiu/mxhftT9OtPPGEHJjvSqfYM2yUMLTc0RpKbRYhmJC3GoZrlRYAyziMMWsjDh2d
98HJNwgaA0m2Xq48DHjZmobaumr22lbSbD5Daiu0KcBHpPCJ4DBHVFs+5bvUre2FRd3ddtqXJHnR
vK8usgOIfC257d10T9W6zcTRWuHSKb/NgKqDSgHm0z0PzxuW1M2wVtn57XkHpqwmmYfRCTjAa6NS
LuN063Ryu7UGNyxZs4ZRBEWBl1heB963EW/eb00jCWlrmyJ0qoN1PYCm0FclXUyXDpX9QJSx6FfJ
fXOQvkUK6u6DS3qqK9v8CO+MjYUQWaxGppIX/hRH92eABMm9BpcodAayNNMKwA7a6bCaojXvt6je
lAO9FdtpOoSvDA1XRkVt6dFUt1FLuUx/gtuiY9fUcIdQJ9HyHyaOI82cxcG8gyER74XoEX6VdJG2
4kk9KhIzzlXc2cTdZwsUGru0TAgQ1WE+SE8NNNZXSXjVJVt+5z2Q3WRPXNn5le8857t94ciOfBi2
J3VNqIUjMjZRecPcJQ68HoF6E/W2kG9UfF4cseLEhY0uiRsjdvwyYB2jnbzdkoxP2HOymzC8Rdla
y90UnPqwDjIsnzCigvSMvkwxYK8tm7S4ajATMcpRlfckfFVR0fPl3c0ioIZnyXjMCQDwCho3rAm8
VAp1Mworn9iMBBV+U27EvQDD/dDck16qSkfkkGEivoIu6iRaZEEMbnCaHbtbf/zn3sFJx0jwHjWD
ewLMG/W/38HxnyAF/ll5/IuP/+MOrmDB/Mt8tAEQk6EmU0/yeX+2wYi/EOjjd0R6bhTVYD75b+FR
/EVX8Kz/u1j7b13Bcfb8dAP/6YFzo/8hHx0Jo6n0Vt14w1iMdkIURTIFe5YjSu54MRekuyQ8ynPW
HpO531MLbVv0HydR6BU6xNO23yRqv5Ym9ZA33UObm6dcS8m55R76mj3J3Sag4CLiZKaLZyKEZ5Uj
LyVwvRkcAhgOVg12xEyBsQ2qTce8m5Lb7xUiO0K5LzmBDd0hwqIjLnnbOXBMGbh9U25S33oKqIPW
A6huNLXEXD20tjz6ESegMRxWcx6DCuEm1Y7bLn4sQsGtA9xxMl7yVi73S8mlOpv7fsZGoyS7sOzP
Yde85l12n0l4AKly1gNsJ4nspmXyPETWR5Rnt7hG5LN8ICqdNADsGBpvsQvUaX4szbi2g1rnwYCf
yA8l/fNZX64l4BgKvlZL6HapEr7lxO/yfvTqmuOrwOLvdx9+xS3VfGobwnby3WxWFMGkr3JItZXZ
bFvKmQf6Teu0OSt67JmLqzQq0r1kioeCtpReZ+PNwGmkTEqgaI6W7+lCs+/jZtdmYBLaYT2kowv3
eYsU6USmxhVR2edFTvE16ISEI7XYEx9Pd6pmrAP4NwyUMKlLCA3A8GJ23pmiPMG8gO9Zg35xVQn3
oV8mJX4iVmuUZSFMAqgkGPrnmb9KP8y2WnnOA9GN69zui3TtCygEcFtYcjtQPKFgrJiHUKkhr3qZ
IhllLRkZpRdcx4trw0bsw/3CpiMaj1bQfFOvbKuIoJrfrSzzXM6G05jjWgRSUcIRobUInmRTUKBM
QcfA/I1TXOtP51g45FB2NPW5gQyS5IbbcYdJKL9QouaoGd9RLHIYyi7dqJ/qgX2V2tZZqda9yvBu
LrajnG0sEyTT6Lu6dI6aykvxME/JrU/ecrSgTuGLN5dmaQJcDt+YiwVzx6H4VITWU+13m7lJH0OG
REb/WYoVkYnesRilN3PxFOn9ZtIwBs+JfAdRDUGnBoCB38GRRIBpIfxKUgHdoN+iPD6FQXOjpDw7
B3PKRcUMtDscQoBjtAx53KLTQWhRbUrK3breXHeGtQ1yRfwK1Vba9xYAE0voP4qyIDevTQwBy19p
a9ObLpXnFCOsT4jvORFSyQUxpa9nomxFwv6Rp8lOT9Q77Ehpqp1lAVesxX1J4PPRqphEn2YQvk/U
VbbF9BG0YA46AWKoER6lHOeXbiabyG+RTDqycwvfXQ2ja9rQ3K5L9MZmssg8XSf21k/TnRgPGCm6
PutdK7YarEjNk8bIlotjC9sHgLke6O9hRCjD5JRR6fO9tVxwlksAwx5MDzHbKy0V1nitNO7lcRUH
tlXMHTPS5INl2+TtOzwWOu8LgZs1UBKcs4zRV0Wru4UEn8TXAmEjGsNb0yXFOhb0m55M5zA3Lnpd
HYphwmOlbatJoDRLEOud1Ej5tmvqVcRGm0RUkrCEOr5WDZiYqg2UKifSh6dEkJ+7kKIPKz6UtGaS
RfZAizkVutIcM0+m7abFy0dD58lfZEmqWUMjPqcjxiQaxFsqBurJbTA7fUpI9q7W+V3rxI2JhDGz
lEbroakTRCrL4hXyz93YGawphorJh6AqIrj5P0aKxOV/3Nj/4uP/2NgxIpkk8n+V1vGt/iiuMx/8
t4bOJ/1DXJeIuokGaW/t11zGv3d2lbbJxYSLvK4tovzfypXRQPljrOzHB24SAPlhYx+iOheyiSZ7
hVRVPdHRQs+qPSc48nB4N13lBWxugfpSKzUK2bjqad3FpQQXdTxhwQF2hX20zDZK8DFTQlU1I5b/
tr35UD0sWWWj1R+qOnnMjG7v+7gkue/aihRsw653g3oGY3KfWuvl0q6A9+hr7akRto24DXp6h9Ia
rEZqV/1yz8tAkaC4TiRnU//AWI9yG82TxfjYEfU2DGEP24lBorRKm2jdogHMwQNvn02NgF1kipdr
7TXo4QeVov5I7u25ysSPHM+8lHIIR4cHvLQZidQNsN+NzNxZE31jbRS4Im/7PpdZQVQWI318GRSU
kDR7Bn2hctfBcekOicyblEo+Rp4EcPPot/fTb7mgfxW6/x/HhksR5S2U/GWO/AOk5te/K10Xl5p4
E94iY5o/Q2qyqR7gkBCLEztIeQI2DhEL1ECzdBGtNXHSHFMNdkqOGCNdEqW4CP4ZXMJGLZXYEYGa
GclDBDdQ4l6lVK3bVa/0zD3ghdepvTDghIThsclMu/RFV6DYi6zplHld0Th+Mx6FJN7npfxIFbZT
+tFDYwJmoZdtgDXQV+ljJXATj2jwozwZyyaThphlssw+Y7OtvchkGjJLTiGkXjha1P4Nz3+acP3F
9wdE0V98gyz6ZZZhkQKb/adTqiwJUeUz/PSCeEDqpvgPxSQGwk2OeYXzzE31mUGEzjRDcDOFk2Uf
uZMAb8FEWoK3mDLHFpSSfBsoXnRGI4LPkpnuDI8mEA0HbBJCA1mgGFl2ZPYuZut+wAsdIAjO3O9R
5oJlyqKu6/guicXrnMFZDtq7AqnHFTsG8LR3TUZ6TlPpNgrVc1HRRzz3JzGjawByQYoKQEW4LVu8
pDNjY5pAXOeINqqEtsjOnA9CPh8SRXzGqvZZCSDRTToaSVarcYurDmMxirqlpo+GT5t3UDa62yXD
RrMoRyvixwGILRomzL+S51bJRzhFeE5Qk3wSlAAS6vTBamAFGrM3Y17Wpb2MOpbyRYCyewV3+wbz
jFwq70No4HCrzgkod/pz7KG2PkwwxDOOZhiHGz0DRR8VJ3wcVBZb56kt3vvMAO5lMpMg+rj0DiqE
Txu6FfDpxj7jizTjnEW7bYBHN4n974x8OIcAJdv6IomXDsW8LtisKY1pCFTHZrNLEFV8PmSKv2Zo
rt2zHyjYwNH6A57lYx+wm2vdltn6XWVEj0UdXyw/uOMoeMDZSPy6oZeOkbQkM/xPjp1qbJckaa+C
wW2U71YgOqmX5uc0MmSU1hHx0N4Idmo6uFVK7j/7xkjGe6BtH7GmOpLJ3CM/+9wkgnqnUzWtkbbK
Jh5+XlgbCx1LkccA+iLeHniPk9qfIOMQbi23SV5joCjurVg4JrAtosoAiuYnSLAiA3LWLUfRMAUU
KqzGmzW+WipO6qjcRgLo4IrvsYmc14J9IwSfYuMWtBepqY6TrHrJzClX8HEkxMNDFPn7Ej9IOryM
WXK0shK1sGFkX5M6kPzgamkAHUOJ4tv5pQH4ptP7Q82p7aesNYr15dc6VUky1w3Sd31WAQZu1hQj
ETqVnaJVd33cwSGnAdXEby/0pG0WM5Mu+e9VUJVrc4xuqn9Sp8zOi3PL90LR0CraT64aPEeq38bi
faoPlryHokm7JrmrJN0NAccqPFhW1Z9wfJJghuKXJV6DC5QSWXdg5V+OZ2YjuSQAKKZnSABlNYzN
a2oJh25qroJOBiiInFp/G/Hop4jIJeGGkMo4oMthc07b0NV63U7S9CDgmIhJJ3dWti7z5g2/CrPa
2h3ogioD5swm7yCGCBEtAMRu/UDfFZG+atv7LLNscv4I9LFtpfGmV3mHI1lxA1p1NTXwAe2UuCv+
uacuJA0VmzanGNnCZC3+j1MXMsePp66/+PjfT13EgBBoFoSIiZflBxDSkhDioIdyIuoqbi12kd9P
XcRhMUPJ9IPLaDEcsv4QVPgtMrTUffzGI6Fs+G94GizlP7AjPz71xeL+5728qWj7kHyNfj51Va6Z
cchucVU0z9q3JgbEYJvt3pXh4pdrAxmcpoUp3VgorcW1eoB/s082pUctxFIOMBC8tKjw1M89TaJY
IREKTCf9KHYEaKU9gcrBdDm6jOtmeg1O1m3YCfv54rvdfmDkoNE48jz7a5P7g4mwm66c6bt31urk
thh7JtIVNs0f9piujXrLS7s+EGBYJW/plirJifCnxKpAyfeN4jObxSm3PhSuYQNwNdDZl4Ei0u+o
OWHsDUWaTeudxqkMjwMHE9TOlcGoiuelcwS8jujsg3nrtwmxxpUChsXR1pr5kfQHzlXj+72GI7RW
HfB5E+R2VOf6EH3THiKRx/no1407+bYY86bE5ObqKonfDREbOBvG1rgQ+pl7D+lXRVgHsFerO2CY
JQQ9Hk2GprGu+pfsqAqQAdZRuEs0J8yuZcZayBV6Myj7cVgz9o7XEJhCCiGUdaCtKCcRdw2X9DVq
DrGngVxx+TLf958Z28/lXX3LX1g7mnmVEM9kRGq3yZ0uMYZ/DfGzqqZDWYZ0ODZ33SmzyP/TXdiS
rqc0o7zUn/gW+CfIVpjUbJ4okGYqLZq7irDzI3nU5k5Yjfd9ctfkTgAHn78Zr71gK96SmMKnul/i
pUJJX3R9LgmIrcpzfeuO5S27ciC+KV5ECS2w35WyT3b5DQFuXvELkZuuOdj40657GDQHaM0VXgR/
HrEN79YK5Y2XVgHeZYcmpj50WOzwfe/S1eHlha6XU7l6mQDdBzZyM1UP9QYxOn5teJnL77Vdr170
1QcVspJbBIdaejZexW1JYvhO4KW+5coxbBW3fFJfYGLbgktrpV2/Mynv95AdBK/3KvUkwGLvnH5P
5VrTH3svDV984puzUz5xh1FzVt8Vt1oNQWTl07VpudKdur3A/IRutTQIwwZV77NnzUUEO+SeuCVC
u293+Z6dDGdi4AYSpym7WeNrQ3JvdC846MU1OqQqrBpbFUEthCvlWHzM14kSBMSmh3bX76rn6jk5
BFvlOqKbSzux3fRcRq4LnkJCjXBWD+HjgVhbQ51KSa3Jegpc/ihhB24VRFMDh1/FPyjBWAY9bZEv
2EjxzhrdZs2kQImeuo9+V+4tajIuUcSsmbTujXiGuYfsYdhqs0ERgS+b2moEpJWCAXkFomutwtNn
sHctbtTyuIzUd9HHMrsPnN3IvAgE7rkDKAlhdaWw/w0XXJz8xBRXAdrOrbjdUBz6L0bQrv6ev5pP
5bW+DoSQ33ATHLIXTmGzyx0NwxCIxjfjmxJQEMrp3dTTwsvpktPscsY85XfNfXGRHqU3LJQH+RDu
u8u4edDehjO92Y9YBLimQdzhwRHSjiePYFaaOtlHa8vIX9QcEzAeNybDlqUC+EGnW6Hb+qvQm93h
wFdpWhezhby2ujsqqnUOPid/JcoMNR3GL+UJt/WnzDHXfqtX/EOs+bH7HLYxKXv+o9GG6Jy6z/bN
Pb24p0O+esIYsjJxs6y+Wu/ytfnInpfaLtrNmAeaLgIs0eqc5h3CxcT/FZeHBVHObS79SXGLFzLX
lwd+f9qWFH6tazTCUy662tsDnQ2c0flovqju01LhacEyFOceW8Ftj7wFV9etlnKIzBlu083fm954
Sr3ipXhpLtlL89lDpN42l5MRcSZZ0e+xscudikXiTDVtSWzfW1pdcSoYtv8ugyF6N59AlIMv1ZIN
XcXjKn9Vkk3+ml6Lc+KANt3nu/rab+jB4Vuk8JYkTQkSuj0pjzwfO/aW19OD7NQraii9as3NeE9s
/FryQ91DJ3hPr+EOgnbNCn81rtZx3AHBlz7LjLYT3gsgoxqTCeFq/JofUmufGmuKG/SPoL426XHI
txyXfZf2xCLDkWVSP6V42ot+JxySDxThpPIIoVtfCUUhdxw4L8tsk1efIW8essgxtkjqjY1wuTEZ
6K/0E5UNIx3VvPP3DSgsejFX4YN5qp4EIpjv4Vc2O2rh9PFeT5/5CWfR8Mu48GPLNJdCuieOens6
ZY/apXgX7rXtRFjobmS9sRtPPeGTOEXv8glEw7b9qNA0ZCbW7YYrr63WNO+U1whdoeZlUW2Lrbu8
SmTukNt6dGna+XUMv3y7jUfyDuV1qd047m62J2+0i3kXrENX3uduvRJ2oiM6beuAd8mekne43qRp
AN7d0Zy7ZlPs0PVpmOTga4PJYhO9fySxRRFAs7Iih3txqdklk78ZrZ9762rpCrY5oaKQc3Yv3fGl
pAFsM1+kC3+48ri20ws2X/65p1RkF4kzqowWzKRNN5Bl/lvcQFQ56/156PcXH//HKZVPKFr4eQ3y
1ItR9t/GW/UXGT4mKE9lgdz9eerH78DPJCcvKr+xj/84pHK05UFydDVBusD6/FuHVEL9/6mn/OmZ
Q7n68ZA6TlEwRljkva4mLADj3OxwQk7o7JmIB54Xz2x8U5u6nwOY/L6Bbj1gJWdobCQHdRp2MDPt
QIPcaSbv4WzguVT7YyQqT6TX9ilePHNStuIUupHybWTdrq3y+mA2xgm/k7YZpWqrM4iFjydydmK6
oWY41JLQuuQB9byVyAUwFZnuBaGi3CqzalZVUDwi9WF/V/tVS+bGN2Z5JfWjS+6a43AXHOSiupl+
zmKTjduwkdjbgo51Zi4ZPIbnpEcm8BkUJJA0cL3oz2bHobgtyv0wcIaOO+IO4mEW5JMlIxEpEVFs
SbvXw87NdP+qNeEmkltgzoH5lGajDP9joARDOSQ6diCpDKlR6yQnkxmaFtH4pgaS5iijJqLWEJBa
YFEhkc/EZjgXsDXjqxz4Xva0nKkpndZxTgWtnB5gNamwBxEJaEPok3Y7jwLsY5kTPzhM5v1xOR38
DJ+PqA+eyuI4ZpQ/jI3hxSKH+8yLOovKPCwZiXinm5goQyLZwofPVd5NDO3RqLu9nvUbyKeMTMCN
jhGjHjJzS76ekpYHQwk244TXLW8cQUHKyatbb1VXP6GQmDlkkkicWy4BF+NeFtcKY94KEHIm9TuV
V4EU1XtfJr6Z3i/0/0SH2w8Pr2nbVUwxnhAw12JQobSUQqT9TqabSpfqjTz0RBt8oKi11wqgY6s+
2QbjMt0tdUdVg48sTB2J9OYgMuOKlSNpqz1Qg/tOGmNcEcFDpJQn0Ui9f+6qxiqBnmUQZZIM/TfC
5n9Z1SQGDT+uan/x8b+vavA6dPz/XOh/a9r8YeKxVICThqJwc1mh+KS/372lX3Ru3TJMZBJYxKX+
WNUgF5O9VmHLy//q9fkbV29FWUYaP7Def3zm8k9XbxlYrZF0yuBVo3Sxmli2Ox2Tt9obq6JgQs80
1JyP3cg6FxjTY9iHN6CVK03QOaMbToqJjXDtO7AKV0jMcxOoQHSsgsZ5dTtWjD9nor+nLOKyO+k0
+cQphnqps/C+STh6kuxplGev08XYqa3gLQapmyv+HUUqHDGHQeTtWn8luvYkjRiiLSTgKt03CfCg
9rEz5UcS2BJchBJ10iLSI+usGb1hEPU2nB5v4LCYpq0ghi6FtCvpp2B+F41viOEtcjycjbk1Kcuw
lOfUgrYcmFdjusFKplFlp7M6EfOyp4BKTXK21JPfRSSJdXhIcgHTFL00JdKaMu/PTKKPPLx8kt7y
ilLAkD6VgalOq8Xr1pLsyJpcLaPwcu7ymhlDnxzEwPA0vXaZ1raQwDjIKzMRUxDwB7hPTfY+SUzD
YZjPwzH1Q43YZGjXs6bDG9K43FpApx4So7iTsJyZEzQrMruNYR59PX6aknqv+/01E4n2+vpNkV/C
YFB3OXP0VZCsTTOHacRylQYU4WD6YH7O+TgpsdLBl6btpaIIsIfLrtb+ulDV1ylGiYeO8U4G9hGm
9ruOgkLnthpND2mdPcrDdM5jglqpnt1P9LsoYeM1ifZWSjDSC0rhm5zkl6S8AbRd18kiGnQDS2jw
BfM5cxS/xo0L3Iiwl+nqBlejNh4+C+rk67KxyBr0QImC2Wtk/KjzsBYggwqtbMtd8B7A7CNLd8l8
61uo9kkJpIq4+re8AA+bJX4WYDhj2LOOulh7TRNuz0Rn2AwBqIUFgXF1ryfNtmm4Iioy5Xn48GLd
Vcx7fvlRnbrvCGm21jRm6gvxpU4r0Kc6ja9iplUwPpZN3lhrlX6c4Muxz3GlVSpjU7UqWRzY/BW8
wfQtDZiUCOF6lo1tZNJAo+CGsbtg8mStRn3J0z47hxb2srEUNrMu3TGA6Chr43aglotQKr/qFKxv
BTEZt1ZiXqzA2lpSdjAqGgQFo+nWfr82fOHepJGKL2l9yDAbo67j6hhzCe7GJZhdn9va/8hJBKlS
4Zj+WyHd8FBdpZJikrC3jrxQrrU/PwdKfdG7EPtMdwOUe2x16aap84fZwNC0osdKRW1vc8SqSauc
Vpbl1Wh08h5wteTly41bGf1FHUY4mDbK/FYm41UvaVDssEJIaN2q/hi22A+0F7G3NvMYVG4kjutU
BegYj9k2oSXCbebAX442EfF0yknJtGcBf38CBvMooyWGFke9B5NLgliuo02pzx+yMm6GGbwjkY0G
/JmB7TaK4PBwu1O5blIpTygo3SUhI54h7g51wk2nlYq12EprRYh2oo8hxx+vWaVuGDJ1/G8yL6hs
vFUthJ1uPMQ9qQ1amSpRtXEcHCRzvgRcPVvNep7Yv4MJsp9o7MiHweibt8qiZ1koNQX+YAlYTNQG
/+SdFwy/jBlgsfth3NP/h4kQbvZPO+9/fvzvOy/nfz4hJ6+/gm2rimSauAS1H/AnNOMxKRV/RWkv
t4zfk8vga2mD5/qxiN5Lw/zf0btB8/686fKgIb0QTgHKBZ1lGd3+CbMdVVpckvyXOHoG55TtlFRt
WedP+rg15/imzAbLdXKjXePRAorRZ0xjCetzLy4TGCFVd2rUcteldU3pHOuCFUlHbQofqap6EIXh
QY0ExmyvCnrcQHlUTuDNbDU7peGNPF+mX3SYI1HSe5ZIvR0r8lrORpIXE6VU9cwVX60TMKgijL1a
xChX493Wa3iwtID4kiPVAwY3M2ceqkdI7Ll6zIFn2PoQ3836BMGpN4ledaRndXoB/MNssEIU4vtc
nOMIETWuLDtSKOXjqatDsZJhtqQyTdpq6uI5ApNwaLmfzID3ZfjjGnDMjlLUlEnWfGfWWKCjmhDA
QBbIEiOyR6q8no14pdQ48rWvNNaczsBYH+NeYCucVSsmmFdx1weFkNNgr1TmQzmRoBnrmN2QKX8s
qMe0Q67rBTcPtZ2ej8daUPndOBNpjCuZi6lK+t0Z6K6+jAlaNUoDj7F1YFaMxWHUyrewJUydqkm+
Eooy9qbU1xyhiXCTyxbj3dRXNzI4lG2apCelSEXWMxG9grWsZZHkUBBnKo12xRu491UqpDfTmr9S
3PMT1uZII6rRklCaTOPZynVM/1FOfITZJKgRk4lvT7FvS508ga1It32fvr1gDJ+SmsuA2i3BiQhK
7Vytm7RBgW3L+86KThoZnkLUJa8klV5U7FQmbsypwBBS0bNYwx+J22mnz9lp0gxPysnSNUXOQL5V
ee0VLUgLJr5ftc4RqfRxpPeBtq+K19HAJs6mBJG37c60PrC58RThUQa7ItT1vdhE2Ncbk7Lu7qWV
/aNO2itFZtZy0/GNchOKOy00VkE+AM/JZEIg1JB3xHkS8TQsFY6qvJsnqz+yv98N2MXNni2jHSfV
KUud8Jtevk0qZLIM3Fsbdze/xPLQAZRJ4ppXXch5RpbP4I95iWMY0XWcdjSxNuaOw4ZbV+aXqoUn
4ow4Dno/Ouj5R9W3e7mqaSpj20v1xgP142gqgwiNpIeSfBF42xb1y9iSkkNTj5PqtZcib5qj50kR
D6Gee3pG9YQRwkKm+afzMllZivoYGlT7f+4dDGVII3ONowe2BFLP/5h/aosj6Cdl6eeP/30nkH9h
xMlL2BB1TWXdZQ/5I9ItEehmD1JY1X+djP5+BaOQgTVasUAImzjWjD/dwQh7U9XG/sGjVamB+Vs9
MIr88/jzp2eOie2H7QCmYlOVWm54lSDfC2N8nNQUDE1zTqxngH+40cpVjiCSBPFBwn+ETrRmp8I0
HMJoifZarD3ImbZTKu1RDVJvtninH0V1+oqrYK/kyXYmcKNbw9kswo1WL7yE+Y5Y3sEoZeYuISS7
rs2YajYcZ7UetGwGQhB3toN9dwli5OdKBCQl0I+eG9+jqJwHMHJZ9Vnk86NYmShTYCzo3jNTCk18
P14LSdjbRRe9dkr/pVpbI7rM+XyScJprCu/MUd1IWi6sqorm7jB/SpA98tZ8jzt67vh8A9we0zx0
Gn3RUTY5JvtAr4IDk+uHxuIPmMjDUnVvDA0SOkmyqr3MPmdQFVITxJhDXkHkDeLyS/Dnu9mqPht5
uFQlk4WZGJQlSLMLJMrRJIS6JGLxG3baAJwXtwxSmy0jsTQRGFQE9ynGOAUYvoWHYcG8IiYirBGe
tmYBqXzQtoAYady0HBKshHug/g45xZ7FpQwZ85FZq1GV02nYS+W9wi5e9T5zCDiAEX3si9DVUhBO
1mlWin0WWLbQGkQ1282ySwumtNElpDzWdnVkoGoKN7b5FRcyW7EurHBeBHSvTkk0i8FBRUaTO3a7
IvF8kYhzRf8sc9mc8SslhqHRrSJSXULennJ53LbUM8wmmFs5mZyuU3e1Twp9yqn9DGWmyB0jNFoZ
pyYjXSgg2AWycMEzSuFHcw7bJxXEX8phOMFepkVY39pWP4vBzOSUz9HWJTvsCOazVRiiFb6dBdCJ
jEn6iOSjSa8bnl3yzHJ1X4jWvSzw8qUsFrmryG3VbHdpU28m9RzEDFMyJMyY2L4y0EKr9ftYKL1K
K7cLU2ok01Sp7EhW6JhV9hRXyqOSZJs6jtZ4+7xRrTx/hquF3Mb1zxvbho5Tgv1SSLWR/Ni38jkT
m2PY1V9FTUyqaGAqp9ohlot9GR+y4bFNtU0GLJgG0mG6FCGpYaTdZPEcT4q60Wh6VefpgC2bSNu9
FXyOwXkAFSxR+GEpXsedhiJMW6q4HGQnbshbOWFENzLg5MzmZAOY7LZcZSgH/ndX34fd+5CKjjVX
d8GM/64Di0Koo3pSINyM/btuBDdi/G4d9zSm9uucN0yKKivTu45SzhGA+Gq7FeLhxDNzNEXYmwKT
bGMrlG9qNrjSEJK7E9aSBp7VBCKzETrtM7L0t05EhiVvMPczqbXIYnSsWQdJSJ5CEW8UrwTL2oQj
jOUi8LqcF6bUFXZZqlufDiq5JLaebrg7f48CkcCiO6VGBcxrzWegfZTsQhUdOCnZgXWVVTrthsj5
5+56OH0YoiwK4LL9adJ/n6fAh/xpnvIXH//7rif9ArBRFFVFUeBL/gAyoeNsGbWIfwEykX7hGsag
A3LkYv2WmML8cQvS8JKqNLFo/2ob/xvSo6qx6/4kPf741H8yqOaVqnR6n+bgHemzPwTpPp7U40wQ
Qmo1MhyHpoGV2FtrfdRpHDJ6+O/EJG5cq4q12tE1zsQ/Ce/V5g5t5Vz8P3fnsdy4mnXZd+k5KuDN
oCcgAIJOpEhKlDRByMJbwj99L2T8t2/eWxXVUdGzCimVmZIIEiD5mXP2XpsXttK2bjTu1RQtHJqE
Vu/8euK1aX3I0M/he2fpMU2YTkO0g3lQOI02fBcN0ohxCly5wt/TgWjAQRGjCgl0N4ZtGybAYdXC
LbV1Aye7rzElwYVCT5Sj8xTGAkHkMiSLs/laT/gj5qDwylLeTRLAjkIIb7RMJOqdk38XASJUhEvG
qrkZdNnLozCw77XcbEvEn9ldP4naC4SQK3Eqt7GNvtOxtDbk/F6FmN1cVhnrfFa/pzul1C4I0aRk
UW3LxjCxadL2gGcNp8I/act1B8mB9+YwWIf7Atc0c3SuKQNAqi6xISDuhrw8lVJE63l4V6U59bsA
3rEpB88TbHo9lo9g83aSoJteStLtPEMpGgSNuhrCGdrkWYRSuuKJYnW1YhwAYEHMh/yWTMpZaGQ/
uc9OjuW91iKP/KZ9osbH1sp2Og2mOAEbMSWQA1ieq+QSqZSDExKsBwpygiE8t51+VozSFbWOjjWI
i0DVVxlhSWLKhqOYlOcUceY0B0sUNLkfAWiFeFf21WeN1DDvKVAlCD666dvSq88uGI4Zva+2j9di
klEhlUngLdx5/Mhy4wfKLb69YsmnY3SDtKxvBsM660hd9AI6vgIjJsGTXBQbtW2BLyYIpHQnjbZJ
gZMH1TmgHDdPU6/UZCexOFqhe5V4y3DERqwCSk6kv9VxspZQYA+YwE1K7SL8jDEF8RJf++q+qqXX
On2QmxmJyTabv5riqOdkfc/91YxK34KWaWpXYy48EWnGvFISinh0qa2hhubDPivKFitBptaXCEcQ
e5uJmYf0iJAULUuddilKszKOXaGWXcta/K6VctGCYUYNQLhfHy/LgQFWAHzrY2O0bMphIoPUQdCp
gpgA2uqIFRRfzl8nwI9H5mhjmz8mQ6LuojIVXqfa1RDjC6151GfNayPlMVBn8DjfsUKf6665Vhvv
VY2Y6AZfoJitq+l+NqXCz5CtyShBsfOsNR0+zH3ofBEslwkpu7RSYxdiD3mYeairWR/XY9n81AVy
wTbwqwn3sUArTss/a/W9jVAFtxrEQNkstyLQyqGAuSA1S9stS88znbkyZxQA+8FL3iFU91iTbx03
F0l9HbQXM7lqBb6pM3VNG/Rkg82s6nAEgDiwzFcZkEZNOkI1WPteMA8qQdZLs7IO7hvZWlQmpXZo
jJNE/mk/ikdFvdzrjGgclCkocGbYRJhGdPrGPaztMX83smkvoXyrzHMnvgikcozAYmLCbOKK0MIR
AmlknBoS6vVE3yUMIHd0cH1frQU5vfYoJmRUTyKkJzUQtnNeYvTW4HLKFIJRQNC8XQ/ElEmCQiP2
LI7Gs1VIO0MM13q4U9PmlNKGMFsJdizG74R+5aB6E52Dspc9VTwPfbsV8GbjiXGNJlgXZnJIyLkf
kQyq95e2H5x0zHZKx4a/ST6VMjqYI0Q3vaOlgjaxp7MTTeuMhKJIEn5USlC5kLoV7dYyxcU/4Aqf
CuMbrBVi+dQRwoogXmGli99jVX+MWbcWKQhZFBSkO3ogIVqT53RZqipNIpynPPKFctoovL7v3W0s
vkYl9gleXDIdsLcq1UnohslPBmrgcqJyJMKbnDZCfJyaXLVKCh+iipG0sFj9CRmeEKO2MFJqZ8Tg
nLqG+AaHYh+1pTNWrP4gzX+OvPHtOdc32lCwCItFfzQir4nME2ZaoK6TU1k7WcaIWYf+MOnnFEWe
nH+Zs+QV9JVSuudaXTg59HFxTjBpgIKf0ve5QpwFZkCsWFWbn4l8SZWEgVDc51OxF6zWaYydEj//
Js34F46Rv+sb/r6SWNJKfytKGno/6eFcFH5APzvv38RGdP//7gFB8e/3ABcnj+qWe5BMFE1S5cr6
+3/vyo94IBlmHLZ0k4Uf//rtYjrv7fv/FDce3vPv//2/sPfIlAX+Uu/459v/sfJT/6FTmyDKCFXM
EgjBU/1HvUP9h2nA5vwfsfficPuz3kFJnH4z8myUPejE/1z44bJDCq6Kv2LHF/nNf7DuY+35t3Xf
3078F9fztxfaZHaFJhVquBkQUERqetRE9g2SDjM/BEFGMVaKPma6S7ocnirhyQrJeqjUxLck2pUY
BUCmpQTmyJGbZ+FbNhC3RmDqaKH+ClHrKaeoNm8idFizb73JQGwoDug+5g4eUkL6QO0UMfaDYZlo
gMZVMRmTkkFmdPZYlya6lXxNSuo+mysE6fs4J6Oifxegjxld789FtE6YsVLjNObgvfo7bdSR1RVi
1DjeYRl518QaXDXaFezVWfg0snBRSjhbOo7kBDGmAck6R0QzFjsxUx1ZhOIV55jMgOW1t2TonXtJ
zNyngUA5T94EgxK4cmnz71Ql7tsaPGWqj3M6ODV18zwtDlCz7ch6VeRvbXqWsndJuEbKzRyJsczV
vR49Bh3Td1XstfEm4JMaieu978X5NkOOziDwlM3gNOKhb49pulSZkejMx7TT8P69NED3crLgzRdJ
j1cBCUQIntj0svYsLrH5lOcfQHxwDV7iKOC4LEyNU4h+IDIkljSGOxiJ5Mvz/UPAEk35dq9WUImN
+2NUZTSW0SwyQ+XJ3mQo1OVlXqQ7EOG77FBissSfg3PZ7/XmQ6C8n0SGk2fI8IzapgjBAnB7Z5vd
wwE1Eq9LRreLSydGNGwqt5CmYNZ9ay3BTJm2K0zs1BIocfh97JmdKa2/Sy32UgpSs/YDE9pVAyzg
VrSJqxb2YftlMo8oQ7Flo3QdStY2RI/M0maQ706eEMvFwqoRiVGqHwzhSR+4dipGY9HaRASCNMp0
U8Z+WwEYF5E7CxORW8FEqjKJdE3i50P4YSIlDklJGtrriKlIzzAe1BQFxkEAhIZDPBH1r8aiwNS3
pa/gpoorcUNARMPM23gVfBTRMC6NikxdrE4RptQk3NWZhEsMryZmtsSVW9Bn4MNxkED2aapN1gdr
bFQHU1R3edOWNmAIV06HD+Murdq+dTp4WwEKjirG5sfVjpZ0o7h2C9BIov4xFhk2P/OlGJF+B/nj
kCm3gC5SZgSPNe/fpsvPqTJEq7usHe6guYop31FZ11c4TZ7GbNj3IueqKe06j2SBZEVlG1OJBDbr
Jlm7l3XEcZbCKiQ6ivAeQh3YaRvE370I66AiBLvq9opU/bRKa6xVgb3OVJmyT9OtYDVs7fMFxA1w
l4rR4ETGeyZwwqISbTqNM7SEJ3n8aGT8ApVx0BVl2FVleJLkjh0oKKQQQg7l/6XrNsjqNUx5yen9
Jm67x7t8zIBqQpCVL9Z80LOngMfYtbMnlupGgm8flBtLo7twn36Q9qr5y2xocHAyjRHJeEtiDU4R
to98TthZVoLHctatktq3Zrl0JUu9mKEApEzVHcFiPyMNqxlfZZfSJxcy6z0pNFgKLKkS89Xo9Rhq
runizAVmwKpS1dlMlv/F5RTmFrJJCamg/g2KYJlb/o2Qi/rH38op/+L2f06qqoE5k/avJv/Kzfh9
UoV4jceWEg7aEBxWf86q4LDpKqgmnQfJJC+VWf6PcoryD1NWZV1kntYXpMB/1EXgNP/FvMq5syMy
4IATKLIs8H6bV7vAVOXOmBeBqh2cepBq5OrBRl0y4u68MN7TaudVM0xoL9A8Gbth7rAlBswqwWr9
QRxoVydCDiiiAn+doLTe7RgnLG9PW37XPBa5hrqyAhsKpMOMU45uVJOtJsaYtsqewKXL8Kayht9W
0Z6tCj6uaAWBjz8mmJxgz8/CmyRA2rTFw7CGXrefN/oKKB2AknfsQFJg01RLfdbtBV5k4BOqPX4G
jxbbivtmPL04h8OSLGUzVJwRNWIDEt3YH94x/oahV9ovDFPnolg5DtsTmsQ2WyxlH7yPJy2y6y2J
Sy8A3byK+D3FV3Ycwjcu2T7bk5jBh7h9Ibhu0xN7iJXqodjED+0+fdC3xRWYLIxZBSgq14safX6G
3kITmDggpt6tcGuOhacght1b7W74bi7TYd6ku+6hOFHlfmg2Izd9017mhRzLGG8oKDzt5FpzJhZX
niAhD+ILOtznkdmQ79CPSX10bRBl452yp4CvviPGcmnQttfpGWZt+Z5c9TWbNYL7EL3Y+TNWLtcA
/Qeg+jR3XhSsaCjhPoOzh0DOOE6n4fRZ+epG31QfJJXuEMpg47Gewg3EXVcQ7czBcOor6UrxvOFg
7II3AkusEGmZTejis5pzfdJ39Kloez8rEKyUhAwnfg8eJYRbgIGL3UgPIrpfqSnj/kWKFb2IM3Ku
3Tx7AnTdfBtskQF3L71lV6bupveJ/EkkxMc49GY6RcETSzY6sM+wGGnOA/X4MF+tB/4Bulw4I6i+
hW+JaZeHeFsfNsqNShzM1szRboUHi8UJLXekCkc/4FYv0Ypaa1d7cVvsUUPbXCzKirjCO94Y2UZL
9j3fhAvPbONU/Er3U39H186gqes2jVNs9DW5Y3dsGrMDXL4F0+OwBk0u5TemcPTSj5hfY40oSX4G
cgSj1Lb+2ZXzZtoa2Auzu4sXT9ome96XRESOgoeD7gHv4bHZKy/xOTmZ23YjgSGonBgiJiSTg9k8
5K2TDZAVFTtXHmYY4Dj9BJf4vzA68OoBfEsHA6ee9snJxO9mvi7qw/0nfQdLDkS22UcnpgS+XM3J
Xui1w1dQkCW6pXaiGnvCQYrhJ5Y9dv1Zf5LGrxLz5dG6GbviOH1rO0AumP453fW8Bh6rrPDsLwSV
h3gjvAk807G9Grx40/8gbcRuvYp7u9JZGe4WvyBeSsEJGAX20qJ7dKkMoJ/Cyf42f8wf5SEpN/UT
Fwr5qMQMZ2/4K03XTL3JESj68txGzl3exSz5THv5zgr9HJ/8LmhavhFurV34+Ot4u/lGaCdPtWrX
h/EjfryTGPEh3cKvnmIjFNz4qocAXh06VLHxQUVlNa8oyEwvMYgh/E7oUnMHJoA8nxTIBHeX5GPW
w/VUrKilVIx/e3mjwJKsvoLGX7JdVsm72GzyTUu64nTsf0zJoVvHZzDhX/fb2R/nTWY4bePpTOlO
SjAzhrd6g2ZHhYflpcZm1h36Z+KFiig1QYlsUYGY+cKB5b+d18ztCwqqcIiVpzYAs/qVvmAo2Aj1
cLpiLm+ROLZfSg5LCzDj8MKvIedDSQlCx6z30vxd4JTaVK+qq+xBeZKU2i+bFjgAjLPnyPr6KMeP
u7gaTrq2N1SseZSKn0Zf25GxNJy7c6EQ++7NeziuTu+94F/PnNLtuHxHQu3XqC88yQu2rI381Adc
1GrEzmv77kF+x+L5pj8z7NSlBxnfxvljt1uZ0esuX+J+o7Qn4RwwAA9rNV6Zo6OviDHxAYpsCA/S
9ooK1oMTGj9AGL417rzNNzMv5AM5RanXvUyfKkmbqyHY5nvhTVnrFxjAXr6HPxK6woNhAnp1u/A7
eRjdV4rDL6L4QJb3w7uIEXMxpNE/VryoOZPbNrumrfNRc61T6zzFH/NDVa27BWPwpNEQQM88rDEX
NFv8d2KL2y5OKV+vCPDkG3m8TnjtUMa2+0fSC/PPBgzlAWESh6Hfycut8jWXTnK2k69zbeu37FG/
wSfsn+QdolLMhO1a9ou3ZPRTh4i6dN0B+3wrj+Vl/A6xLsqraF5jNK082Zd31Rs2RP0m+/1T/9Qe
ZF//wFJ6ZBdGz+OQetk2canPB0BLvsGUhqtsy9o72SKFpiNbvFVv+sckrAiXoRnHg+Bu8fqXR/4D
YvONv5ZDJ9v+KdtyAw7xpN/Qbrn8B9oF/tX6Uq2WxF3Zp1HwkW3H72j028PItkBYSWw2EavKy2PA
PVlfirficTmExjsRy+KuDVecvN6ABl6X+pGvQwqvc83N6abrN5i7wopvjd8Zj2H8JpIcrOWbX73x
qFz9xpvGhjFy4eD3yhcrLhmXhY/xm/vmhrj4Vibl6+2oUbB2loeeehCxL8SHccvssf1uIaqqN5xk
TA7wHkWf/MC39Cjeoi05D1Bx1iKWsNuCYC0OUFNVW1jorGsIrnhwNz7/IlVVeC2+o8ifSBf6Dh0k
2PGleIov0eAW3wKmjc30wTdD3u1boMq0Y0kutzn6JOyWX/aKQwQ5N4EGgjZqFXsccbBRF3NblAuv
/OZyn9yGX+Bnm8mHDwtgNWKoJC4+eK5oM/nChhtPyMTg7aq/7gGpFaM5/BbkZZtp9wu0YBffbOE4
JHcZWx6yOX5rPe2Kw3CLKyfND5Noc7YsSYSVcOKQnHQxbSsaaByJGMJxxf0KyW4KHD55pDycJy5I
uYm0h+HGWYPQ8sXsURB8rhKHA3qrOcONa8IhOTP1lx5CrLaTdR38yaZuX9MA29TSJy6/bAuq30Gf
tmneaedbTugIdDXA7ap2eqFJRL9J3KqPwWH5g9HcNZkvCQldFU+DL8DUtaDXQuzuXXPRNK/u9+Uz
eLA2wRn7UPZEior1OuNQfKpjD6jtKXjobiRyoomA/eNpeAFdY7AXp4/d3RTVASe2RqO5XVkns3K1
3h12oI13wqu1yQ7Wa0Aj6CCgLF6F6YpNcciLhcfQfQS47BNuDXf5YpQe/02mdfcBRFygbbVMjlxQ
nlRea5fmCawy79x0Dd2AWdfnS3vgzTohbSA+gKnQgGELKNojdBjz6vykjDwhq/vFAnOMOxWeyI0c
ExMuaXAL9U3uFFzKAKN76twvuad892s8BoRYqb7ql16xXcKQiy3xeF71yPv6DXTlClYSckc3camD
UXk68gWBX/utsmZmXn6beLTVNzK+FNSM5lRPk19fhg/hdOE1k3Xcn9thVpp+wVt/QYWPXJL/4gov
dQvkxZIKUFKU1CWY999uRpfN4V8qvP98+z83oyJGTAuCjrJo05a94J8VXonqrYQ27V9tRtG5If/Q
LWrAhvXXzShHZDOKUo7kJmCu/0GNF7bI32u8f33oOnXm3/eiEySiPpJU05/rlwaXdc2eTa6dsYh2
iqqTikR3y5q+zd54UJK7QBdl3Ma9sRoi6SgozxacR/RJOIlclf1Hb0peiT+9MUtvnkGsyqhd1Wnd
IB01p4CAAzQngYULU9yIynQRl1S5+9NI+7sCvtEtyR5lgsTUKzT8GoIMfpsJCG1KxTRVbio9P+lj
/zAG6pNU6K6uTM9VmiGo0TCH5OiI1WcjTRlG20fU7N4izNJ7Mlm70VHyeUMcU7tS5OBSJVgnIV6a
QnFK9HDVg31Vxfo1T7M3LJ+9LxPEZ2vTISTfPBvb5zRWNnlh7roKphYS4FoYfIw3NBBzJLhsrNXZ
TWt2MWn4VZIXF2ijU6IbvbOyNvP5IaKkWTfaa7I8wCWChP2wRWdYYfghDDNitB9lY93XKeHCr33f
cPrq5EQq5OruPHYPCVqihFxGpePdjW1fZLELF2oTVco5Q55OwxJff1OvrZoZU3sTZqoClN7eK0Xa
lYHk0Qv27ulxbNJ3JYpdMctYvmASz9JngRCEoondRmIpNykH8a4RDEDs5d10eDrpclt2OJVkWpXf
cclC3xpOCvlzd8HAmx5j4jmqMEvVGgjCPXm+19NK645VyoJMR7ERnHSpANbPpZdw5E5P2lg99PXn
LEUkSqhbrXjo8fqHRJaAQEn7zJkrNvCTCE+goY8vu8MYv4ih9D7D7tYU8BsycpIe6Ab1xl1hSbt5
EfLRXu7P5bBwYi8T3l8Cdah0Gl7WsEMT+/2oag86a5icSAt06XaX54ekz44VGwr6pq2ip6t7zda8
13bNfMlhyeQjWx+D8BjI1Nl1QsFdxY+lZq3VOqE6C+CgmcPVmOarmDubi5QAAJW3QH2opXPPZe6h
lgcqy3GJwIXO1sfCHyXpQTM+ciwsoaJ5ldSvnwKiG2UBKpubjj9JCiki6b1Aolow5Nc0EfC8szBJ
eyK7SeZLom6liAgkkS5XxGfMBvL8mrlAeoix6sgysSCUL9X7vOtKngRgXlKq+7VCGlWj2PFYn4H5
Um4iYua/d9QHSy0Rp2wQ3064rroMsv9u1DdF2qC/j/r/4vZ/jPryPyjwofwR//TB/zHqy/+gOomH
iLnGWjBOqJX/aOwp/2Awxi8qin8E9/5WgkQhhrpBNxFF/6eZvvBs/zbq/3rooAFExnDqjyKn/vuo
HwdCJMkDe1/NJIoz0Cw3b1Fgyt1hZv+aMqJVQb3qkgBooMywqqKVifO1mBcLoRjFwzSL20pkm5Ya
67GNH5q48S1icGeMIkbHorAvX/sgp/g1vM9S9qxXkIXv1ic7Ga9qCKBVqWAF+g6grGOOOEvI9Dhz
EHoqhOSaYr8OdI4U1DfZGp7rkBJlVjbnNEVpYWhgkEQV40sjIdIVov48sA8d+6XMJ8eslEm3XvU4
RlyVUKGwtc4BupERKymMIIOkOonE9ixd5DC9+BUNSDxy7tKOhlr0BBAfhUVgFjD6KidCSCblTV3A
i90zTxtzFAWmglpdrlMSM1nyKuU6TMUn4vR2QcFWuc12Qa7uLJBIBYEj1cTiHAuoEkyeSJ4Ojkaq
isb9Q08qF8D3NyKmmiiWxNNn/VNNkxM57fhhKwZlKZT9LIaQbVDhuQu5KwvSWlPb96LQN2WMAWiS
2KcTWS/dS6ytQHIWOK6VQdm6Q4SO0m9LACPTxKEvQ6K+wwOqiOiRQ3mNnwPLo7TKpce8K7bgxjml
eJUrH9UYbAPccyMzM6G+g1AhLF5wAdaqNQRXSHh0orDXDRBJsgJGL+aK0MeqO9TWyM5K3CiTQq1B
Nr3SZHisXscMBbnenrL5/hSauABD+VAbwkOns3DVqJVZqGl04jkAAYrJ+HCHmKXeF+OlSspxDEww
1BfL5DkugqN+v1+MOUfChE01zoSv/+YxDBYd/QpVNfHQEYX378cw3u9/H8P+6fZ/jGELcE4SiQ5g
GFP+TvlAeoD9/g8U3V/GMGDEGt67ZdXLUvo3VSoGe41B9JeDfgkE+A/WrWSU/tMI9pcHbvxtBLsj
2hkaVTaph9jFNRSPnegXzKKa7MLfwM+KUOF+kXYp9tUiuJaaQ3oWOc6rHr7C9BonP1IEM0y50QRw
W5LVKO6rP+q6c+XcLRXE4hnle8nuHsfLhxGtP5rTd3w4abd5dIX+O5wcei67Mjlopp0ZxyB3KVbP
TMuGD3Zj+JEmbxBORg12eNqMkt3ct9Go0Em3281Exkuk2OEDw13jhM+t90LxgM071izaFBeqxA6W
AFiTNjLGbX/lrZxu1Tj2yHMrNoepDEnuWpXPOgN4b9earR7E9cew5tcIU7UJ+E2cpfj9mFyk4btO
aZGfRobYbbQUX6F6HtJDaXuHD1CiDBlPIfWF1Q9DFoWLX9tzR9iExwDn3mz4ZvUcP9DnhRcXPyH/
tL7hdAClRCrxeh+erOCo3fr9sB53lf5IOuawaj+qwLnDP0o2BakiI6Zpj6RSwx+vLPDnobZJlhYE
dLv28JyeOU3aLY0zOnNwpHKuQ709Ki/NPrmKP91zFtjZdcjx4QLtK/boMpoX6SIfShhWCsvQlVSs
WnYtfu0mUFkgoqzqZ50mEa8GPhXwZp0tfXb1p/bJcxTqNmX3mRvp6UafXea5EY2AvAH772BDHClm
9C7xaonkFpJ7N1xEsdXHbNiF4qcILszg3DLQdljXIB+gHfbUgKKaupri4GHCWT70flXfzPiUFZuE
T4XgHh8PJ59N4d9bR//CMifB99K2KD9iotJPyYe5V61zhEGz8Fu2FKdGf0yMK59mR8bpumydNHHJ
PgDKY49MRTr7/48q8oaA4FSfpTBA3jbfWPgagOXfhU+eAJVnW+0ep+7aRF6snqZXsbKVVUS+4ENO
BhUSjq251qmYNju18IK9dIYwpyG/lr8s0QWBSJG3i55nQtaosQ2YLZ+aLrC5TNxhV73FBjps8FVE
r4knc688DMO2UNc9qGXLmQqvrdYykDAAf+/EFKBS/NRUr/iEjAKpLu8VR75oj0mtr/M3bTxixgcT
lzWeHO/5nBu6GQgsFLuBInjolPpR3hjMJj3d9p9p9CYgWC2W+xo7kRrA2zbeIw1A1niMRXOFwd+W
ww42brcRzNeUO8XTyKMN9ghpuEZ8/RwosAOTfCQsdw2q4ljG67S/oAfgYU9f+Yvypr1BtQ9qX3vr
t8mbCMjebg4UmNdL/ZeAtzcCCVCQEC2krLFzYD7Zj9uutWxiAK2DhZ6njEHOQhRSXIBwOo3YmbS2
tyo6SYojoBWXST5S0LyCH2we0k8yFGieVHtQH2n/MFD/qd0ucKwNss4q+RzDExbG6nR/aK+0NOkI
C1gbeU6ozf+obHroIs4rtCo+7cW94pUPtc8bmax3R3P6VxDDACQYhahxJ67mIPklBriiGveLYaf7
6g4Q2qE6LAPCZ/bcFAAJqCodwRas89P9NEW7hV0jOEO3mw97WSSgBzEnDIjEbQ+RCxWJ8mtEGRfN
iKfvTE9xUY/5wx6w4c5sHGstynZkre4bSwB6FxLQt+3Z/z/Ms5uV62Ef2PlJ9dKv/t36MX5kr7yi
/+gpDOC/ckGZqC8Dr8vhWzhVlO2iYEnqEkLw3KvJJ/aLrLQRiAQ1yPiJeF9iGCzWntnKPKoEQZGY
1mwqusC0Oii+4R9Tv8pTeGqehUdRI1XZVpLNndZlRvvDjs7Vu96t6Y3QD13ynPasW+mhEa6H/maF
Zjz15A+fNQz4uUdCRHz1Bl8QVb/fPlH0vrRU/al8viEeoqBOX4ey99IYyMK10m6rrrqYawLlEbuO
1BMfc3s3A2eCIbinxchbOXivjOfWYPCmUB/SVtWosyZAkYTsNQvdPCDFUmcCq2kcF8/hdKzxzXVI
jEHyaZI/RjVafYoSGBCH1i97GrEEYD2ZT9N6Wuc7aaO78llzACVd2zCxZQxSGzTj8IYmqibnZwqo
nvRFo95cmU9wWbIXtK1fOBrt8Z3gxytCqmlfX1UOD+4zWgcvxub+Cy0IXhCqG9GOq9aLNvLj+Nl/
ti/yY+sRJcKH6TIw86oOL4O0okQ+CDusV5SeqaiDf5huKZ3h2k6DR4Ah9636ED1FphsfK66inUks
IQ+09WzNLn2jWGLFejwAzREHE93ZxFrXxdoYLw2yr37X1M49BD7HAJShfz7PwqaTDoawrXEjdMzK
V+UUDz8I3FcFICrl604tgppuSWc0x114y9N5ZUSf5uIaj3oo0JMHIrNGQIZwiz/x8pZ04Kdbm+Ej
zrDjJzJBqLRqLlLxERaHMTqhGsrzTdNtegzwhMN229DXyWCFYgfvXS6EVZBnz6buhOk2bz0w8Gdt
n/sNndC711WIk3MXOj85WkyiMfms2vSYe4W4G5S3itV/krjxbWT8YoukMa1P+bojx1Ok2r3ReE3h
QrB9Xj00N04ZBq8bWEdKJef7ddjUV0HzAEzy4ini1XDNzmHFOxJsHxjUbqPTcymPl2EjOnfe/TMF
BzfW/osTtVjdKoqOlhCzi8mq+/9ROlAWic/vpYN/cfs/l924wDBugWxGHvQLofdH6QA3s6ljdf6/
uda/lw5MlYcjGqos/Qrb+lO7hCCYncEiX1p+9h8BMeAg/W3Z/dcHDl3wr4WDtLWGqRkDSAPEazBC
SH53TnfiQcWgX60ANOnf7ZElsepGn/dVf4k+WShOh3qLwULZ1WsqdR9S7M0fdbkavdbrtriQspVx
X6fJtng1ibj/WVb0vDApBUx2+Fy8BNVHoG4noHIf2mvNju/IUv+N1uYRatWCkUrFqxajN/DEJyBD
CcdyxacpdbMLko/t6IN6D5buFPrNNwHDgBfhL+tcEnZG93l6lPVX0jZ0azW9yd/5FrFGci2HJ2KI
scYqR9aQ+lOH0Mer/WQdHbK1+RCwbOOtcndKg1xoklMF11jqEfg/Uc6SdMEswqTmMGyYMEYRSrIn
GJ0Ou5tBRuhTTMDf432Vbyfa17Y5rwhWQvQwo5ia7iD1cVsTX/iLkowq5E0VXfFNuQzPWr4iSLp8
MNfSp3rfs99g+x9RLrbHV4WRpVhR1myt7/FVJugJfe8yjGtfwapnR05hM1hpxSogUxi5s6+dqMPM
TqoezbSmxg5G1BH5jRMfIEuVVwaM+w526VXiv/XOusa0Hbn+SGlYDeZ2+iFPTj6dKTyzwgiqdROM
ntksXM47EGuafZ9QujfTIzq2x+SKoG3T7MnnNtfwyjZY4xFSmVscIy4BF2hhzxSMzR8UcPpPtZG8
ZDMiisMbfkaK/ZxdoxNx6XyYWzRH7qKBo/K8G9aon27si473gwVqgzmKyOQJRVS6I7/41Fy7d8WL
z22PjdvG/9P6gBqvOo54J+m3/cs4frY+hQRRISTUDZ8oxD8i3iCFofHRrhkevt1tN7Fr5Dmrv+tv
aSe+RO/5Xj+me+VRPmqHwEcFstf3n8ktuZlXmCOt3xKqa1tniOcisixwwHenZY1XBKvoRhXGIF4O
CgXaNhILUvJLybC2WFdVJwK4E2al9+yrLl3QW+FP8M6KYL4otvw2PIoPiDtobMa3BXaqbJQvC4Qq
gU7+8DgeWcUhLDlrX0rF846NGI4XvySfebpaeNJb4WV67jez015RMjnjFaEgmpTQcrozqV0+66Wd
/FRu1e/xcl/pq5xMc9k1PGkvuvcH0X1bnrOO4In9IpQL1ssKs9kEa3Pb72VSwE1ezQ56rkVDIW4a
QjsKlG10C8A2rj5DkpWd3M39gr1WQSx2xp+u2qMJcpf46mRdrhMQ3QCd13W46g7ik/6N9vCss5kM
nN7HHUdqsj2c+CJfiBD2cEw/Go9dcMDZ1LqDsir3sFX498/UkJVmt+7/4e68lhy3siz6RVDAm1cS
JOiZtGleEGnhvcfXz0LNVJdRhybqVSG1WlKJWWmIe4/Ze210JsM7gZ9U2m140awtTWBjctHPpqzx
V+LIfcsheRxSPP96mFtHXD6hPAPPwhmB4QedyiHa4BCfkeO9TdCwXYqT8J6dsYc/8qN11/5FOEef
Jey4bN4+1uKD8lTdo9fmbh1REIpfkDFVyTHDdfIaHSZX3NJ02FYJR8sCUbC0eHjW0Wf/mMz7LTXD
J/o0T4FsMI/v2Q4ZzRMWNuOpILU1oDThILxrkDijFesmZDm3ZD+OO5VU2L3xFgu2xE8EheLzHu/O
vYSKttawy17xO7pfw2uNBEg0n3zXGe3zRA4ftXtbLYVTj+6nPxPhvhUX3hY1/SpH+sVA4jNzIijk
8hruO0omwN3+a7QmDG/G6t8NbeaU/lFgcUOvw08RFVgsIA7DE8HDGClLlkyy3X0uu8jOL9ZbKtoo
/obP7ha9UI4WM36DvbuWVdbSs/xRfMZ1gaFhQASHsv+eQLsO12O4RrUWouHBeaK7G2NcT4nTXBVV
QXAQQreqWqCNvCfuPmocHy0Ar+tuAu+EaE0jKTgDgtUPmA/CV3OtPnzCZpVZc4TUzTSoZBC7Q9Ei
68qkixFQpZEurCwsjmH2/RnAa0VaV1eBmMXDuHjNZ2SI69Sn8/BckdIE8VN4MN19PiFXSedB/TtT
KzIIwXrbA3uhL2z2bEchd8gbz1zF4yI1thLSowrZPmAmW0hsg8YFtlNL+zx3eTpjIPNUq8ussGP/
SkFvIuNhhWpsg3oVffT4WOJN8JBPfHBst+ObcibyBbF8q20YIBd8b5hHJV8NvVnnveK/4G9MCXcB
PTJegeaJ4NsLDCT5jcysx/EDe8RAdU5LsxI2OZEwXyXX1pP4jvIumkjoIQNgCBfPxMTuql1jk24j
1OiK9xURgR5Cl31iOYyrMV5LX8GH9QXJBJ47iBI0Q1G+Rk5kPrIvq78pV0yUG/dcP3tNcTQrOl1M
Ehy7dvs+Tpduf/RIBBJtlSaXQGno1bCWQuTEmOvejedQ+Cpf/F35rslz9A8lML/llJ18RFk39fLm
riBCYf2+mM1288UG2zVZQ0TXEe8IWxZQY0H3JvAw5fJXdMe33uR0rSQriisJ7MkKpdGWPo+G9pRy
iH+Gp2Gb5Ha+x2iJrKJihkbrztl9QXbjn1Dg5DeEFluUSEvWgfXdfMeciMfAMZHU+bwRuDyX+R6y
eImwCSXqckpuYvMwiyHS16fx1Xs+FGuUXzNGjKf2C0GkdTOHS/1q9VBJVsPVM58HGp6tsJLW4Z5e
Y2VBDId9XR8L5V/MppuqUpGFG7EpgOIsjWr7nzZ5IqKJv5Xjv73+RzkOVg3c7KQOAeaq8qF/lOMA
6ETLAsAwZZsx0f7PJo9KnTIdPB2Ft0LJzubwe0E+WfSm+TgTdKhy/PqfzMEByv6Xgvw/nzqegmlO
/rOXIBGyUo4qoiAYADURA8A4PXk193bOFFN/FKxXM+VpmAQPIdLVgdY+kbkKKnJHoyH7sEZETz6a
fwWGTigeMzq/MM02uSw/NpY5i2LBaRW8CsKkKuTkRSMs583dSKzFMI7bLhw/Kq4qPVPfylTehWN+
aQyQbkO4yJqK4qft3sLqCSwe0dPS1rMoc1gNvikA7itXIpZWXWrYlV3ColVfuTYo1qwBSaaX3PTa
f0okMJgZQFU3i06DRYCqkJZ3UEROLkRO5rkLX26JMkrDayrjlBATyn8yawMvRB7ZSi9e6e6i1u3s
pmfiXBrBq5SYb3UrXeXRYAcfE65rKe3VEor1qAEBkoK9n5GoMhLkrUIaC7udEUSXzuDKiypZnI/I
4K2cwAjkzMHgpNGnaS0i98mTI2DOIMj41vlbQtQcIYVR61IsDzN5hLuQQXcyHRWQdSo+EL0H8SJx
6iSZGxPczXz3aHPAGjKA8Ze+ni8CmdtzyNERs4VNBPKzoADPWHw4plgRSjzsZO+KU1uGL8GoU3N3
fvrScjVaNBENManJsB6RPovicZJi+LK6K8ZqpcSFLYct3UANtiBVd4Z3NNKPMknIicmXtZjfVSu6
gYRzJNdY9oJOFIOwrEd/liuM6RrGnCo8z2CYJ71pd320zymrxFJe+pBSa42qvOJLyYRh5QGSSFp/
lVbSGpDSzEMP57bKqi9wtei6DY75IUjFO7HUwkM3wvvQjYAMjJ7vlRevcy30V2SiPabw0XM46Ugo
cBVqhXLB+xky3sV0WuZ9sKhw3kcjALmiNc1V0TFmzSPf6dIOoWKvHfo693ZKlewCJh/mgAQmlNcR
OPe0cHduaX4i4HpIh2ycBWb0prrJIe3kucbYO8T0WGoEzgsE5oi6M9SEPog9iAfpiYQ6pwG6bEZ0
KjlLWH6QIcmUVRAupAADaeA/iJT6ZQmvsIQpEUH8WQgAkWpFeqgEupUUNwr3UKgtFC8ncsd87FxS
RrQLcRp1ZOFh0cGsEIghmqoNzKhKy6eyK9em+2YIybHnBxnDI5fU+j7SyRXeo6e+j66wcIcGkxzp
082rKIbMBjEDiQIBgkbx+S/emQLvMWQWmJJM4CJ//8+3haRwsP88vLH+/voftwVHMNcLwBbeB5Np
+8dlQZYqggsVNOkUjcCN8EP2wQQJdt1/IhO+XxXKX5oBX497QuX3/NOrQv4bzPTXz3sKfPj5qhj0
oOskcM8rYaDvCNv2DgDMR8/RvCVx8iLDoEOrCi5fidVZ2TMHEUMPss5QeQtzVOhdi3Y5trEFI1i0
e7e3K7dwOj3fKgaQM/KFbd9U53ksrMeO5crg4uLoW9C+WbfsPWRdSsaz3yFrg/kmLYyeQHGhAtgj
INVIYemRxK5dUyN7qVQKMuICF02ivvYGQ/MC1ON0dLo5NT/5pqzVdEqhcNxInbcvB+NTjKVlVEc3
rRJS0oqo0eTKVeaSlb2gvroBztp7hrWMpWrWqgYh1+3GlwK44BE+5foaRNZKNPqtUAtzNULoWOcN
VtpTWNabQRHWdd05KBRY/FnFcxR6i5z0zEn6UcgozwyCOruDZ4BdqZ7HdFjXJv1qr17VRv3MCld3
ek3ZKwMAOHg6QxesLOtdk4SnTDjEXb2oMvPZC158z3htPUM6yIpFPKuEh08BQt7Ir2m8Djpxq0WY
uFo5fxwj6QSmhwHV0F6CQYoOdRYICwyRrHSYicGFiRp81slWwCgTCNqigfxiMRVLZNjUGbPeTjyk
JXOPosVSA7GwGYlD4F8U0NEDheaov7dytDAMcgORGN1cs/vEPGxrbnTNQm1v4Pz3IxbQgqudaik5
+APJLkm2Ra2HVt8d31PdQHvSYOOXPdQ8gQtxyF16lrroGK1VJFImxaQIHFUiyfSLUjaPQwKFJfaZ
k7XiupANBjvuYzJYtja4e4/2TO+apSaXewurRU0eei8CAqh91oa07qV066Nm0YfuJyUF4R6aXRNL
Aq0Npkp+g6L3pDWePZY+bNuKqKXUkaWKOPtGvreZsquNcC1o6ptvFRdvqoSM2huZoQ87RKJ8zyfL
Xo2zBqe7FeN6S1g+SASwkRDvWcNLjloPNzcjGrNaFZQRTeQuAqmZq5JEiqL+rkjNU8BCqtu7zVeH
3F3jE2zSWwLVryj/zZmKlNcT/gyBChJsTsp/PpOVqcT/7Uz+/fU/zmTIFqjtdFWUlN8V2CplOkIW
CfEMv05x/eNQBhsK8YMaXrMmKNuPCh4diyLyp2oh8uNFf1TBm8Z/OZZ//tS/xdn8VMGjRFBC1SoZ
qbPrbpjxjUcCeD2bXjX5ytj5YJ6IbQGF5yl4nZgbWGo2QNdxi4REwwBHYsZX2wxriX/2IofhUV/P
spu/9PrZuB2fcE565JxJjpyS0wVfMz90FZMj0Gws2PmAMadIzTJYPafxMpjGL8gSYnRXx1bZZdue
4p9Sbiuf1TOORrta9cJMP4fhISZML5gkGNXKdxJzqfOYBtvRfqmvxRmp7LMMuI2hzqRnSLfU9GdG
PBG+tfEtOonZvLzUMc7Fh3TpN6T0rDL3w3oX80NZrUkXKFsst4Fy6przgP7O2Obr9KplDA0Y5Prq
nUoIfpdG+i7i8HBfP9fPg0PG6goU/Gu5FJbuq/vqPdbP+q071c8yXKk1f8nTeTYt3OU9hTQriP5Y
baxVyaiF7z0rQqqruZk8NBjKiJNT7LC5Zmgg3U+gGEmC/aQ5xUrgdAdxz1M7KnZTzkfG8KUILML3
bN99iQv0wDI7Av6HQdTv0BAv3wx8m1im1yjGfWRG5UFx15p5NoMni4Dv7DGSj2p28c3PmN2HNIG8
D3JwUiHjNbvkhRBqAohs9QHxBXcju7urttecdiGJOA2vXrIMq9lGOnM8hV/RrpzCdS742YgHYcgp
kpiz+6YNEQoCMo/dM3J7/sS0qrInUA9682xxsCprkjDy7kOisG73ubLiV6eZOdY+ptksOm8TeJby
maPxLD9rB/Mjf0Tkr32ZT/WrOfM+lK9+oW2YQM21jcnNhWV4U+0sIg0O4rID+DF9MPRBZFZHn9Ht
zAeN9q5dMhecsQL9ANJ07tgCY6PE+FTMnzIGtAUx3rwz7ZI4Z2sDApy7dddnNtyzV134sIxTihxo
JLehY1KyK+F3aOE16FZmf8E7h+jDfHff27v3wdROBOY6zjvpQauWLu/js7bJCDczj9JmsskG60n6
yLbf2nMv2+lslqzbReE5JgN0+alhX7FciMuewMB8tnFnr6/lTFqgerRVLtUT+lkcn/hD8YCCfGV1
T0xD88wonGF17WSsBPR4wTycOZVwZ9GAtWH46M/8X/eQZ49kDxu3h77cGefhA8CTiwnemKMbesbY
9sqAcIpGSV+IS9TUjcD8yH9Qd6QaR0+1vI5XUnCq58l79/HN6Chei6W0T2NbXLOxqZ77kvAQ0HGk
Eo8sdkeo4bi59N3AyiYjazp44xNHz4vBUlv4yovZPb0byNZZKQ8fZEqSPd27T3rlJO/uVgR2t+Mz
IB7O3Vqf2s36JGB5y1cs7eFmPNAoBgM+pfnKmiOcD2Z8a7SzqI1rc1uodt3eGUKm7Vpkj8izwjRg
JezYOPdO82CyfD8mH5m9yRjrMzfN+PYeksfGmFErmgvXs438vStXw3uPeIItSb1RtCcG/6Q8MJjd
CPudyrZjA/NwKe8mG2m6wA76rKazuDy3yp43wQE+yzY4uuc2XTQPEnbclid8doypfRCDPAh3pDLD
Sv1A87EunrWbvmOC2TviW3GRt0iqyMHdlnPghNHsxs6/OGLeHPs5tq2YfnDuoZixpz/yU3xivYmR
ZZWRHroPLhgBHSxpnr4aXwgGc7fjS7khj8Op53NzhT+13FiffGCEwVuQLvWJWMEtflYGzcmuXCpm
vyHwjz54sWVEWm30BSuievkBPbE7lctUcNL3QV7LLxxajFLdd4EUXg49Q19XYOdih8SdCrRKYVsI
bZOH4WzeTPpo8xN5kPs5tPZ44Z/RYgSXTXgCj7TIN8GTV6wtGSndSkvfO+9WEJY6LNuF+u5dozXL
3wvygsxp1sM6ZP1H4ReYx26343d5tV55w0vwcx4Tm+58OVxkO1lGNvZcrHpEpu2mXMxav07m6Pad
BwSzA8cc3l62F0hVxpmr39k/YE46uUvkYU72lB/4aLINdXgz8p5rABPKaJOX5cB0NLkQusUUN70x
8zIQhOYB18P43F02veMq6ND6oyQzJbMIkAn5Jg6O+dqvdT+dvw3urtjgyG5W1SYH/MRfuANZMSM3
u/O9ow69xd1Murif6RNhLitjlz4ROMs/6wu1nCOmZvxBEU0E90x6NkbWJqROBvWaxAUfdcdcHZdM
TkRkOlD35kQMjCx+D+2pB743T8dTHjsZqas8TnPpVvITMLeJXSOTm5P6sNL5g1xyjMaf0gdyGtJv
AdfZ0scUfJJR39uhsRg0atdmCWdGtliuMHZi1aAiAxvRzbGUOSgfyGI3qLX1xfjB1Tec/8VTgW9p
hiR14cDAnyH9P3xfTft9KvD313+vQKdQEsVkKCDKKoKRqcz8PhaQ/2KGjAFQm0Qk/6vc+F6BwvfV
mB1TezL1lSTlJ8wbVGDmzYwRkGBrE+vtj2bIJrXzb3xfZgt8ft+/9N+01LqQK5pA0MKqVdm+WUBc
/KFeDH67NVL5JEXMC5WYNDH54KE4rAAtFeQfdb18VirET3XXkigqkkNkPOWJtawjYa8VzaZMocCl
Ag43PS5tUXVPctdMhQRYzXzo3sYS9I0oErDt4chWtEWr14jAoN8uEyF/BGidz6PSMuyQ9lsb2Vz1
XnIIFFgjRVZfZRagsjJ+9Nn4UMg6mK0+YuJlhHPTR7uLm+scBljDzThD2emq0PbVRQo1wRSdNDRW
KuCAGna6KNYHjHQLA22YKEHiYKC+qjusXWnS7ca2dVKyJRjEBfNYFxBcMwJI2f2IIh7/gNDkqru0
ocSs01hWDbYWv754iu6U+njrXM+bK6lUf+hWtSWOij1aPB9F75P4jXOE+0ssi2OuYYRvXdsscbcN
5KpqhIb5AqQc5ZKbk/lB9YlF7JZj5DKA9Yb5GMX3VpIeRSLXXYQMeuXua03D9uWr5LQV7GKtk9nH
D72WjFB7KMLr0V3HkiwhcBZPoGDXRQGuzszVjcVUuvW+gcY72wz6Rwu2mpopH7WgHTwX1oJFags0
FMnM7aFRtn6g3HPXQJVmgRopKrza8iAAVtAizkrZdLo4WmJuvYohKncrZjBcZ89u6y3UvrblJnrs
Y+9BZjWcxRA6rTSH3G85hm48CImH3ocbIt4WXn8nSopwjox9Wta+J0hbgcgvK0Xgh9pAuCv3IbDQ
3BWxznQzgifxaquobDGAtoNN/KQHAg/FwaieUq160mOarCid+7LiVCZXldk8WoY5KySQFgNiB0YC
YP/n+QgBJPCRucq9vNMElDiuN0aLguAzW5NR46u5Vc8zhSVFqL8Nk8BeH/r3XknQwyLyLCGVWhry
9HHS0OeaETshBEQ+HMpNPasJnCuREuahC9tZDbPFKPa3pjYuo1QMJHT7GetgfkZOWCPgbsVyPmgo
inWPbo1ZFW2dSUfSWWS/jf7WdxFbaxbbCCuDkaMStwvrMApPhLZtekNzUsyo89Iq7DBXHg2l3ja4
fu10wibgcIgaGSm4Ml5FuD+lKp06V38gmOaqY4vsC/SbJHHXvrEXUlRKDD+BbLfCopCY/MR+MI/M
4mwY/iImPKzUcJPBa3ETkE/8VFx3bgXWOm2uGMBOfjW86nG+YAoIAu9SqDRTUPIBAmMOSiD1krwy
mozQe3oTwlokIV74xINLKSbZ0TwWkrtQ2/6lClFeG+ndKqzFv/jCwg6oTIo+DRkeT9M/X1iWOc2D
fx2Z/O313y8s9S8MilxI7Chxtn7zKH6/sLS/JBah7ESV/8DVflxYGkMRzVT5uLzW/OXCkgx2pSbZ
wLxc1v5IhSh/W2r+koXJlz6Z39msooWUVfxHP0+ym07qtb4YieUyaGs7OOIHrTDKVRI27PMaXZhV
BTynLPUZbtBtdkZmk4cQPogd0t86Z3JnEZleq7JvKxordSFVpSVhIAluOH0VjOW6ZuO2SIXe0Yyg
3rU4poGBRwsNE7MsIAsJUwK+Utnd1vige0SRT4JJMmHaOYMYb4UCaWDw1fn0fIOqrN1O1VeibObO
gK8i0ZlnBxAgcMjHCQK1YFe3PeRoFLxRePfjWykm29rN16b50Oe4690BUx1Gh+alMIGpwlJvo/6Q
tZC2yg8xu4n6e5LfRuudOOId1EymDlR81p2ASqnqbcMqP6tGt+PKOCZF/jFiaYkzRV6PRnBuhOqW
C542D8yDh+RSgDM+T1OiVFyiAAezX3s696BgOY3MqFQkU9PU85WEsqvDZuGzaJTHQUPuVq6MoZtr
ng6IDGmp3Sle9D7GXbWwvIw40lBXwVqKLw3O5x49e68ia4pMCFXFeE0jfWMx9HZdAS4WcsVSfUzU
ZG4xDFDJn5GTZKP2UNdVkaPPjY8enoqWwVefnlLVmKmefPc6+Z28mTpeRJ0AU8/YiH0FPCOtV7rW
r+V+IkjLnLxjQS4wBGy+p3ETEQxv9IGdo5U2u20F8arBsYNrXJkTPbAmH9ERBCp6g4IkNJrXHntq
1hPpM8bvQ59wcndstBEJZROAhYGxEaq7hr60Yicd6q21GTVluImhiMEdrQtq+baR52lYE0HdOUpF
hmFuPqvYEqxMvIx5/2DRJvQpohGEq6nH1mGImwT6awhpoOrcdU1x1k+JcoIf3XQZk1PSDA9t7m1Y
ciLJEcR1Ewt40vq5kTWOVNEGjsMTjnUESiA9jVxduW231hPIPPD09VjfJG15VXPeMW1zNaW+Bb8a
3crWv4oNyidPrrHSyu+MWAl8ZGbEg2LqDD4gI9ipry/bVlpFITDspkjnDUzMuWaJEdlnPDpuwxbD
pKj0k/zUGNGRfEvY1WLTsn9RnhslY3X0CGBiE0euXSCMigUN+IR4HQz2PVENlFMozpLVBbNRm972
ZhBuBc0s0M8gL8Ia2678olBnsCabWWdhCXQ7+mYlxoMT5AweJNJP4odY7vGkBcdAYcZWkR4wChhh
IlRM/+KLRJdZh0IZ0WRTZ65NY/MP6hmLqfhvF8nfX//jIiHOXeYC4bj+v/bm+0Uy8a1pamhuoGsj
o+CDfr9IxL8sEfY1eZDQUZDKcbx/X4mKf+lTGqM1BZ/gXwcb+gcuUsn4Xc4OfPPnL13+bSXKoeZj
ae/6VWUwRYqyuZeom9qaMn/kOQ8NHXVdLgoLU07jf1k1Lrtp1O7dIeMK9dpzv2oPk0msz0UuB7ae
LMfUQ9BS0DZ+TrWKXs9oqmWnY3sXgkNeuacK33VqSHAE6f2nSD0FxqMH2Ctnullp0pMbYqwmUoA4
ZI3nw4g7sM59+GE1udOKuujQrVxMznHiC0xarDoSLShAUrcj7+vOnc4DoBIIpCpzAtNYkoUHI8Hj
I+SnruoW5Wi6C0vqVlo/0Eh5J4ntQJ/Hi7D3b25VLkEpZ89ZoGmP5dAtM+6ImVSly0Y0Zp3PsEl5
qIXaiauHXk5TJ3RfLKJY4v4tJ9GrT68u4/iedBN3jJyU7q5Gg5lkFR6qNOG/sVYDdpIWseA4t8gV
YL+X70wjXVsFzrVyeLDSbl6EtESia7zqVrNLE8C5VbAMXeUw1OFJbhgHF/qxkdW9EpP5qikb3i3s
iWN43MZR8oHQJesgecZZv4zE7ioN2bNi5nwdBgFU/IWZ0kgN24Ypy2svxFYmMm02A8m8UOHoy1Fo
ACjqFO+t5S7Zlycz6ueZGhQ2eNlZq+fnwtccvWXYk+FjkAQuBJa1VoG9qsvUs1pl4wK9kbVAUfSR
N0iuhf5UIEhG3vSgJbikDOAj5ngI/eSlNw0+Y28p5MQRWEqiYXN7iHAwJdrodCYpmslehsKpBQap
AlTIuZU5alI+63EM+qkBeOXpxjpt87XY5cDc9CjqGU9WbestQ5o0EFqZ7P6LFYJgPmQGNCbyDJmi
Wea0+YczThKn/+CXYvnvr/9+xkEHFlVym1Ae/n2/KKoMcKA8Ae5QCC/8ccYpDH6oyfHk/F+R/eOM
k//Cy0M0FyLB/62//+SM+6Ys+XW68+unrvCV/VwsZ41U8hwjq1ei8KWjeY0ad2nEFg9z/tr4BL61
ufnUltKhHIF1A0caJh55GeJ/FGv3WA5AhvsSBwtYdNuoWCVmHRMOvHIp+FmhE1Zqkd/UDvd4yBvc
M7yT1ewLbAUVvxu5sLNxuETdsBTj0RZbEyFf7ih9ukB5YHsj2yuo3EOMPLvwmUqAN2qUlRXLSwmk
cY9RXgapqyts0SlUsmAAFDgi1ci/qoTkkaLoWU6a5UOTJ2BbPZmgu04h511hCyqMyJtDrdsHQoV8
3+15nY/XdWiKWQMHo+nx4kVDt/NRW9dh9BD5dNyRHOw5I1NXwpNqUaFwcvRKxfNvyqusH28JTtLE
VJaW0B8Uozy7Sr1Uib0zgCrZGWIxK0sPKeNvn9GIYgnvBJvMhaRfBSa72CDe52qPk0AfD/EovGUi
DE8zWqIFy5aGh74+UkiAK5XRLnt9lubV0RNYNqXPrsXkvZoSRnoWP63kuIgcmKtsMoryGIyl2Bfv
elTeq1TP5/RPgKBBOFVhA/aZuigXUdPncXPIwnzd6qSoxOFN72tnVEBFay7QJ2slDUAMTXFtkg6Y
UD8WCQaoiAWOmZI/OGqfAmBSdtbXpqoB7xnrgb2bVaQvLHv4ORnxplTyvcANECA8VHV/pXjetsfl
z1vkVpmlygksInOLwHVGtwH/dSwKQEBRmXt1vMo1HUWJgC5FvhtCyuyaxUBt3MSuy+ZKSTACpeC8
yfn4Kf9522pEK5CcCdtWqsRNiUIlHIEKZvJMIdbbFP2nAGeJoGo3bvY3AdooAqelgfMADaaG5jyp
M2ALcJOs5lO3ttIg3UaP+ZIFKkA4595rh8DcM00bBNlMZpZiatVGQj9FJwgLSyMDxrj6OUyZGhtX
S2TTkOKPFJ1G1x2xoOIP2TknjMPYf0aCXWjdJuBC92I8UPp4D6cEjD5fxppBoNJHwWBfD8ViqQrx
rgjis6mPb36jb2M+daGpjolAOFmK6ai6xjVUa1a2I7JYCm27VDuSgoKVxm0lxezLTAjNgm8nIqut
VlxFmGk7NXIUI0KBVBLeW9it9kSiDJaXYqersBm0/p4X6q4z8TG1cjpcKu3RF6QViWnPA5A3X3RZ
c4HKZRzL7W5iX8CGVCvsEsZeWQykSch1uJI7raBjab6UXHmzQkDBUuJEGm2zYHUXvQ8fK2I1I5jH
qd8SMZLzbie3gRRHIVYlDFPF0aJxy0TmViO/QLMjS2iQB9HuMHdktTnXm5yBHrQDxTqTDLbOdL65
mbUcC9nWMlAQUrqNyvAQBazc64JzKmRuxTEhMZAOyZvLgD9X/ntulusioiNoI9XFXg0lsdezk9g9
6j6rlW5UNn5Cv8GAWUrcNTfySR9CNu51B/yxbpPO7kY87JHEN0phsabuEj3cijrASNm4uo14jYIB
VELD2Jilui9UEdMwJaFz6dJT0qvr0YNVokqfseU6daFfeoyKualBZgBDMnrnsDwUebZhFoo75aZi
xzBqRGQJ7FTBXxrULGqcfJWKZ8OPAgQvrbxAnjWUduQzOPB9Ar9fNgwi3eLYEb6i1NlaqswZzyl8
DJP8Dh7DUsIBrNg64RUtog0JEofJhHeMTTtksRyy3oI4JsN7h62HXHoepMM8DD7KnFJTA5ZhectO
VVedwUosjwh2euzSEq+o8uzzjM4budhmQ3KvO86vpoP1CjVa1n3WouSdNgKKD10gn4x5c5SM7NlY
9fb6tlUMoiAaTEDGrpPfGH7PIhUVYvlZk/ThqoGtCAez+4iKa9X0s8zDc9bEKM9cUCNhY6mHf29z
N1kj2B6xJZI1QEGTjukfCh+REd2vhc9/ef33wmdyMkgTv1KcVFTfXMc/mjsCMOjceJ8x7YMh9HPh
M2EwWV6R8Sxq3/q+782d8hehleQraVOYM4uyP0Jb8hv+ttb67VOfPomfCx+i8KqQ6SlMwkBYpYq/
bcpg1VaP7LrwqVETKBhZDf/QadswFVa1d1NZt4ulXQ0j1gXEOR7dFa0UdEtuPIgZ3mDcumC8iQHI
sDbNnkju2WZiPP3LVaX2ayvgWeuOisthEOvt2mUmUonJUSUHd0ytqx8DkK2L3InixPbLZGkRRizB
fCxQOFkTki/sYfPJqGaor2SYfSH7rISjTsWmkdNSxuAN5baZh3D+Snh/mXzip4SmprBFns0wRx0G
HdBL/H024QL1AbOsJswUOIICPEEoaNiXoKn1X123UFp3ab0WEAg77FcxczmrequpS/QkWdU8jjnc
wgp+YYn9AZphKZ27ptrnMA5FWIchzEOromvF05VMMMSMRJ4cOqJUn0i+hMN4rXWJELSXxBfWMTzF
NL24urKlXoa7AG7RiDYFawa2YscWGqOOfzCFzmhAaYwthUTcdjcgU9Im8EFWfYb46uqxmIwPtpcp
bHUG6MZusFAba2OZMT/QqftRcVsQE0pKuxkbTiymqxZLdpLK6yAEFZ6FhC/wGVijuNLprvOWdaYy
gGXzKU6aCuWcbC4M64uUIicA3aAMPprTzCmURz8+GkziepmUHmt4ELHEyR4im0w5VEW9SYubkHRX
dSKTdS24cn0bmSmjJ1YVQzEuY5IbpvGh3sYbkrpnXMMiQE1m8Y4pUAWkleO26WfHCFZ06QVV6lcX
m0LgM8ZuhqugHzSw4wLEutEUV6NREYMUGvJMSnNMlTFuDxVLujiyY9JaYxZkyb94p4/JygCMJhmq
xj4DI8k/H36S+lvX919e//3wYw9i0LwBJmOl8cvZp9HZQVvQf5p5fR9sYQvjlzAIMG1kh6L9BEdT
/5Kn5DYcY3SSBuSHP2n6lGl69kvT9+tnzin969k3eLWqVC2uWRQ+3MVb2j03XjAmEk/SMdxxaDj6
vsO980XvMRd2iE3F2C7JUHDze/tRPqfk0L4i39R7ZJwlfyCFD+SVVl+13STpfE4RSZ2DbfzcoKe/
4rS6s8xekPpky/PRnmzibPnY9GM79lYRRrJMWoNYm5vVUrwTL4LKAJgkv1oc2BcMd/fL/IorqP6k
cyzq6lQnS/fLgy+BR/mD5MsZh5+Bf8VjoWqtphiDADO4/6heUFbPkisiROukX7p3+QlYkHAanjAx
LOQj3KnHYF84yQnZwIzDHN2NDb0CxKs/A0fxP9yd15Lb1tptnwgu5HBLEAAz2WTnG1RH5Jzx9GdA
/9axLFftXb512a6S1d1SN8NaX5hzzH3otptywzLbndEBGjsVL9WHiBDwI7MxMTBS3mcbTouAbBdr
3950Ui+JxP3oSAXAHveqBxsBLVn6LbEQ2gwvgk0Chv0eXGVbWdMQbSmmNuGZgy/czPvoq2VYcwyO
/j1Ha/4+XQCEe0TQYv8HzEVz6w7PpZPvceSdYZAzcLTh66MHsAlodbGFTxfl1O+ld2nffc3vtAQ6
De198ax42Ez3/UOxnp3WEY6DqxJ1UtKN2PDQPRzHTnaeVpSkTuUuFB/BU3aqK72RyOcApnGIBedB
mFzmdeVjeFLvhVOwC93eBs/ZrWkKZcmWphWiTmxNRgaWLc48g7W/MFL5GViSKL5XvXGZuu85OsFt
l0lrEJ+G+xLIZ8BS7CSGHvHCgNHT7FEX4JV9ECqXMIlYwckjE2Ot3wn74Q4pEoOu/XzJ+G++yCf5
ZB0kcAfqCQmyZ3wqFxUsBTt/pgfslBDRXsMH42Je4wf48fzTNJzjmNNt8PLWsAL7zq/5nf/8QiRI
3YMzLw+PMcPFF1Ny+CAMdIKQA5eU62tIc0Cy3WDr1+JJuEegaNzLV/lqHYzDJDL6QMWB1Hi81JHX
dv/m7YEG3ZykcWbxixbpf5yx6Ow5iv4yWfv71/88Y1lDk8PFqQw3Uv7bGlqWdcwCGH5Zff9K0V3G
ZxbpmPpis6Uw5Wj8WWDKfyz7DXwAi54KxdM/Uu4zk/vtkMWU9cuP/uOb+LXADHVplMY4R69ZFqjq
L/pwFyxiWRaMRk0SUWTh5cT7GIPU8ldhxICmzNw6P4nDdqL49OPaa6TynqvbkYQ9wyHbnO/8Fsm2
Ya79ghmMSqWCXHjJLJ6TYF0REdJqph0H0aNo1LpjGclBLOZgl1kkaer+W1EhJdQTdtKMjPRB3weD
elDAoLc9G0c/goVQAuUqJxTohbQekAjmYX6sg8w2J1irHNopO24JEaGabFICjcc2ftVyIF6kRqhg
fEMp8fqW1MLqIctKPrNdKam5AcV+VhmkKEq56fL0UskK73JWtEDPhUjwYuA0PcM8qdU3hdzx9UPE
8tjcG5XlNZV/lkYW3XDack1Y18P0GuUqcdaQCQrdM+eGDll0ChEJrg/EEoEstIVC2PdkdcqpBVxi
oWljTxjDT9D6rMrB3rFhGUz9kEXGo2Zcw7bbGE3Jih9nxZKB1B91fFEm8IJIgU0RkfA8+bYpcI5T
jo9huGcd68ZhaRs9SL6h+C50snfm4gn27xeqtbuq1Z2wDNZaDQG9jNYTIq2cHQXAchWaZePW8fgF
Y3WnjWiR5gbQm0YapTq/aoKxlRg+Zkwpe5GIy1HbJUHh5DpWbkYdUkRifd+s9Zwzlimi2H0qDXA6
Ldq2FrNYDC8OQF27E1VXsJ71Hm9YSbIUrbxIcekgBGPdQelcUSvO6X0QSLbSKetatx7AyLssa9ZG
zgXp4+kDGKiE2joPMgIbBzejgTaDwTYMPHRE6tTRdMxDBkVDi1+PV18a85LnUaIQiKTIEUzhOHfh
egLXP2HLQv6FaOsS1YcEA+0YiW7CS9tH003r5VhK5coCSY3RdxpM9qReEWRD2g8rWET81En/DFBz
mcfNcrImz89WIzJkGp+E98opBdJEImCb2XMhZjsRMopmkF1S3rL2dZzZx2TcuyVK17pIDlL22ssZ
zprSYyccws6IeXsyFWgM43tS5IeyY8iFJP5eY+WP6CjdWQKm23G+RLwsxUH/svCxN8Chh1R/iBBs
TOYxqdUv38ovRh02ONlGOxM6L7YqkCc+yfS8RUvQgTXe4VoAJJLtDGRvmR5uh0UuWU2MlaOv2U/v
zYBgqarfdySndFiA8ZYCu6gNh1gA+opUhZBRtk4qJECee1IGqpr3p2HKL6qZwtsTv/1AdfrZ6gnu
w7TJMHNbgcKTSQuTo4ClIK1hMQW3VA14XTbOpIzvgVR8m4O2NvNiO8/Zu8XLNVRZbMn6RZyjTYYj
Q7YOxKZfGrDRetbetaTyWibBfunAUJ6t4RC5ht9vC0W6FirQpBKggBDfNfmHoAlvtWxtUgv4a6a+
K35EbdjV0DhqBv4oXKZwrUufcVe/Gy38wPixjrSTL0bOOOlbSZnuO1OX11Ng7BUxeZKH1FnkAXEs
SetCZIGPFkKKdrOg3WlxdF/P4UMzEP1HMAPWaiL/kKC00kuWfZQB9Remo9YAx2HIR3EhhBAGAbSb
5pKIrUZhSptB8B3PVoe+Q2rYcKqlo8pUKgpgDU7i2kA7KC6GheQQqfkxxU5dWeOma+m+5MU9uW31
YMdh5mYNT9eQuUvibh/PnqzxhLX5VqJ5/bESVtKP3kLb1hfiUQyCbR8DWmnnddYv2afSuRPKbTTV
iDatjazlX0Gw5Iqm3swyks0i36BJHJAUWgTLy9+pQThvGs65N08EkuU1IjopiynROIgxFRNeiMG+
8bdd1J7B00YwpFdRDBk0BcFUQpliDdPrZNCE0hGhMVuaY429yvc9JnHgAgAUzZlXkRVoxAZFd75u
CbTozC/0vQJMicCXd6XyUbdIfgfeIPG8yqz3AE+qObB9sLp1UIoADh6nIXf6QfLqqbXTHDeNqX1l
ZC2bTXwcSt8uRnODpgq6repJeviZpOF5LnHGFBn6KK6KdEJC2sMcyssD94kTtgBzYmuDkGrTFYG+
GkriiwudkvJfPOlDuWHKRARoBJzSgP6PSZ8h/iZgp2X8/ev/LMQ0k8Rx9OHL7O4v3a76h6WqGgr1
/4BOfpn08SGRuFSRya/8o0j7sxBT/0BsLv1fts2PyeE/UHEYBt7535vdX79zeWGk/OKglAJVmAIo
8dtwgF0aWjg1crx7YvM6ae9pck3qV3OizSIqSpBBGfnfkSDaPauTdOJwwh5k3In1UY73YXBnsiqi
NwuvQ3zSAvRuqgWmh8UXagll3PTTa9FozSFUPyXZy4erjs1prhu4CkdzyFd1+1jO6xJBovEU51+p
+SRLD7L6MNEmC9FTIoDVBu/U7If+qZQ9v33JSZEhPJzhkFU+xerDgOC8P/vVPhLpNHZzBY8F3ckU
w6m4SDhiWhCqwVFUtu20m+iu862cES7dEYHZ30Us0MZH7PyDNKwaFCWGQH4I65IGR0qHMLL4HksS
Z5tbA2m0foGvXy9YEeliRevGusuJO6WcgCU3f9fNLaHBUur7Wb35EtjV6c7HSyOod0p+qMrvhHe+
eTb7ye56eiUvG/FHK147fSjJRlgOC3bISnFpJq9dYtpp9qQHyIgKZxmKFsBVeOCSR808IpQIi+9a
ehSzY0PyZ43qPebCVvVdR5UjZFc5coJM37UZzuv73Nob8160ClftS5dTHxXhKpv2zfhpsr7MVFyw
Wz0+6+ZpCk6yya4S0SKUxPQhjR/lU9w9satMGZZGeez6BfXE3FPHwAGnNhg/RVyOnUqgp/oxDRey
KVaR9mnIj7nMsm/014O88UnFxf8p+6OXAQvW5FtDcqp2HvSHAgdRG8oEjl+G6k0xG9w29+XwYOBc
nYT1HHNT7cGqq2hBCXW0QhLWMQIOtXUMZIanvvAcsr1SsksNc9HkCWJ4aX0X8m6QNqFo7QsYamqf
XIrMcPQo9nIIVWb+4MvffpSt41H1ohJ3fHuCi0+ayFIR+Do5qNaSD6tjDwtJceiBL476qzGNxH/e
+UH3odPIarQPoXol9BrILHVgXL6yS0Fvr2OgxyoWgzLXgq1utcRsUB5ixijk9ErczibqO4clrjcO
Cax70xHozIuCPNQMULwW2xriXE6RV7lC+q4RxZt2+yThoQ/ajdz2N51Myg6k3VDgEJV9kuqlS100
Z3MgNXz0QYJjFeWhLmf/ntvgkVgcuwAEnOXdUwIKtGspiQRhKxewk/OIV2Ny0PPm3ASEzpkzlYxo
iwSqlymxy6JutyaeZp6cvhm+B/WJb2tdCNSmUN2mgCBU601ODCemUUsRvreiwfLA2MbqfdicDEXe
a3XznBsyuUE4EwXG3Dr5n3Aw2FT1/XMmkMbaMN5CppWk+tPcY8n89hX51GWjrYmm2/ndUVBFXK6j
8VaRuzrNFfvfbDvAC2RvGjCQ9tv6OoywFA3k/GHlyFZ4CztrK0jSV2i26BWYupsFdu5a0xIHy/ot
r2t0mMhbaSdOYY5vvI1I+KMqxtUXNNp67FjrCZ+CWgKuoB6GMTkicOorZu+g50r/OTa010GYAKyT
nKSZ9UNBcmaDrKkeGSNZxFWncNLU+pQuqlhmIVUxeUqWbxV1yTpkhpIKy8af+FXoOENJixhKMab0
ttfc0dcLcHc+b515Y6Rw+AfRscTWy7Obpb+YzFy0OcPLh/HHPwUKozrs6EP4ImEXLRcvBFzlpc+Z
qdrVXQV4M3wb2cKXSxUNw6SK9mF5FWffG/3iTY994MbyYyqUaKEJEWjNatMMk2OyzIiz4QSCYoUc
8WAlkIfGfGdGmhflqTfMyMhM670tjY0RMkBiV8nWFC2teaky7bHnZaQaOym9drXuGVDnS+Ok5BOJ
ZyFERCJkBiiFs04acKixkJHWLIOsPJL4IaytrpoIzvTqMMEVFTNWuQlNelGm91YLsCcxOCrBmLbG
llwZtqJsyRWgWqhkpEpfD/5019YSagQh2KtRFtqFFT01NVl/yewqBoxTCVeTXpFW0Lgy/ZpQ5ZtJ
7B+MMmBziwtfZiIRtp5gasdkHr9Ncb4Pkw/JSk6hupSmsVcbE5q7JR6hOKu1wR6IXOEZDGJbAcvI
+XG2egOmWtEYj771prBJs+A6jy+zCrBLULcB+c6WgVMX4GCpLUbXBEuryQ88R9EeLNdGS6czzy7m
9vAlJUkcntqu0IlX1V+0fLpiOwO9H9iNARRfZk1CgGTUtXuxxiLZfI0ckjGsSZQiTjE+N7PCa773
bV9prk3fXE0zOM0JsEOfjFtdCAyuufEBAzIW1wH2OACU0LrT6AkNAg4QB7U8rNMM43HC5lbe5Ywm
+xhIYoA4X3mfzMqtGZQL4IMFA1ZOSSCz3zOweJh4RBg26LEO0R/ON0grVVlcvOE0AFHobEKCHmvL
B/4uasSyle+Snh6E0diNs+iE2sI09N/7ARMsOkwrPTRB5AXdjE119ORG9BL5W6GtEPv+SRjkJyL7
gLYOiIN0YTcN0r2JVr3Kut2k+xdZTd2qNCGioKrJFlGrap4Dsbq1lMuyRIwu4REh2iSdJ0y7JXoz
8bOg7lZ0VxZbGqN5ctKUjwbWg06LDtr4Otdc21F4MuLpfq4MXkDY8dURr2oZKm4G7sxMs/tQnK7i
FH4jsLt05GJ3rX7Vu2bbA76ymy7el33wPpJ27mvSV4+NQSRVxADFVavGQ0lfwsL46JPRF4gzEyOQ
yZwu95Vp7LooP4x1dpqNcp2mDBh0ji9N4dhPemMjtZVX0hSYRnyacuUMvIgv71ctEXuGoV+StNrl
Zn0NrcKOmG9PQDt7ZDCV1oDeWQzk/PjqtGFYsO5bcxPO2ovYJVdTidnD8S5KazuUvktGbz2kR+wc
3ig/STmOEtW325k1aK0+I132Qn0gwgq9UBPVN0Z+vOQMhnMSmFvhw0znazbgmzJYhfapuO7gTPt5
+yz5N41wdH0kd5dtq9rFmyQ337VyuqvlWlmZvuB2oXgNBkqjbIQBQQIFXW7Alv0OEcjNbLVLlfdO
USuHYTQMBuM6ga2AGJZobyXTSU2Ra2fMQXMLItVYB9uunlYZ/v2KYKgxKG9K0zL6CBRPNQzuLFwk
BvgfMUgdKaC57PhNSW5dSS+cKQZsNuMdy9J1qD8lPbWeMBko9RPWvpNkosbDYDcTe1DljatXwXso
Jsn5X9ydqcs8mvaJLoqzfVnI/Tcdhv67ABUxw+9f/7M7U/4QkZmSJapg2EJvT3v0U4eh/IE/TAFT
w9BbXJBkf+owiHfiz8R8jCwVOrz2yy5S+cOifpH5kAp9bGFe/oP2TPkbd+z3b30Zo//Sns3BOGVm
UWm06+M1y4O3Wp+2vkleeki5UGXxORfkS9kOEu/sh2me7qO4fNSC/i4FYqFLT6Sq2knauj4Y3HB4
rsJ7UW2Z+kQHRcm3upQ57UBpVFEmJkjg5AeDYHhCO0Gbx64SE+ubUCTma5+E+6WwNqmZZrQyjNTv
MQevNQ4noW2urdS/9D37nOgh1arKDruSVCK53FhSKq19oFKxKN2Y/XqVZDk9WEoV0uKEVHCIhKd4
SslzAHLW9Pcix3hdQprlemgFkvUKor+TaaUybk9b81Bkg2eh4YJ/6AgBy3wj8swMRX06fOkp5x8n
zX0yMCEviobMOdxJRpc6TSns6jQnOVpsTp0WnyWhfE0Z5evq4hczt1VPdhIMGqlsCLFqSGVu4ccK
2tbqYgjRt7nlGoOniZpdZPXwkDNvrQKcUGFAiHGm7Un42wmz5SL7IUtJWilC6DT1SE+p2QLsgDgI
twX4xHAorj3pQ0YuOtWcrwedwKtuzM85Fw+OvfXIU6vnBJsieEnHxFV5KhujOSCXx0YdOAanGoO5
nQj6vywJCMl0+RGr+bPGkdLgm+PhdPBSOa3/UCojMT2zuO/q4GqU+l0AHCGKi8tUTse5ZT6VqMeW
+4iLMyhMuEYfUpZdgk4mNSZEvzYE+MkaFV9uCL8i3sz9jukn9zUuYrkwEIqoHuM0h/eRy9ykd0ZA
i+ps3BoSQDrFtIW8epz8cY+P3m6n2RNNVqUhNOAC17Y+XwJ4y4Qk3bVx/MIgFHy/fsr5xkZFufoG
Oe8p9SJa3lAwiMqjidTEyklDIHdlTaWHcTmQ2TQ09PHZgnI0BIlluAZ+WJgAAo8wf4JRxufWvnEG
cDh32mPelbsxlvmfimFfEAcv5vJpqX6fMJgmdIDPG+JgZABfwQvSz0zPLq20MHn8czgbDz19XWj1
sK+F0FNrOnhl8kQoMh0KTp2t0wRg3STGu9EZw7YQqwvyE/MjDrtb0yYfEZG3cd2DnKk2U5JdNDk9
CxlTQq1w4xrHcTSfysF8KTvlIMjsLEwNOlVKUVUi3wGSxxxYd6Vy/lIB+/WhzNjkbTS52wNVfWma
lGktw8ROtip3nmRhTc7ha2YSl2MQfZuqjNqHTRWT4hWMMNTjrZ6YgCxy2sB5UB/iScRsXQLOqmX2
4TIiGgEaPL6xpJ+8EvIhvIatOfBszjoOtflxqLhufQTfg/oR52jMx8HpYQ21MzJU0CV1OT7XY3vK
IURZkfEVyjSCLCD6CpeLRZc9FujK5wllq+CDwg82kh55qSYc+ooprsSuaOCFK+It7NW9rLbrcDSa
VRxkM8zuEAOb+ty06su/95b8gdbkosLfJePT+B/LZJFR5N+WyQqG5V+//uctyTLZILGFAvL3+aWE
VxndzQ9BzoLs/KnWQY7IaBMr2n+yWLi3fi6Sf5A5uZFl/jgyWYx/tEiWZQxtfxlg/vXHVkSc07/e
kDGLDOwDiwZRz1KXjdqSqF0XD8CdPdbu62IYHRVJnMpk0wgeEitdByb2pUHdJpJ2bX3ySPpIAOpZ
pOcitSgHcaFODQ1zg5Sm7oz3BrIhg74Dcs5HaUEeprAPW4AHEyzEOjXturBey5jqbcnm1gEn6ngL
Ju68CaBiL5SPVYS6jsXOPF4kM9si0rVRVx79sDzk7MsstirdCILOkBIq2Vg+z8oAyNa8DZrmdg3R
ZEuDNrBhEExAHJrgmgAhi4UMmY8lcyne1QXQSIARLdiGYk/o63sDVtIHLxksnEkd4CT7XFSCyb0v
csfEGuMC/9U0IFTGSsqV/BjD3MmrwpVr6EEALUs5OcwL4bL2QbzT8XW08p04rUfwwL6C9JMVsAGD
FAFhMxFKF50VuaWzD4naHlDfEUpn1bUnjWhA1UB90phAyOJ8DjXJI8jxknHKqdD6JgYTrBD1TmV4
JSSvAycMQd3cPHnxZZj0mXV6jBNrrXTmk4/whF5pXy4gFYkgAt8yWQGjsRF7l205y5i0vGNFeOtB
8uuSQghbc7WkJVNB7y9BhCk27YaTXCb7wsCqLaf13axUZEBgiQ0Zqolp86mKt1Gv7mmDb2kBlGya
woMMB7yrKGmmxBvxPRKxNemWq0RYvUmRU8BwEYU9oISN/JdZflOyEXt7s67jO5LHz12nQZguiNoc
WVdhw6jjR70UZ7hC9d5M2v0oj++Eme8CuQBpXGS7AMpoybW6PBzGIB+Z/R6CPvzqcBIRx1W5QTbh
ym5mIi2Zs064UsSKuWqtEBbH8M43Hb3u+4NhTWgzs2grhcWhyXu2SeFZmuGfGOADzdCtMCjLTf/R
Ns0jx8CZtAN7lEjtiV5qn14GLNRQBJsRtz0jvkM8abEjoNniJReF8ntYAbDGjLdX59u/+ABmkQNf
nBXyIq4RFU6i/9qmaL8tkaBp/v71Pw9gzkwG2gi/0cygm1HogP5sU0yVPcri+F0UO0sH8+chbPIx
CfXPAvH8wU768xAGy89fp+O/W2SY/+wQ5sz+7RD+7Vv/rU3hGxDbJp5Rp3TtY9fW27poqcsCQDyd
RlaH9kCFh9ZFUrHCZkTDiPVLKnaegIt5P5UKCY/5knThD+gGK8ZO3dh9pNLsxgGdvlFQKOswXPwI
6J0kvI5yzfzEXEl+edcgeZFqf2vmwwVRkFuZe/QY9mRFH2YeeqGVsqsx86O/YCLihjGN1n2HY4tt
IwGMn5TmYvs/Rpzxfd86Enm1s57JTI6MU4p+COQdE7QsszaqUTwKBJ0EMSr1lKTUQrMTQ9kGPWPK
unPNSvNx/eGimKjshoxDz5wrqp+i3VZT4dCJHmpIyKGSwXmCcyj4xTqVDBZM41tBsPdQtU9BXV4S
5A8mhBkMP+6EJ49qjCU8g+cMSQoVbqyNt7hDWOnrW39KnlrGH9aYrHugMEItLNoTANECQkBR9dr2
O+IdLWBymom5EgoEptOXotR22efHsCzw/QIuzqjRoopFnwUMigGljDgRK5hjNKcQQX7hx4j8meSj
EDDS+TsygqeajVUwT3igsCayqwvnNYiCjVUDpYg/VQQjEG06xEKWCmW9amS21NHC2hkwNM9F+SUG
XUcuR33t/JmUzULTKXODl3nysQ0MhbHKM22He6pww3rAjdYd44mE0BhYaoQMFD2YVFRkC4b4aHKg
VFl3ioEi2YOkv9dx9ZXo82smIxmLlFttdiZo0sjHxNTQtvbNrZ+7kZjQcbSTUHkX4S3ApnezFs7j
pH0wnMLxZX3xSl6XpnIoyUC1MuJE9RbXQWFDLpIQ/M4PKmNaO4WIrQJ75eboleHQ4WpSreyxJHpw
RtgZTyw/KoIf23mVWADvDQScTHalkhfJkD+bgB8HCYmo3EPbgBbOmss33yJJ3EkTl2IQq5k7g6qm
MVjSodRyl/szGxzTHQwlcMRG+W7JS59giU/DsG8JSl/JluIUlA5DFm4XdNCIysOQsGlI5VXCsx72
sTsqiJkRyIUMofqxQgqh0VE0r6bJMomzhYlXHbkaq+FUS+aNauHWGt6XbaSv8/5jcyh03U6X0Rc3
0bUJ1VOu+jQTSMVmfJxjAHQ/7e1YGndCNJxDHKzBZD7KA0OxnBFuNg+bMe5mvBvJVcf1Zgu+dDSL
EQxKww6zGpXHnE5t1XXsL3sNYBNwlgpUmG+6/+KrBvyDtmgHmD9JaOD+O3ZCIuDlt1r/71//86pZ
+HjgIQwDHf2PXJafF42EAFRGDY8h4Kf56OdFI/0BAEPjdjIVXEiM6P6s9vkQoGeZvgH1w1Lu/5N5
mKEvUIm/0Iv++o0vTc6v1b4fhGaHQ6Dc1POygku70MEzvNVa1Y0Jj1D8V8NsSTAHmEp0Kbr2kFI5
HXmx5Tmnz9c4f8IW0pEN9ERRPIwlUdUJyUkkUSfW8Jiyn10RQG3lcuykLOuM0zTuetO1rq0xuCRr
7KzJrVkkdWRjeINjEl2VPPF7AQzP3LE+wgsttD/B7kcRh3JgpbjxC+l8BH691S/xs/6F/OapPFfj
ZjRfq9f2ZmyyjepgN56uhvRUOAz3Aq0jEBYo3wq/5WK5xHjz0bv1uvi2iKEJkV85Au/w1Hg3hn1C
ArFxzplVRzW7zHrLJxDAHgGHx3cerqLv8iP/kD5RUSqfi3IgwxW+4uCRjRXwdcKQhE+URn17ntLn
Rt8ZFxEdF0ZIuLYiQsVXoXvhX7YpzErMK8PyJ+XF+mQxOfFJVzBGXvbEXhABGH/yab4YB06aGh1k
gxN+1WSsulb8mlmd1N1Jn8q9eBovwTvfdv4BepUfUH5toUn7D0vcbf0cPIbbcEs1utZu0y49oF4z
hqd0cv1XnljrppF4V9qjv5Olna/tx+hBGigy6CNWc73B/72mQQLWw/gC+ne7Ficbng0jRFAkUMJV
TjZ2ICBDS8jcI+4MaDsx3QfHYL+bCWZjOAOLCHLESi5uSXNhhS2zyXIty5NlD6ZHfWk/R3J4iaVU
vADNsch68W1Sd3LgYrVS36ZH5Tk/8ERYwRVZiCA98h0HBDAm1/jTT0hE2Mw0lLM76Nj3N8Wm/ODh
SJKjCXJpRD+DS3igDGpOo+AB3g4PwSm+D0eiZ8JjBwlSiK5ySpgjqmA/3BrdTeA5RceL0sxaxCar
AZHBp/ziXwqiZ8EMXKBi13tYGd64y7F9p9jAV+YBE1gD5XSFDRprQ8/67rUJr1juoSUGB7CzEc/C
SaaOCzaDsEJtyECOh9WWPyCExU9l8NKDkwbdj8AAlwg2jK/2lr+MZF5v5hUhb2u5OKj9Ec0eUpYh
8ShSjCckRViIR0QIvMbJ8xoRrNmNN7yG8coCiR3sw5f2E5nIO1bzKb70yG5C7mM+ZypdXPUhOMgv
jfC/T3rbCJOujTEXuzPFR/NhNp702gVEf++SeqvTsH+nGX+3q97Yq0+X6IvwvF19KS/zVtqYL4vh
rF2TLr/Qp79CVjtkIfIoxE9ZZzOijLO1Ntk9tQPONYOR6QqiriRvh2qDwIZHavqcwSV27qie8fxo
x77yCiahC0zWZdsIFj7ClE8mBn4/nD2VMyh2S5ftTyc/5xHi/a8YUGcEu2M/jfwxeIu0a5UtcWm0
pYck3Aj99/AxfcBpAXIQ1Fu1PLZkc//IY5dwi8ioXO3y+nB6Oziel7BdtWf9bpKednAS1+1u3s3T
NrJZ8DpIJ1NrnWi2ePObYxgfA5uSY6XTQNrNV35Oz8qT8iTt8xsPU7LOb1tGc9I3HHJyJcr5TDpf
FDqwKgPlOwwXQTjRlPMuIGTQkQHiUzfYS2h4QtWwa73+gdtahEndHvnDXhG5qKt4pz6Jm/YrOydn
Qbobi1OJ6rsN24t2Nxcn/VxQf4bjpy5/i5vymJxJe4NOPU4OzwWTSOr8ycVHGL4tAeUkfDtF6moY
l/ybtNeYVnwp/lMcSGAUSSBa50iaHVLuW8dpjE3lH7PiHMQP04uoOqaEogIaRAUZdOdvwreSU1SL
ZqeZ3OEsHSF2M/IBgRE9o8LGSGB8IYCdjyxWhltnjhf2sc/qKY73SrtmQMoinZFy7mai26q7uvvA
Zkh0YqbaXEcLPw1CJysWH30J6txHS34Zxn2fWJ4lHhv9A9kXLwa7HR5QAfMLdjw2/rwt4e1kOeo5
FrL6w4dPNnSeIzCYUoKdoOLSzD1h3gxoaiNzsMPGzUnGrewg8ECyh81Bqa8M5dV3cvgIhcqLa0VJ
SFg4zoR2AqoZuRGSpBnI/EascbTVT6VuR+cw3HA2xuijL2rojt2x968F2bdP43m6omCZX4rxUL1b
WzxCDYGQpPrJvVuOd628j9jkap7C6xvIt0wyOpxAg7KUNVMF7icFu/FR4iTiN4EuS5+kfMN8cDIn
PaP73vsnNNzZk3xiXtILrhAQZICVVluNF21rbIV1dK6PC2sK4H4+w4U6NNG5I2F74iAaStof85Fq
sedv+BdXipqkErdtsIxkKKzjC/+vQwnE8b9Vin//+p+VovqHKssqC9AFXPlj1fn/hxJ8iJkCpswF
sPx/ZeTPWpEEEMIGdShBi5/IXPiUfw4lWFrIFJeyqelUt/8IzQwn7XdtK6PhX3525HF/LRarPsbd
k4yAa803JhHSdvJUdY+Xk1ID7cO3dqNAUs6zdayHG6YgQJHf045woIB1WHSg+15IMMF12g2hHcXc
X0x83dQ/IhRUvcVptJ4YXHhh4BG2YIHMJ29efkGCqTJjDFplpXw0khe9oUrKHufGEedNka4qDB0T
nndjnWTrikii5pnPEpOdQc4QNpq1ZVuFg+YUdGu7+iA0WrPh/h9qw+WC5+Suuo2IPF9AvnGz3tBz
5hsTzBANvLj399M23MPtd4st8sEDtN5n3XhUToRClPvceCk32ml6ka4j01SabgRjzV4r1mP1pF+k
8QAQAxJw6LJg0TWbd5bI+o+7a2Afto6OavVAWBzq9FXMAm+zrclqjVdeo67F3La4FGs78CTtLica
wSxeFXUvnSZhO8k3pbqNnYu6y9+Y5+VbQMmBp4LbmJgN6pR74yqcptfOK890tq1syzbSWuouZS2t
I2MVkUgtOz0JvO+vuk3c0GW+x1Sa2TnG/rNEpVFhHhVsRHjUfMh0tjxSjAbUT32Bv5M0wAPqmJvh
Nm1zSp0lD0BekxS8lhzNjjfIzGzNRj3Df8Uaqps3euUORqn9wD7avk0r6y18Yt7tREQ0G07gqdvo
aPw/7s5ryXHs2KJfhAl480oYem/KvCBYDgDhvfn6uzjSaIwUujGviq7oMV2spgHOyZO599onVHfL
0PHfho/yewlRjCDfbA/dw2UUO1cW6Qq6Z+EAe2JynMuvemB/cAq4V1/VV8YvfA7WK54H8qDbO/19
fZxprxZm34qLB7Enplv/WJlz6I6O8hrd8hud2qN6xIc8LwmXJlJqoW2iRXVA4UkCuku8zE3ZDMvH
4ZlWjGNhEZ+SS3Ipb+Vteh1e45uy17fm9RWH0a7Z1KWtIH6+1PfuGeo8q7DDzJNL78a7ePeO6PEk
/tQ8tE8dJHOdYzQrsJfDQRzcFlIfbbJDXR/0FfJB+0Yvwe2pd8hG2ZFTNbf0G4Et2KCnJTQrXFCW
Z3R29dbaJVYybUaXIKlwvnmxMuf/JK8K/LvWBibeEhKYwJOpV8AZuG0Z/b/SEEpeZQx9r0O+LfOI
FDGnMeb05eG9mPTaBS4Qfr62IVfmyCWjbUzYUsSPIBnGkz0tPTjVC3p+a/OuIYk9mnfBWggcc+bB
6nEut2AAJFImyAjC8XwkZptfoYHagKfkFp44MNq1qz1BhB8ihwgXTsAGghbiT6qt+OH65Jhna31D
QsY22qD0Petn81wykyZ9tzgUpS160CLmbbOy8Mg5um14fObiJwU57qi9eeNp+jek0fs9Bw5jRqy4
+wy8No+sTTPytN2B5PHsLVkXi/yZEj4ekrV6oWwlkkS+pMjWOd8tZUTeDiWqlj1/Z/nwWTk2SgRh
0QspcUik9D9R+QsT9nZc7rzxTrzomxs0iP6gXsx080ENhLMdhQNCCzd02rkWuRPpzJe4OHfGPCac
krAJw/M+PCZl/PqI16GNmDKdOR+euaGa+3XtsrllbIPffU/j1sEzSNgG1ixQDu644++U3RDjwQun
qOaQvFkyxNpN9mGcom237tbheXqRXgg5fye2g32dRWgG4AjULVH0SbTX6IIdJrRu4p6ACMU2WZF4
8QYxmba+eZDLcICseNI31fDRwwgZlG0iLyQNcpu81EDqhAd5qV/6w7SDkN2tm4V/qYnJ0N0WqfsL
ZZ+f2f6F4xN07v3jnoM+/Qx3DMWPxnx0jBVVNDk39YGPtVRmuTLTLLd6Jm3g0GRMvuQDMClUkZbt
4nVTvwXP/8N38qnwe7LmjexPGjVU48r9TD+c4uRgkOYKAQS5cWnLHpF/Ip98cOUf5fIEqwuV9Qle
h7ksXqoXzgzEdYu475vMLSaXAVZ4QrMGfISCXJ5HmM2pkAHJ0mlYSggX+vBe3fTPelgboT16kGV3
mDg+8w16BzteFj+l6o4WJ4JoOXBu4CUD81rho+PkJ4Biz8KtRoTWMn1TRy+7v+mv+CXpbD4FrdLL
gCqcnx9cmATi8ZJd0q2bH92jDLOE2SJw+oWB94AcJn0WkWD1rl0f6+qkbuqL6FR3CMWBstFx2QuZ
W53Y5aLNtIoBCxCFN74jC6YBkzjpRv/K1sOqdsY9hyAkJDYh4a6y4h3lLniTFSfh2M/BPUTJv+4M
r0lnJXeC6CE2bAk0QGy0q/rPgoqcwOvuBH4O1Wl3ag+PNX6PM+LTU3fUri0JMxwAMMPx/iPZR+6N
yy/+tgo+sEuKovHw3DONU9Gd0MkM934TvIV8xqrd3dMDSATq/uz09GBq7gQxQGZ3yZ3nL9Yyl2yF
77FEuLohA8ZYJe/PUJfQjZzzDyU5OddOsR3XZI2fBcff+TauFGz2sKjw5HeeryzM8dPqbYp0q59N
4Zlc68ds4ebFvrfm2nRlrmqG+q4byMuy1U3czkDSjyTZPLe2YXfO7vFrSZ0NQC6yRZv9RvrJZuor
BFTa9+mlXtIhuLRL6PscwU7BEsCNTwOee3k4x+v2TcvdZ6XiE6IqXeSLUO1YdliJunljw13rnCeq
ZloB3IfNVqyUb9J+hPL5Nb3/I7hF2hLUWzCev3Uml5D6FpyihxcRcJl6QbkIOslmgCMKqN6PoQp0
1MZ1jF8XvzMucaROMevy9XkqN2w25yvxQWRlgtHHTup/KMGLyPpq5HbLyrNNz81VfNE5zr/mP/3K
3DJg0d+rT4lm0VU6T2fpPOzl7YC9d8sWFQz7Xlz1R/Af8rty5rte9a20VzgRcq5e4a/bdK/Nq/9O
iUjLKWv5W9YoTfEJ8D3pz4N8uH39WNDIl2bEGpjJnB3tkRAUlLVH/5tAZ6RQ1soP9nWBYMEmmIj2
WOapIt5VHEEMrTdiMY+oAEMLWPNrl3kdcZo0QubjuPW/6Q6xPYJaG97wZOw6ChnaQ5ty7VesANz2
bvpBko3xpdHuejEr+4vzFn9GJN2OYZbIcuDBYA0KV8RSKZ2DhvXH6/ghv6Y1s2LOdFe7SAXdQxpU
Sb2voh1WyWiuPFuKfNMT+tP8iKL9P3zMYpTGGUhT6HajbHnCkv/L7Bf4/l+PWf/++N+OWcovigQC
VeWYRfddIzLxX8csxsIMcEE9m4YqkqPO2PW3Y5b0C4c+/Tk0RjNrPXlg/zpmSb/IaFZhq0oQJfTn
WPhvSFSRFv1bS/7PL50D3R9b8nkTWHqBf+iZ7rKOSTJszPYQPCgYAL/E0fTxQEImgT30tfSkTFjq
Lc2f+xKe7dCsQxuzDMRSkTYiQkSBY5hUnjQTIWBmJavAVHGSP9a6MFzHTEhsoL3Ooy1Jwq1tKxnu
4QC5JeW4ICDKsTudQdojJeUjUYHdQRwYy/aql9E0k9X6tdJz4kjwgohyY8xaqSQlMd6rUWYLRud2
I8VkN2z70l8OkbIX/OSetY0bjKSIRUpxEH0Rq3rkpDErZ11iq8OzLzGlShXKpEimr9JnTxRBREzc
4L/rSIssn5ar2JEQ2Z1ladGhE5+1af1Al9Rcyxo6q9+DZe1KBIJyPd3CvDqMoSwDWYYg9EArHitq
OscmigRTZtL8YAVPRf6GchpuMitArnCKDCkFn7szLwUGOJtxv+2K3NaojIkoGFFDtjFJWrKjP6C+
0KsVC9Z8EXizxPmySoB2v0t+upoeNKYJugWIuBCGfDEW7yULMVfhmym3q8CvDlUkXiAmUwRqq14U
58gMwLxOK9Hqv0xr/C6l82hkzPBY5lr68ZA3d41uAiYVsqepWnvNwoDYVw5rKIOTMrhPgeF2BqJh
ZPFrtRHf85S1X7Dw7vQ4g3J6PyOD7Pr00I3ZY5IRDSIHYqijlAOTgGFRJqFhP1A9zvNBDhaoWTK7
Sqa3Rxt4osXGL+qDUxXmS9TUwbWvGsaVFR1Tn8pTkALEyzTAWtrFEtpZvUXInxKtTo+7ejglb2cl
jSuxwsXnC5zTccRHxWdt0f8HlhYDWhCaMJljWqN/hlmf8jHSLcGJxw51cB9/B/3wCXHsLA7xayWI
2K71zE0CfyGmtMswWH3COf7GqQEEY+S2wBTY7hL+pSTpV4h3Q0XUssFEOH2S87D2aNW6t+AqSAAo
BYYBTYToASOmAE1Wm8KFSlye3nwYvopcB1Ua4tIQS+v/7vKMjB6MoyKx6jGelKz/R5ojyrSS/gja
+Q+P/215huSo6SyzrKiEtPzKqf5tYqr+ImP61kw4juI/G2S/Lc/qL4oq05QDq80A13pGmv/WBeNR
oNcg7PxTtPP3pDkyC/2fJqZ/fuqy9BdpTl4EgRBkLSl7qAc6ePcgjdVPwy8kuH2BpDmqON39p7db
zkTJEYtwZeEVmz2gY9WmtQkNSbb9wHxhGW+dRIzmYFaO44NYT9O4dH6CP411VBTknSBLm5i5ay6P
nmYAEOwZ49e9/gpZEZlDy9XaP/q7pkH0moq9IHAfBjWZvFo6LA0GITP0HGexDTZRBNBGRLBjsWbN
6jjd6dCmvbFNITKUq4iws70a65gOo0dwBCGeYAOXvx5ROBeEZFfJAiOzolumBFNK+mM5ycX2gS1K
EPO9MdE+6rN9rcBbxGGn19qSTJQvQew59Rh30tTCuTiaqIqIDlSntSm2axKYpvTqUyVDo2AOotXH
1Az2UJ1uYd2Ve9nQV9i9WDfJ/AxxNMfO1A/gtuKXqFJQQXP4mHi0olhLsAwcn8NXQQDHNmkEs4rX
IEfoUJUD05TYXGXiA6lj74pd5ATlZ68pXoIW30Is9ehMyBia+FmnOLDNGKdSwC0eaL33DMdiTKf8
aIVojzW5CiogC9bZxiBFVT1rijqbsNGVmjxL0zelGM5jy5S4MYUlOWBzc6znjwE9U2MuVVF7M5qY
aQk4TQKvEup4dJLroITHpvV8L2Gecui1yYcKVSSUCuYh8PInkE3oaZkc0gksVFhn8fSCRt5ucmle
DhADDMPO/WPW6nOlvgaxvEyRcOqEj0q4GoRHuYt0nSsnc8nXcoZKXwwilIt6mkvkxoclG19nqgdh
5HzcV45Mp1RNEc3GlmWXMsaMmqO+odukf7lpWjpF8dWQn4LbzU7M/DSOw0KS10SenVN2QiYEYLK9
MuUBSjyvtR7vC56FQH44ISKfvniCbx6PRSY0hFacM7V3LM5XVVIsxoQxIkLN5Ek8rsgfhZ45mS/1
WP8UYgcZdbrqav/ZIi4TtdYeukGby33s/O+uwnT8gf0ziIDFA4fm/6NsIG758yr8Hx7/+yosGVy/
1NWoP4hLoQj9fRVWFBxZGLj+pYL8bRVmFmGqim5KylNNw8Ti91WY0prUc3CS6j84lX9vFX7CMP+0
Cv/5qTP3+HORLMEZitoInu6ovmZRiT+VdAuTZAz9awxC5GiPhVFZq4rcCtLtUdTNKbmcAMOmRo2i
KY9F17A+snyvK6lGJUy/sZFwZj2JOIVdmso8b9SFGZHhPCBmT1UyOfpaWBla4mbkLSUyDXqlhhiE
w6QQ/TcyCpwuQLVWBm4E30zk9JqyOhikuk5TYXJ4fqx8g3FsXCzCpHoTS21tMHiukNnVWQxH7bGK
ZOKVg+yoCW/jkMLtTWq7M6d5RRpYR5B3i7mVW77cCxMHgKLKIFjQxqCFZYWdq+VfYme5/lTbuhgs
FUBioUK3CcttBTorH9udgca7QFGJRcXurGrjywxn4z5FZRivxqJePrgZH9pspD1hxNK8T8etmvHE
QQIIk+YK9ZeZvo0p7aY+F5aqX7ghrJIIHsAsHvyDr1Qv2rOZUVgwBZZ5uVG01rWqfo3vdFNkLRDy
0lXVa0CMpSGFq6H5eZq+mHstgqC2m1r2okl6y+NiO1Xyp1UWd7NOr1NjQqgsxjcrgd0DfrPWx10l
Av7SjQZUykToyMT0pHRTTd1qbX5PiJt5UK6Lfb0fQ9J2EwLEhXrhTyDejOQw0Zl5ahgl80dowUjl
2V6e2nmWb8wIqvBTplSXzLcC1yqZ2kijo8LLjQaEExPCTND5HRzcR6kwFSYbVLaWnVraiTFhyNPI
fUS7bnJlWBB74d1D1Jp3CRsmqpkOvBAb3RKP8UYw4IOHpNxbMtCCYSMyMRYw1InZuGkLJAyMmcTY
tGXAJ40oQodpvsEv7ywux0TrmP/UB1No+Sxr3OgFbAYYfBojnA4YsCife+0IjmAdl/KLkLf7JvNd
LcBa29PSxzOokT7ToauqG4LMsetFaz94VVGSyGRdSmO0MZEwTNjYFeuxakeZrt09FyU3D7vbo4ac
olfWu+wz90kiNujncKKuvkvRmGdBNRdpiXMHbp5SUGs41gFcZPzVaUX7NMSrTvQPFDVNMjx8meua
vm+ubY2y34ZWv/zfXtZRCmI5gkguK4xt/1vvQ6QK//dl/S+P/31ZV+hPkPWiyviVeNzvizqQPkWy
ULFLwCWf9fPvi/ozGEbDlCShRkQs/8dFXadXAviSQ4CCj+FviREl2fg3NSIb2h+eucn+8cfWx0DS
RULwgrXQ35PNY5kspU/hLIe2tmY4ta+Qth0NEX3TDEWK9MGkjbNYOEtY1MdNRmO8J7KFAnlb9q6B
LPvFYDASO6Jut9tsr734/VIhytXuv7WXCVWI7PEfYvgjSHZRrvz4gJBI5JD/QfaDGM8jt4vtBuXP
eOP34pzDz4HxteX/8pVOK5P6/Qn4c8Rv5IEzxpLjMMMWI17LY8Xkc2Bkh4rQWIAFwvaI+PequhBO
ZPBL104BSmP7N3FbIaG71qItXfxbe2ye1k8XvTI3k/nd3s3vaQlquFy1x9Q11iY/aI8laziXKx41
60/9jkSPVKFvsa3IRGUDE73S8HTkNLvkEzSyf0PgeOBswHjoFIhgNk7+rT8VIIUWE08TkvKGvx55
tLwYuwlnKsxupgSsYDbTP7d0gg2H7XMSyDOS7bfNyoBV6KputBZSW6YsfIKQn1LM8JO68pFeCgGv
k93Ou/LDX2TjUva9LF375ql8J2W+2GJ/yRa+J6cblhC+GC48p9PBOrbWcrIk6TwgQCxcY9NeMUDc
jo85LKnBiU/+SnLSRf8uEpgiXBR0K4UTev0ByIJNBTBb7r2PD5B1NZ3rtay7kfnTH6CybKpnFS1x
CnvOimpldgBTdyuT06S/5Q/kVkwBJybzO2ORr5R1vY0YYHYoMkmxBamMIQGGD5AUBHwpFbTHSNF/
zmKFbmUQX/t8K4sM8eEbH1x/MjwJNPXwxTtjgZFeM+rzI7sjJhLKwvP96r6gVSugPmYK87WJYYDN
w4f8Xb+XLMd64z2wFjCuZfn/NNx49VHS50pHChu7FV3/xlUypgsz8DAXO7jParhOz1E7YW0MNAL8
FPMpXVTmS5ncCbURkIPOFH6yocz16ClVa9tFI9oBhCI4nPVBvvA/RqJs0Rn4nrhk5sOsZzjhWOBl
Y4+ddkROr1HdwdoT+INmlq2Fm7kJP4Yd4wIBi/K6m206cf4WdXbwldyTWxpe8+gxC97xfonedIGv
I13GHQ4v3pPweRsgtXCINvVilxE/0GOnvxZ7D0Vj4uxJeZunLiO/7QeP2DC/JQXECdYkGayYNF00
D1pUduCIvBiW8bo/DbySg79Cr+S+B4tqyRNXHX0jFW4ZOsHcuD1gjMxgtbSHEKFtBxaTkUkcUeRs
sEB4IgpN2591N17tu7T10X4IN+X5xtKehLnxsLnOql/nr5GNw4Mu560grqn16P3xNjLs1VzrLtzr
twnVqU7s91aJFmXmPfhRYGeZepnrc3OleKpZNBCZeL266K5CtIpBkM45QDfqWTWPSC/nY+BMkGU+
UDwG23aOmm4tMI1ZxK9vhL0kc9LsqLsy+2okS+t2xs7wbtEZW2UkPGBzf+2PN2X2sOWtflWqVTIu
Vt1xJVervD1ywVt3kkoqbnYSiirP2ADLJIgCV9wG1/LXdOiPDEcq78YfZ59ofZSfQsdyOE/kOUEF
KQ1orhF/1m70yimX6WXH3Dl0qEPN1wGDgdNvCByIuPZZQnTCrmYGisFdvcy/SDJQOX86BWdrwuRq
B/ip7GCPFubGiji7W7vhB5u4chifKZtkl17IHo0OMMAkmwpkIKqPvAoEDHwykW0Z63shLafyMJS7
2Mc/jWDYaUxHyRddjpg0zplBc5QGLjK9B3ZULuXI+eTTsRQvfqW9HTAFks/TiaBxH0f9Ez5vT3Rv
0IzgBZwQMOajh7ckYvs5d99QjzkzKyz0R7BFSnbmd4yV0gNFSj3TPWvVbsJTHc0ouhH6cqz+hktj
h7OrzMrs0rLInGEOVMt+zD4/WYzi5HlpqZcRRaVXLGjdzphaLatFSV7XqVpXa31pnKoXRqWMzsnH
DnKbRQMjvfiYJ+qy+0iv+XZYTAtIpOuYBTNG26JZXsHMb9Zfn5vTJbe/u9mnOoNYNmN+vZC2uVOt
0OTstKu0RVQObc0ez4ARxIu5qObVkXEmQ9rOiV64VHfTm3XRd6y4B4Pae62glVCW5WF6Y96lMBQe
nYaNkR/BzWC4zTB/zH07cI6BFzmsN041R0fBndRe0FP2S1ZWvnyHlK9tsw6u2sn8Kg2XZPlF6Q3z
QDon7PrvTx21aUPzzcRFNbOJmFo8+o1gvnwizzqGiA4UdWUEnplecck0P/J2nFceY9EQLlVw7War
3DkP86c46flLntkrc/GULaHA5Nf1en3+Y5Y78uycwaRvbMU10b/MVo3Nd1/lrbUAoRRqH4yw18Z9
hV0qbo8icPqOlVa4SCroaLe7anZ/BFN4eLKCZ5S4IGjXaF2v+oLpni1dfYFPezwjCGe46M+ke7Ub
Il5Pz7UTuZ+qs2INtu5cvMVJcbU721T4QrdbCt8qccWSntwHonzvvmscWNrL0rliK2biMsutFW0R
wAt0xl8D5R0hr9uzV5B6P0UfWbsc6uciULKuM8QA64YbK9/2bIU9/1a/sRmuQGQ9V2WTOoE6gBYM
OmGAI0dG3P6yesMnDJmsZgZlS+GauiKX3mV9J6W2fwcG/W4tcEx74zx5DmH1UyJtbtkr8948f/kV
n09S0zcUfQwYySsnAhkGMkCHzDo9hx3olObNW2vYIbdizr7t8cwx83Hx9SdsAM+dWfPAyfJLtveo
zV0JAc/WnMsc1+9iSGkEddaTV44xq93B0/aW7tPl9wBSrtR5sTGP6oog1Q1poMyqJ08NjgXRD4Jb
+DP1x3hFEf2DiEN/wjjPYb9QH5dyfCbxbUBdF0wA0nxhGhzJv2L5TqAmB6dNBIkhslYo9kcJtjbD
BwIsvA0i7YqxAiUYW88J0skXOBVEJh8WrhAzmB0f18e3oNGwQxyPTXmG4WUu7ItuFu8shGD6DGPi
ZnCaTbOR+Px4fhAQv+q7FOGqZtpsfKk76U0HPPKMGlAes/DKj4Ulyo9D3KtQNZLo1W1FNFj9V9O5
qrI0W09r3xp1x58ye8Y4wlf3pgV7E8mFWaM/QfAhrrP0noPW5Rh3FgbP3OJ0wR4hnvawq3piY29F
xRLqUZTv9SuPYipGB+QQOfJL1jvJux5vlHYRWozbdsyuyXLUUzeIUDDdM+Yul34SZ7Ul4sGAGzXw
Df2b3v8k+Uvhb6LP8kxW37aGiqzOztC3I3VZflS5h8XuoAkLhNV0d8ydhHQS4TPIzp3wv+1XI5CT
ZCKGBRZz6v+uQpY0lUPbH+cvFh29vzz+tyMitjRmn5aGFlkh3djkR/92SJR/YShuSSL5XQiOfx2y
/HZIlBAoa0xl/jE35wz3+yGR8bikIckiCUEGDaX/LYITQ52/dv5+feqKxrmXL06yfz4jTlI9TEXZ
5wu5DNFXPejYxQSZF0AZO61IlqXANJnZvnHwZXEnB6zbpnIiqoraTuoR/fW4CfpwLukBdpKIkMGw
o+EsqFsVuH/W69omNR7nKe4XRfEcWyL+TxXIKRGMhmjQmDvI62EEsjOOHcSfBhNF/eOz62mdftDD
CplMyPxXTd1awoPEpPn8GKwfUwL0oIdI3dL4PWROP5HeTG9+ruTtQTYmxWZCsdStcdf1opMEyikf
DXluivKpUTmrTWGifqt6GuGLHa8PLeQEEhApLKOfAt1ATaXR0MnR/EtDLkP2LdqXVn4gEatygtAb
Zgcqd4/ZC+uRmEJTam6SGLrpoN+EElvZQDyinQbIZ7t3Ewp3VY+LAcRQp5hU/kq/xVH9Hifdqkdi
q1OcDTX5AkrN0CTUdeZJo+pkJv5d32ePkiLFbnHl0iAjbsK0+hetl+VFmD6ZnBqwtoLO6tPhTlmV
yGBAg82oTF6ZTYfWjzvg+xHrphne04AkMb2nSEuNEtgEEuIMXGeavxdWv2havO1hyPQ/MuCIi5rX
S+FnQ7KpoLR74zFtRStDT5PQB9A2rVTalXBTOcCYWIOsAWls2F/lIKcEm+glmoJCIzU7S0G66zOk
rWQjA+NfkPZ5GhuN07Gx7gSRlc8EgDg+zG9Jbj3fEHF+PdTWFjGbP7FKKfugAMWvHrEfZSanc3qR
LRNj+Hq8Dv0j6KkugfELBSrtMdYcYzLf+qJetF2SrHzw0ZLvv8pFL17xAwh2KCaLaajw2ovkfekm
TVpNudWhKdhpXBI+SUebwqI61Qk0EdhZIwN8ArLnWcO20IhPWYT2eB/VeC9H9ykJVnoIVz6SXyUp
9eqOT6QRePGjwTpLOmpc6F6H7UYGgCpVzzBdpud1iW5Xgq2LlqMOBCdg7lab5sVSci/n8/b7s0TZ
plPwP+CRylm8lHsDwtZLV8CYx5aPBiQyZxURcnmdOoZRHepH53QRx3giy2lCeYK2qNDGa4EwD2n8
1GrrKIBeAkt1Aj7Fzu/BkQznJAbPoQUWuUkKfeZ4GbANNigiY7NxRW7SIWg9Ia+XEhbKPntCBg9E
2rmqn8310XipmGc2Pk9UriZom+z4gTnHS7+vO9ivbHipgngx9/zmtYoPGoB6f9RcPRHnBVCpERNZ
Q45tXQ4oAp+ZoznNja/JBG4QVV+FCpSQbMyMQlQNBvicaGh6zTObe2xpdiflm0dxzK16GbKzkcGN
4Dmfa4Lg1cxdB+DaHZdKVF+i/BqgDM52SS/efDrKWnBp6S8lRbQyxciOKqxPhE/WE8FsGhV3idW1
+Qk68hWqN8nY+ElG5LuPkehtSpTvKgl2bQm60nTjxutKzBaCuohSurOPTRnibkdtE4W6kyYkIh3G
tFsrfWKnRWN3xjiDaWQrebTqdGke9x9RccuDamERPIVSYDEkFTcfgQS80pDWBTsXccCINCkOBt9f
q9LHgxtu1FVbDSlVuEDL9EUXGy53XHwR7mNAkmVsYrFdEhiyrDvTVcBCary6oEjx8vP+BoThNRyl
i5LjfHXqcs4torDEq+9EeCEiGDTPENwccBpujglzPXeekbiGmV8Y2ZCQTu4WvNWRyF5VFLhWzp1G
nLtAvlNwezzVOhES8fSlyfudrFOqCoUKvahyG+xyEvLlQG+/M4ETGq7mnoN8zMmWcJA7nXhbC7kQ
/A4nB4K/VFnKcn6NOI2LCE3C6g7Pp8fIxj28IN5kJoaNZg9Nf5D68vy/2+6meYx3CSc8REr87v+P
1I90J+iQf6xl/sPjf6tlkH7oMnoQjYvNZGD5B6kfghH0euo/8S8y9cpvpcwzStRAL8IDn53wP5Yy
Txgl4gdRkmUozIr0t4aYVGF/rWX+/NQpyP5cy+S9ptepXPgLFUuMJ0k3eVqWGkJ27bX+Kb9rmtlo
4UXrXmDkKY850OiTFJFqif/Tk9ttXhAjTR7udCrA/3Zeam4MWIk4EJN9s08595qrR7aVXkBaVEW1
SMfL2Ls09oD5Dp64z1/7Q40rid0BFMkHdF4X5zBxUcZHdbZe8GR06Ifp+7EkYJmyZq/yN1GXT3jE
hnkqhRdxBGg5ZhxYON1/0DVEpjAZ3gi4kjPcAg6jA2YWGFjqVtosjHuP2gS9xMQZJA+8eSAojjIS
CQ2+w61PRf8qiedRnrfJoi53QbJ+5ohyriQY74wF1CXnU7aND+VDWWQ4lml4lFuKtQ+0j4KdnZAY
GLkz5l46F3BssPW1HHccfA05HEB4INx1DM6Yjy6LZcg6ybNeZxcVBP1eIZZwCxkARbHCYE5w+BoM
HDjySXOgWhPDFMNpZMbnAMf6GGgKbtIF0r4QBcQL+0y7rFYqe/FER9MiMkDYWIbnY6WwGG/auoEt
3AEo6JsAJKtlvMv2ynrAIVM4fuxmIAU5w1vH/FidGUN6zDxmI42/whNexK2xsNYd4vx8QwGZzNy3
kdYIT2VnVo4lPDtthLLr3uNkvuLYroLHJgrm4F/2skjN886QtzybL+g4FUZwZC8+M/zYXmTERthY
rJ4TLeCaOe8WvpHkTfOPTPLn0NQTNixl5H2U7Ki/l0fhBbpJUc/XaDHcCUeJ/07djyN1Vj8zrPXm
kIEsyN9DyJ8Yhy5IqaWlCXxyllB02hMePv4z+ug5trrWRj7xxumu7oo7+pDBD2mKP0L2pCyE0eyB
D3ovLIiwpxlGCYebtcLy61Erv1r7zml//GOwy2/Fhs9OPxr7ceVvM4xcjaPsX+WjsKBjvC9eS1c5
527pTqjRG6YNRPhpTjgfd7x0HE1hv2J4YJ6mcFd5w76RdzQ8SaQQNip+IvmOlqqbMVKtvmRX2nTL
0H6nnpIPCRs1knB6GQJZfKm4olc8Vuih1inKc+DEsnWYjmiqGLIa8SvtdsYgi2EEtL+i2Zix2ZfB
SVPm4JXowrIB0kbG2IvJ6CKmmxDVfeEOL+EeMD75jOTIx9uIFMXkKLU78hBdxhi0ck3iknZPY0Lx
WmCaQ5qKyMZOsF3ppD7FGIOxD1MHLHgJhsfOjExpp97bnb56PFvyFg1YuvwcGegwk5nJ5oRlUl1Z
KN7JHe7siGa5W4eX/hvrVj7nr/TXq507F8+pMKMdbBcLf8MsvKVuOyFnw3o8I4yDHktp6+lGaWIc
0jgcHIHeeBnNsRRYeASEFXCqCVN1WzhdOtdDnM6YwnF1Nhr+Pt5L7Gi+60ubPnA7QFeqIzO3eOAt
S7fq2yPyfg0OIE3dpFGpOjXqfl54thcH7KHv2VfT8KI1ci6DI8EM+AZpiXoMIp6mtXaeeIlTzqUF
8+1l4WVebi8v3NnL+hRZNvS5lCFdZXOvGiexB6y70lXsj7isZvmWC90eFrwVNFTxQDidU7utC6Cv
dtFc4Ut8LMYjCUy1xrtPjJk9HqOf7m0Nm5Tm2kFa0t0Sj/EtuutHfvaqdJvDuyouatNG2YTtE4kt
x1Rlx5u1tXZ4knaBbger0X7NZ+/vHw78uvF93x2yN4HUO2dwio1/zHeQNDhxRU5Jg4db0g0yZ9po
FrQietnw9Gbjrds8DtGp5G2/gILPcMlbs0KelTdhny0N/F700hp59qDD75U3H9P3Kwe49lYs850/
t15BsZhoauaPL6KVxRs/VsRZiouH54WfziZChGma4ryzmC971+IPytk74hE+k4EIqwvEAdJqZoQb
lzvippAFcpdDVoVs4WPVLJYlXlHaXfR9lQsB9jAXgSloLlMxHGPz6GQM62LJH1sGDWQS6/6Pu/NY
chw72/S9zHqogDeL2cDTu2QmMzeIdAUPkAAId/XzoH+1uquk0B+97ahSdSkrDQ1wzndeW9wtgiZt
bzYZZrhE6323J3GV85D7OHHMJvX4C9vYbhS8AfQTrsakGJZsXPjEoHsyVjdyUjin729LQ3dwX7wr
5dkwHKpxHjuF4ypPc3CEwhlXPIL5dd3TnQEhXVhqYxGZr23wC0pP8Qt3hlwE+TqOYdBUN1/jTBv3
4z7amBceBcQUpumAICg24QfYxVnsiIgg+dd6vN2P9yQozHUovY2iRLbU4E4vMfkq2LdcIhiC++m+
S7/u3MJdafX+5HCCXLXOGuYVFxbuYO73rTZbTZ/nd1hZFZbidzyf394Cm9TBdMn0GrDzeYSGcW1j
aCMvp3L0HZJspbQTX+JFO2CEQypTHGIunme6CGRbdOOgOqSBxObpU+jhd+WyXRsoPT3FziFDan9K
WrK6vFvjTaI/B1j4oe6jMtpl+jMR++OCkIqt6aJagfFQ9v0ckaL7+pFICI83RoxFd/yKIGvvGAq0
5yKXqeK4ttQolYlTEgpJpmRhF9x3MNPuvmHBxExK/Q+/TIBh0+L7WRjU7MK6xvYHLHvxWPIWfR7u
8YE3RJ3fr8X7ZLvSUt7yxlBqJ08WuwldFAfhqz8QM8TfdQybsKX9Aaa3ea0+eU817vrTeAi9mRgV
ljTZko8i7YjH44IqQRZSW4tdc5WTO78iD89Kg37Z7+fiSksLUHOSSwEbvks+YY1oDhqIa2Z7dgiG
INF53+xJc5jgoa7NHtNW/1XB7S4lOo2s8amU/W4XYqsAuPXelU1F+XsBf8MnAomk6Uq9QN1knwU2
wK/uOCtLA4I0CmkHw9Xv2dNBihPscRp9ObOxwuIIU3wmnC9J77AheTAuSTbfLg+UzbgcfCjSldhY
fEZr9/vbanobfHGLu+zGMnaunDuVjA5u4nFJOjOMJf015syvScSpwt7BrHImEwkx3vAji8ETt/Bt
2RWy4tAdF3B61Gd8V44RzLZwHjucyPH+ahhedO7X/TraJ3sEoOUljpal4VLsPvdsoKyoXxJhhFuB
yMP+l7k9zneKHHHtfWQV4T+OOvcarhKu6nWzvr/ozuKpaC1CYI+6bFHG2R2JIKJtJHIea/0VLIaJ
7bfvkV/KLT+aCfoCxqy/phf1Nb7c5SCjAJIrLXVTZQfufyemyZFftV3qp1HQBOqSgk6XIhS7+lBm
SF5EcE2Qk6xSRWQxxs9fz326TDr8heUOiRyPTuPvKT9RJ//n5XZnIbRu/s0frQBe9ZwfZ7IwdZE7
Z46s2dKNE71NIagfWxW6YFd4Sd+El3P8hpmRTSB0UM+iEyZPJArMV54QLVV8CChkBt/ILbxd+Dsp
Suk+/86/Cbjnc3Swtwn40Cr9lNXzQkNxbLiGHNxVYJfZWZqy3Ti8Qnrq0Fqco9rzDNqdIT9EG4NE
vjUP/IdvgvpRl8/324ovxVJR+pAmfHHp8+N5HEFa2eFJPzQfDAcssq/3DwqSd7yGW233Be7jNAHg
m08AXuwbrkNoI/VmpV0FxcuQrJkVXVhFERfwV8vh4oCrt46u+W80QO5IntpyGTcejDHcMwo2MdxR
8XGHh1c9fqulX2dL04e8Lnfp4Ez5ir9KXjdyE0l+z8anET4GN/0+f8Frspc6ImJP+fB6a95h2bv4
THtiYqyUYhsmZJhh6FUCsvk1kU7xzWJZ6WAZBabIc00nzORM9WMZr24ARCr6RC5QbpsUbyyvjai9
MEizUk/o133aQtqdTl6xutMPFdmHOReEBtYprMjQdKpqFaLX6OIDMLWGW3kO5seNTqUT3mBKXaFf
gfY4ysLBlAIKTMBBq6h2beNqzSZjwhKwhnV0b5OMq6K1cQnUQPNYz7BafRrrTRo/qws/F70hChTe
5G3e7Sdmp6F9YxVuM6tcEUD6qjx8zdwTF1pCrQJMKjQ+WpOyVizNXMXvEvMDhgOne5a61WWozovb
KR6IEzM2woe5CGj+RAq46J/q9FBNJ711an1DIBpXA3xa1qxnggyUunhQ5MNhA4PnxKTaZDnCKB45
VysjBFPHtinc61s20a248JVo2wx7igBM6WWYc904npiUycxJY7lf5y71eArGBiZRLrxFIBNrXtfK
SuCE8/eFWmZ5n6AJOi0cKgpTDVX1f3NVkoD7M9TyH77+D6iFug8aFlUYIvyaf6aNgFoIQFTghrCu
/c8//Y61wA0JEEOk6sqmLKD++4M2Ev7BN9OoDJEEyhkhsP6KqVIBI/pZL/7zM9dnV8/n+ykpo+b/
/R/x/063WBSnphiCUE8zX86AVMxyV3OIj9HymUpx1NR23xvNihztSyjnL1hsBJbBooInoLFXzHY5
SH5170MPBbdjxC0CI/1NEyYAcM4KklZuIyFaCUrltRx+xk7+1OMUJW/vhj0iIKURDqIEAaBUEi7C
CFNPJhhclqW6vWuLp3aUV/e60Zal2trCgy73MmSoMOIXOoEvUUKFIHmqD+qck7NIJlo6GaEjxDpl
EMgYxaiBzSJpXZMr5IyLqqNjI2PZJ/iTwDxR43BJ2BUyu1xbdqQyjjphJ5Q6U0VEMcZE7MziqSLs
OmsoAG8Lw73ppYF5/P7V1qnilSWHkybHhyFIFC/p/l24A54IMFDsx1mCZutWGKjuq4HhoetHpqQ5
accAUKWHrll4tJkADlO6ladrMFscq6ZTqMP2UQ0ebiSvC7l5G2lwZdrebjkRCEJHRmNB8F2pgVcV
mPBk8/atJbLO7oogW4yxaGIZAYlRCRPUfLUjPjLHD141xABU8qpnMu/kernA8qprmZOQH3+LhZc+
HYNwPjhrcuaC83H2TjitSiIZZWLX9Xu1J+oSqZFMmrvy0N/pr31SatNbpCBlYVFtbmGKGTEDV8ly
xc8W5XrSeuZB/Y12hn3ZkcrWIhYB2JNyNQirB9YaIhoXkifc4/WjvHt50WylRbEVBnA61EOFKm6E
TibS40b17mO8GiSDJC1hB4uH2LHoMrnp+KWdro6jQyupFFSNX530YAHvUzIim/pHN+mosBrtVWgI
wMUWrOl7Je7ElWQwKdXkLFC7SBhbfZAZaDBI7sfqtm4NXkEZeZJ0t9uFEVE7leOqYvTM8tCtxGI1
IKfVe4oAHlwgSQ2mVZZ3m15sJhRhAMKXGdhN9a4BInQ6DFW/NvO+PtB1IJNyAiQ19nxcpIPQVFBL
Use3yzIUUwkhig+6qksE+D9EYeSjJP8VTbObm6TUyVSsJm4IcHqgf8glQoIWmh9pwAW98ZykyqpT
UnD3m7LX427BiBRdGp1GjEj+qDkn3eixk/oOheNg9xrBTCL6SURkmUKKvoDvYKqmpTA3r7bsa2Lf
BH/jzUElLGzug8Jxb6jK/+omUllD/4zDkw7269f/sTkQQ2bKxKPPOP9vwoHfNQVzFQY4/L9EBewA
v28OMsZNEUZThx/AZ6r+JDwHgp/j20UTSxEU6F/ZHZA3/Lo7/PzQZzbgz7uDkNdqomgdbqIZKEXx
RbWQs4DCk6q53QUBHFVB9EemV2h1T+L4brQ5NK+ae1JaL42o1HC0iSWUt5E4D/wOiIBmFVITQtI+
PiiLBf0aOkbU0YTZTEa3FSrEz8w8zSJoAAOoWGjgpobiFN8J+zGRC89nPiHE4c19V7wn0ZVCDrtp
a6qk6G1k9i468jhZ4dpI8ARUeNDkPvyjquc7k64ep+8MP73Jb2UHRpneE0amkk5BZILIwAJdbIn1
GyQBjEqprVtyG0hcFJR9BMEvGylIeroRoTnvchdR6VGuGhSyD5UcnuJrajZlGtJO03zmnbaTREoM
GtETs+qiZTdyTkSDIA2T41e0bBHvqAMpTT3eUz0HsJYJ6zGyyBv10S+nmjOp8VSw8o2LyFf1+jvX
F448qIjV2xHWmG1hUXNWjA+VgnAirhFCJYOtp3dCn+7uHblQagD3P2KOsT19OrRqPlK0Q/fpZGTZ
uSatzVCXLXHwYqM9q3RCkV/crXLhdlWpOJYXoZ+Z+uVvfO//03gBJ0YdnCT+97gNmK9fOLjZjgdT
RjDiv77+j3tfMlVTV3TKCLiH4cz+pSeaOTj4aXLrVYzevzFtf9z7usqiQEoHFQ0sAX/yc2MyZLzk
xscbLjFZGn/t3p8LHX4eDX9+7MovppNElENzIWA6kVtbeSMreaMcK5CG2WNrEUiwOEfvMnmvECkR
7FjFUCDWrozgJPooYm/6ahM6YxXdp8/VoKoX78aTpB/TbW4j+7u0UfBIAM3IZhA5Gm8fL5GHfLZZ
Gy6sPFxfQJ2iJW2nLyoVBasGIgTWXyMGWBVrksK+40t4Oub2M2ImYnXAO+wmWM+JRedxHR8F4rn8
Psg5PDerBq+aQ7Rn7RScNBFwO8lz+CaT4byWAy76fsDHa8eSXb1xKNw+Lk/Qa4+LHCDLq97UFzHI
veyYO7fYWsofBMCSGGGbIhoTi/Azwbo2z9nc3wsTmEi++Zk/ZcgxsI8h5qiXwMhCfk6f5Gt0qk5F
9T3RNVozrjCRXBOBU7lH5KhxJNvxlnvx3FYByX8hG4IzawtAKc4a5mEOJk7hf+LwcO+D6Kj230SD
V+9t7GLzAww2cDta/XPoA2izVKVfxo8ooJTbJvSWmxng9VDDcmx6cqB3lBoYKzN2Gs26LbPBMbON
xyF5qXqkPwb6enYZ5B6onEsSmpu4j23mzgHgxGraorC+Ctvhsa6pxCit8b5uTsWpXIbb3NiPJB71
6+Ha/yBgwr5vm626xtAZTMvuAM2RWlSOqozjYGUuacojLaXEIVqIHglT090Br2rQbyZXX4HQeeiA
O9vgemOW/kIXTz9bnVP9ifLBoj940+6aL1Hc39PPLHPDZRc6NYufQnnXTukDAZXrg/Q77D4H0M5u
NrhgwozmkCWZMJOD8S6ggcAcRTrarPMwyWOmg/ChgPvuKLwDes83PK2lCqi4lHyKf9DXWfe36vjY
zsGLuDO2XAVoy9/kt9kYpDw9XvkpnzyvMsi4M9bQYRIwu3gST+FTuOGiY9q09V100Q5W9A3GbHzJ
JzroiPSrechIQCwCA2FaCNomPCXoDuJTe8hwaFlkPwVo3oz3bD0tk/UdFtsed8az+FQEMNKAvoSB
BeP0nkHi0P8cEZrcxAy0mHM02ZWnfWH36eHGxiO6EtD9ZJfk1zGycqWrrctEKbi3r5v8LevvBq1O
h8dIpp5ETrskOSAmPYnfIKQNRAwdgMOZDKrSaw8DrhNllUx2h8lkTxBji6XICVU7WQGhPdymdO6A
YB+Zr6OvTzzhYdfE9RnObQ2Ov1o09gDvukTINAdr8XFEUSDaOWC2aM1PC72dQ/m2rVqlcEiGDj8m
iYu31/o1JNiPV0hzQaQXz3hbcDQBY/MnswXhfPw2CMnUqR23IOQ8JCrQE+MX8iBeyHgNncc/9oDK
JM6A5o7ktUHkW9Vn+qO55j+08+NqnCViprGj7R9XaS8ehf1wXHyPX3d6rMi4LpYdIqThVK5vKK+w
0gSKw3/6Az8IuFxdt1/FMXVMw7uj6cOQlxu0kGzu40qkwDVVgowsjAYl0Dpa3eZerTn4rRQ+IprF
VsYPhqJluyTJjIz/btnxN9hXAhohW01IO+TgpQ1Y/7UsA57ytBu/Qm/80qEpdo8Z5XYIPQwDXplp
R/gMT5ZXKuEDtHpvlHj+WCWeUdbPbqYTzC3PqpX2aBZ4IaAlsXTh5lI392RTj7a0wf3D4kbaIMA4
xrdyJS3zNdF3GQHyT3wVV25/Eii6oV0Est/P1rfev70qlyIgQZ4qQ76hjLAeY9DsFKOUgKdQv+oe
X7GxfP90euqfdEL2dveD5DRfql2fCIt0ZncBrBJvY/E49gehRsqRSXu+RXgOGfxGMuUt/UjfIY6C
5jXj+hH5hSvuBAJWrOSP+/bRbUtvQzKkOr3e5RNxftHo4f1AQCHbGRlCI2H0auOg6fBoDr3jSxto
U3ngTLNZg/l2XPTIw5Y9Y+nCi5Z1s8lHtySeZ6ME+rLdLvqtthZ6Fq4Znh5z4Le9FjnZw1YsERtF
REcns/PrKDsYNPCi6e+Ss8LDbf/AChPDiXRHdHE5NABd9cjJpW3lDnvBx24RBmb7hA1A2A17ovTq
/JRdw4UTExaCIyeyaoH02TJ3oBYkO/3WX+HrR1+AiQD0dM0zMcCKT9kEC6GOH+zajl5SgZrqQUom
6y55fxwAKYib+4IdqSBiMCkdb37pd+N1tllgTSMT0Ta/oSlXKwDc0lWxcFBlc8yapaK5RFzGH7fg
83Ya3KG9cDwtlmPrTOASMEgnUdwmXyzmrwZ+G5DtyvTCMmDcDW6k2b+VmjMuZfu2u63aziHKzkE+
atXPpuxo1U4WLUqg+6P+FF9mQmSxXBwQKBBWGc3TSHStrdd85sZR1czZqOgUqkONPcmKLEt15Ypi
1e1C2HQoetDg0+Pnldp5Ib7pNndt1TyF6rfoilhK4I3h7rhHQAY8CRYQLkmgPdWftkP8NPmkP9qD
P6qbCYmCFCj9NZF3pLLq7i0llRjhkHAwMPdP8DPM006tHEPi/t5T5Sjyk/PoCRoIy/eP5BB/qwfx
MLzKD3d6ZT/dDtumJmadUJntHCU8bQHNfIiWVXYGRjtH5/QyneBs95N/c2uu+D2cYvoM0uCZiHek
VzCguArUdpeVg22ws76Er8TOsoMnK8IWwCuSt/sWin5rHBa7Yb3YTTR37jTyNH1D/5FDbyVca6H7
CIZqA5eRnOke3ErrGfQWtxPJAfg0HMR7o/Za1CeaPFbPJKoQYYgz7oF/hitT2kpbnHLGD82EsqOW
3hSDy8VeBcDVbo8ltccApd3QLSyLxRP1dh1kGhqGZXbAy2b6Q+qTwxjkKygFBTnE5nEPJCxH07pf
zlZE3HeMIvwWi83om0GFhmhLxO7tLazOyn0th141Lh+rWv1o/YoBiAz34qme/OhT/U6uEUMIk4yj
M7OR0dxWbnmNN9QFbmIYeONiXJTtHeFZ7dQOA8OW+/EOd8f2hl1wesMMFq6r2RbKZYDVaA7vjOTT
givjSIw/LPSeWLULS2T2qWxanr3s6a3HPQVFWZEMyXWYEJHZHeHFL7cV8uDBavb63SLG0m2PZFdC
hgT6d3jVvwnRhAwcZUoe+Cda7Gcvmnzh8Uxb9cId/5Dd+soSEJFS6coXwDDzblWehi6aaMxF795p
Kj5OFwIyhsFSsAVbsTV9Q6ARaa/j1J5Wj8zmd7uVlKC8v1fnJrOz8Zk/+WjsTpnfE03xMc1dVC6G
Ja4RGZq5tNMFsQbWHfzqUL3A6UjEA+cymDBucW5ZQt6s5EPfJEwttbUgpt/WE/feb+YQEeFSP/7G
oNKscOTcJwINGfhG5hyX/8I48Bm/5Dj+h6///WBJJaog0sSkcrb8TY35x8FS/gfHSo6H84/9J970
+8FS+YdKjAHpNThcfkvZ/4NxIGRfkfl8TeAQy6FQ/CsHS4Nn9tOx8pdHrv6CKemNKMbyiLZzMqN1
nTKPSsgRoaClVNgIGr4mJSXz+v49xdWhz9MlURuGNUoQcc3wXerhuVTridmipItuQpUvk+6eak6K
8yRuGKyYa2TK2coFAXsjZaUwwPrHAqzebmX8bJ0+sCnHdPgkebdshSR7qqZLH8k7jupLkfrhOutZ
FGHq9RERUmuiY6MQvVugN6GYo9KNraamd/omCFzI7gnqm0lxFyFjWzLcVWja8WHHc19QOLoPBZip
7s6TytSfhuw5tFYU8sNTDEKqusx47hV1V92YhtWHQznZe62Y+yirGLbrfSkq13FCBZTkGnsZPXh9
p7pDNPqdwKGyi15uJZC1Wv2otPtajBFzlOPzNBQ3NyRPvEVMWnTLqore9b71om5c/p2hHGJDZJp4
SexQZzT3v95xIpmmv8C4c5vEz1//xx0HzgMYi1JblgCBfoJy5hAqFfZP+2cG6r9gXFxjUI7Yxuas
Ve6C33P5xH8Q1UcaFDcd6SIz+vMXGD4iqX6538xfHjdo8Z8x3OpepkI/9kIw9Jq9gGcSYm0xczgF
ard0gpuPd6HyoF+X+4eTYB8yJrRKVu9zzXzNxRZ7f4MBO2+uxV3VObg0yVpvdc5j2GshqGwpJ69h
waGvltG8PRryooEr8V+MZkdo0qZ5REuVWpkwqkXyNw28HSKcVDsIzj3Rxg2xapKvNJKGQxn5Va51
H3cD6klOpM9OueHZHdmn+tzMbSV57I1QC+K5wV4Hiu11nxgef5RRotZEg1cLZJdki2gjyqI7kzOG
uDi722WDhTNEJTuIiEqLxouj1IkEBRmFALujTKgTy1iFgCqMk04wq54Uu7yehb4FkjltGtHeGDdG
Q+OrQnAiw/VTMgIoviXL71Mi8RXVTDorB2erR2kQ31Fu76y2VKRpqtPHs40qa4KIw9qdrCx6Slnk
Fq5UkpCFu+phrKap91RUrtUUozkxrY4oAKqXMZ5xPtUf9IJuwqSivh00F/b+IYt2T2AXEn9SjSDC
dNSTg9q/UcP+opT35wjgvRyaYzMyzka1YhXReKcLRyLjiRgj+Z70jkL8czLOnjNTBTkus9ETavIQ
x1bbTaw6zuPRWdKNOCiFc4WUIwPs6Fh6DMnDXnTVulImBEW3aK4003HdhByqkzq8Rl3+Ipbhcy0p
y0nVPzVeljat1mNbk39NTkI+3AJD3euZsBPq/nlIc3RhC9StD9yzWj8tBHQh7eikLdayLF/YUG1f
bQHQqEh4XPv0MijZYSFFCuRbvGdL0V7+vosbmyrZc7NWgGA6gne5yf/bOCHPxtg/c1T/4et/X9zw
ijBMKALJuYKsslb9MU6AU2OGlVj7fl/Dfp8mMIRIIkFGMhGo8yL2E0wNpq0KAr3jgmDq2l9KhSar
9FcFw88PHTnDz+tbaEgdTJBCbS6QJA0jS/EA5ZN9IKuXTsW6X3XeYwS8az2BM5vHv3vqteDitlBV
Pt8t5Lur0CX611OxNFBEq264j2isiBJ6fLL7qW5pdC+DxTvaCECljQ+CYoJLQueCEvAfVXtmsQPV
GN/uK8oNt+n3rNbr4kB5aS/KB9CiS57MB8q0fb/OL9ou+1C/hoN+Ns/asUseDhNJNboxdSVu9iMG
Lr/EG+GxyREk55gvyIbMsRhuEfXi6U/CcxSeb2gbcvKQd81bQZPVDKbcXscdWS+mx0xukVdgqRZG
fQevagRb5CIwokYId4CL1QUVM0VkeQhOxpJljTdbRtf2xiATc7h3lG018qUKYvnh2nk0yl/1Bkm7
lydragNn6RUQ7MtirW8W698CDNrXDBkWqO66cmcTAd4UewbjOagfCIgWUV+hQV/GoODqVb+a1/Sr
PHSkeaCOv4U0Bs5/pHb6MtA4cdGedJCe1L31m4aAjINC5bIbSj7JNiRwmzQV2hMNGvH1Rq+KZEnR
U/2Undh2RPUUHgof/0UQLuHS/S5oQR7CJ/V0WwsHpMuvj1cQWfox/MdruKGbY5e/5G5BUgPOOzoZ
L+T5L24eSRec1yzahQEzV9RbkBG7UzHYAxR6CHpxMjgRtpv7iviHHplyfdYxb9ipGohH0g7P8XMP
PrR4+59uCyQPS6wL7/B2DLCIwz/5QyzX5JFOq8FuqP/bj2DMz+QQnRXCL6wXdUthIhgen2SNr8qX
8TXjp5lvnsg8DDjcBcU23hfbavsUvSVvrIwJZ8U+mD6mdfKW7jFJrir7FK3Af3lJjEOyXdiZX6Bn
boMEvTJRID6lhk+zJnvaTTsdGD6x2dhgMrFwCCt1XbiUHfETsBIFsymgxPW0hwV1FJsQDmdGIyec
H7oH0AJmxufPVTbEuRISRo0LvIVMPbdL+5uzANUFoiAz6xE5NdL1H0Ri/Yj8b6giW5m9SfLioOPK
5rkj20RrSQsFqC1JBw/V70HeISJodDhkBIkhFjqFHjrlMuCe1G1hqVE+bzelJz2BYIbIYwBwTaQ3
oLCJPQEgRjTFCHvlLNJL+UBdPa1UH3eQR7OI9ap8IttIOd+/Dz/4W/Ikp8toNQTNFlfPXI4TE7cU
PuefvT/3DZEwxYMfPGTbbJ0jKVF0eTrEQGkBuV4o3dlx4x/RBux58YylhZcT6d1YeDmJPI0nGcuG
gw8ZilbVWQo7veIpd6fQMZZzrv5Btov2qWZBi1MBR0Hl64YtsGK8I2T+SN9KKI1r9yz/MKzBVVeL
o/Y52fF7+qzspT0F2LzE4s7YmO7MMpCRszMAMQ6Pbr6AZ1zZKnwlJSnfJuoDymKNP227ONETy6+K
vg9rsOIzirAlITsDv2gd6QlyxCKCsth6mgNqSLqyqKIK5re1eyn3hBeStJNw34XL5GLuurmcyL+9
5LxRiFY79/QAxKLp4TX8UncKjwdlUQc/YtA6ee018mq2mNH4FkdU7CJJGPhB5BnbRRRjejEBOjsN
bbj74A34UinDAiFHFiBcxyuoLxlNRbOKlsLl4becg/C7cn3uR4qTSgCpO3YHrGlwULB6Pk6tbUO7
EumPLoMRlhedaiDqbr+LVQFdYb7c3zAYmNAKHDFf7sfmOG5NuBbcMadsDTnmPXbDUrHFDRknG7yz
dnWqn8rDsEGic9BppI6JEbNxyHsmjiFqT1bpZ3MEay7WyiW/g37PtMbc3aU83llvxXV8C/L903Lu
MVXv3PV6tgBAFRNnqMBgSexf3emugRqICCpAIze/EfigUE/FHRlvJKQFIVE8CztcBMNL9NZxgxV9
ENe+WS6xkIeHhb04ZdvsgqPP5YzaBgQnXW4v/Vx7QzEThsrB7igbUlfprljy5g22nLwc7g4mzP1L
suw9MiIW+HZU8sEmu1iqvsHFJvocZcHMJ2D+/lQEHzSGMI7KkKnWgM47bp2WKNeHfdOD+GW2CVhU
3x7zH9Sbqltp33ifuJHczF+4lZ+s+nd13W/DJ/JHsbMhE5+b17A6cZ8yPDaVDQ2Ij8uwDCIlaJAh
9C5dxWSydiW4unQadyStbKI31j4uYrqXEryfLn5nXq8MUg/nuu5y/BGRPIW29ppdFMLrloCmUuvQ
q5phsLtRM8vyR1dUa2Wih21LOIRwJKRSpG5LK3jiYoQQAUI1rJb6dGHVCR8v6ro66mtagGJIBKgU
iJHxi16iL/wafH4BbA/5MVMupO9/5Wtj06IeAS1gwJ/PLZa+wzzFfQVO4EzwyijtEJUt0/Xdw2Qy
WRwYyAvLvvhr37rTM/+nWfK/0KJR96nfmCtWEXiHerdYCRTO4Uuhco7OoxllbI/3vdKtjS0kmsvx
j9kB0b+bshPyxhvWI/5Ewo2O21U28kRZ3Uin5ucYXyZ1ZlZ+q3xYmtjsrDh0ASRnAFNApghSE1vi
F0gfiPFHfCQAeDUQEdcvFQ9BD8fLaj/O3G0cdKf2LT+qzXzy2BYQweSllxUbJhk5/bTJeeZnvUcv
XZ66HSlSaN5lhKGqzeV6Q3L6olJuhl5tJGaS2Qc1OGVk7EVwI7WH95atAhYEwJIjpIuA3RtIYPVm
ESEVciySGGZNhxSQc+2Qm7PqV+kGokG3s2HH5xleJ7ceOXAEMpKFdlM/4gJ8VFo37eDNpkG5e+uO
bDzsQexAGT1J2b7YS+vuUuxDdnpxhb9eQO1nHHh9GmQ99wDL7flhbMFwlZJIPcmK0xWWeR5TPM4u
GCt9Z6GgCeuZ6WB538y/4t3oAd3ggdzIK4Jul8o1OsSJLbLckwaX75JDdBhcjVCSp4bQ9HcOyoY9
ZybpFjat3qkKehUZIRv4VMwKyo6sCTPQN/rmy7Dl5WKj7YwdWeekIxU4gRzQKn5a8nR7ltaxm0Hw
XGr7QSajpTCj4ujoq635jSdG2JjP2PTLCPqKpEoDK+R3zsJYHQlYPN122rVa1jntIm5I6h1Qm6Kt
5yqmN9wjOVuOLb6qyxSzq0qDno7FVT5oJ/WQXnKtcKS71+8fZxMj8AIndVS4N/ZFhLqLDfOpTHHR
5XYVjpXbQ7vzQvtw+PGSP4SjfBaOAkWF8l4905LkaWmQ6c7wqRxR/mejKx1nwywL/I2c9RmKvn2O
R7w5OMh9fX6lbp/xZthDeqCXp4GFpDs4BQgOX9o2K5iOOHK1i7aNnnUkL8Yxew+PBlSUy/Wx5Llh
MbIWmBtqn4qooDtCySmht+p2svsuuvD4B7SqkheFqF4q7mpMZk+pfV8D4R+EE8lfPDBQxLkTSn6i
KBxfx+vii9SRip2Wff41mohMWd9SX1Pwsemo/58xKmKpzvKXSd48nlvTx5iIPVH/xKcQP1XPDwrp
LNJGM8pGnB5IxjUPyTmNV+X3+JGce0v64EbpKQBD7EbssW28dUuBMAc+c/ASAwYnXknCUiYYmmJf
FKNntrqj+aTi5mrbu69zfNgaOvzytBRpaN7d1MyHllbGy01YF41B/Ffuxnje1WVODLnHgaFlkUON
x+51WojrBXz8lqRrw+/ja40KYbExtrTwqNzSobLCGW2OqTM2pyH9FG6TU8V73Yi98ljSjpLoyXaI
zkb1d+YQZGB+E0BzFpep/J//5dD/b2Uj//71fxz65zZdwqAURG+/ClMVRVeRn0rQF8ACnLf/dOrX
dNkwqD9BnCrq/NPvoCaAgCDy3QSJVKkZI/0roKb5b9o0Ipn//NSNXwIi2pzGk7JUmE3g4ram9jHz
tqN3/yE83juvIuaSAl0+hoLmOUyx4TlZusQsY9bXBtDLF2JbNC1RcVtsxaJjENEy4vWtpFU22aPu
KKLf4AHL6GKgmk0IhN8+JOaeriOHW7UUsbKFIoyTRlqWiGnyb7HLipcQLcCcV7oov6aHzd9LcPoR
f6gj02NPBQfAo09nFROSSigenh5SNnuIUBBLu6YllhP6lY4MsfUjVnXik59zTP61xW9KhEV0KQhl
fmhv4ll5E+H6uDOvt08eyVS7N7Ir3lAJVMX6frMVVCeMSDLNRSTOsOyFSdBRMxntZ2Psd/g+/wLa
iD5qYhohbU956mAqoye+1d2yC8oB04ZfLr7YAwjLoVuK4y9ZDQYbbOoAqGYv5maAbTFPEbHFlSvV
NsVtirkeFv5DXRFwn9NHhbQmkfF866/VwxMfAZNajc6P+b1YyoJnoi0Ds0XM87DlM4QxcEKlWhJK
Is25Ra7yJhxLc1te8bqBK5gOTSpMmG/9cdEg9nJ4MgyZKaIyonQTn4cR6654AP4xH244u+XxIq/5
u5x+qKVnimeh/Za/NEYxjB7LUjkQTcizuBGOcHvryvmlIO8vLIKKAOh6dc+dCX8w6/OeRXoRCP5j
pZ7Di8quwzvCUUV7A0jtCTtk43vrrv+fu/NYbhxNt+273Dkq4M3gTkgQoDeiKFKaICSlBO89nv4u
ZHdGVdY50Tdq2pHR1VmlVIoOPz6z99o9vS31LmGsC/8dlUbLJxQNxuD47yNv4nF2b61Ul3P2YV35
FDJzSV+08dhY7/GLdY3Mm3coCGa3+8ppK0cAj80Hy4LdtsUUbaHt+ynR86mKMJTXtgaFueQXTZSb
7/FpbH92b3bs6nazHp7kDc3+B0zRjXke1sTPusYsJQNvjTTGpfRcIraClO0Oux41EiXmk0i/W50J
0yW/662wX0YUAdMPAGlP+o3XfVdvFe6O1FHEuhb2rtyJb/JB2hQ2sq6ZIyE+GdjaUGsCwFzrK4IH
bUogduowOMlU7PFnJ3v9ol/kbf5iYbAH7hjYM/SRXJTn/B1HTHjMNnwFsv7SvAjXx+DwYj2qBxqQ
n3nAMY9+nC49Aii6N6zs6kssrk4Qj9fqO7I5Af0Pks6H+RU9oHTCUTlX52Ejr7xt+jTZ1SZ8io+6
ayyUh/SZvyDucISTj1gSm+gjOb/V5dmBsY6mItAOEmuPMwaXZv0U3szN3EWZr+z7OiAU/gCswWZd
+bMt9s7dPb6FX9WdbmLudnGNg9prI5u/g+6bVtyCBLo0z/Ehj16Gdbc2I5eGjhG2M/Nqaa3zAzFh
/jbcwlCYHDhgNsdP0QGT4a5fBgedoyq9SjCAnyuUPE+mhgGclT3SOSYiIkO64trSQ94YdyyYILm9
062OTLOODDNoJrksYWj5TskJxT1Y/a69Y01OzvSh3McDmA6peW4VN6QxeYThUrCN15I34zW7Va55
79yp3A31e1C4XQsCYLxNH9ZO3wbPHQjRk6EIrDGXgb80XiesrrT6T+0L6c/ehdKES2CrHwgtKtkW
wWjzAVthyAUHtvQpghIXqI5T39jthuRdvIWr+k1zPsrjWwmVQzgZn+P41khLxK/1Mn1rf8p264uH
UgjcBbsa4z16WJF3m41bMylcPuM7EM/VutkJK8aC2GpNWIJzjQr7Wh7uXbym/g27RfLO7WOf8osI
UYZ29XhMoT4MDnG0xbTRDrDOYJpaADqQgtCJmKy3FvwXSA1sLUCjqd+VtupkO7E2MfKt+T+o39mz
8TAquyVpHPAWuATCT8AGWptxxW9FZRU9JeFyhfIyXMylviQefDzz2qJ1uuU8LgPLwxAn/JTPo+To
G2W6CrR1ElX+p/CR1K48LBuLySugiEXpDp3Da8ddhTldZAtILBE1o09lMhhczWilwgVYxYdhBMWs
fmrypd2PUOdY5Gj5F82XzKQ6c8vQVuksUGJiWAhoV9hhLYMjff6m28rSolohAFx2cxwgyJ/5dRDe
cMQ6DY1XtUztbNu41Zu+k9hwDzwTA5n0MbtjyCp2JiM62CpYCw/qj4nxK+Ai3oKVcvwSVjqe7Quw
WLJZJFcAygPHn87yB4OLL3oU7woKej2BN2YEH3LjdIzD+Olddd6XlnSl+qQcc2lXMVZ6BPEzIIMd
E3GZXIP8JhyrnUH3x1zpY7oTKzNThuBHrPiuT5rRgbY7t7VksaVCT4WDOVxruJNCtcDNTHjkvmep
zyIO0hFBxw2MwAW+af98jNZmeUi8o5ifzGrjfU4cUKwhhFXT7GMuz3SVqFjZRez1I5/Q7LvRH9I2
8rhlMOZMon6Z4EcOnpTqMx8itAz7RpLtQlh1jIbg7jR7PSXBuuPG1zxG9WuUYmJ46PH4pAAdKaY3
C19JyfY2K85R+dJqT/Gw07E8n7zxOFqnuLxEBOAY/usov4TMx5H+RZscoZrvChcrWAojE6FVB6oX
tuG2IVwsOyXSa5O6abXWxk1Phi/WwWifUvnoO94ISb5UEzEqC6126uegWs4J6h2rYww5iIYwsdRr
EqLF8IlRZ5Bsy9blUx0cU3Nj5GeNO2yJLd2qQxhXKBUget4nYB/1JvZ3uX/0CciZdqizyMM0vpgv
kFUhcPJJ+zZUVxqFHsrB/95ln4VZGA3DXKCLcyH8n00pbOz+tuz7X77/V91PmivaILZsaBnmDgBZ
wi9D2hz0Co/OVFX1Z0wKup5fdT9uZRZ9eBb/vST8S90v/SFp+JiJvEJbBPDqH5HhTG1e5uXJyFJ8
8+P//h80A78/9Z925r/YlRtj8opEKrj1X6gWqe81p8lPU2V7khtETwaCcNjMOSGcOTRkOSKhLzrG
OQZXkeKk3Vvql6g5QgJp5IBvAsEM4NvE0ZsPdQJGZd1i1h8SKykuT9/YKYqyI3Jto/Y3tWM1gg4+
1tjbx2speC+BeOVfvgW+qkaZwNezwtwIEI+AZl/CF/1SvhT12spPCgPEZl8TKoA2gLaCVgH+Qiqs
uPEme3qPrbg1Pn2Zi+TABbzyX0SWXIsSuDRIMB3x05YOI4TmmeNPns3WLxhqEmErfKq1QzngA+Cn
HCD3PgAA7rGF0UhrZ2MxnqrWrZu9nwDOiG5STcNE3q0bGBFlgHmANg1qZ6XtWZatoE6tq7O+ZcLB
Jc6cgmH6XkZ+Pq97ZDdhPQnF9KbZ3opJGQVi+w4hHIsLByZVzCJ+y2zxQHzHRO7f2jxXcCdjVyLM
AYwbo/SnauU+Ez/x/kFC9UHflDgDmHXOa6H8wXTfBUylRp8A1yx2hwwzihV+jlTehSYMYSfvX2Ok
GEV6UEppaeiw1s8aP14ct1p35J9KsR192JK7Tsa2wsQXtDHmBP4l+zBgpyQieFg2rMVTSEZ4xC7M
wnPAyK5JOVtXbcCgeKmUpIHbLe4Y9qBPEoNb6DRLcd1cIrLSoakOXy26z1t3KzTuf4vG1XfFJfGX
sWPeQfIw7KPl2YzikwVOA8cO2VbQtcCXgV3heX+RtCsBkXX1e4rGWZft8BXmTfxo8Y4gMF8BfHlw
32H+9xxJG25GspOYdkAU2HZaNUdmmcMurNdj8JTOBiIq0xZT5Va/zjdmimVCIcudz+J3V0a2+szn
WX32oQy5xTqniiB3MbtzkzTDl1g9EusoC2stOfg9QbeUMbu5U/PX6HyKu07OcXxQDAf8hPeDOfXI
lDWDOXhkcp3tMmWDlUfXVxh5EuVUAL/Nbz3esDE8c3fvdgCopo8cRuDX3IrUwFcXrW25ceeK9nDU
iw3yEn1XubHD+8Iz780twNw5O12kq30zjS3Odit20ZvIdyBiVUtcAt/AH243iKztln0HC6yvfk1l
g4CVdoDR27qLqUBYApLBA/UHkbC61Vju8U04RGyTsddCOYvDvpRW2iuKmBGaHN0iPem6NWCp8yy/
jei8DMDm0aWKQLAXc1NIJAOUdTSuPYBHGh1XZW3Q/4irq7CXj8Vj3JKu1uCAA2u4CM1dau7wW4Fe
fimo716AiHms1RcIotjmLAHS4yVFxzPeK7ay8bK6wZEvcFwfevWGaJmUBGdpuUfNJVpmVcarwCTb
1Fbu6bYcQFbNCpk16ZtJd/ZlJ2XvR/+3maezDDWlw3uSYXTaEBX9DOugm07SkkvULm7i4sZuOccO
MtpcEU3Ex+N8J6uCDE+oMJCpHZKG7QEGVrQCOTMGJ+s5hNfDIpY356IsjS2Y61E/zr4TtBDZscxf
veQNm7CjucmTuvaTfamvOuB/n7WMqcgJij0Ofy0/z1lr/j4LoE9th+xg3TXa0/kjJZmPlSi8Zm86
G7sAUky/gX8CfrnDJ/EwhFVruQnZVeQRAZ57R202fpPkzLads3phQevC/1Bgw+KkUV/Nan3vH1WE
RMAEUfhZTRu2uzp4ZhujyziDr8R2ERqE1S4p0nKWsQ7Sa16eQ9gsLaxudrSF5Hylf/F4mSxbBEXE
eOPOCxJELpRGbdN/FIcSLBdsnjtptqPxJpyJkXsmfeRrFAkrWiQUwt0R+TgpNCDE6NhtZgFHfbQR
gZ3mJY3POp7ObvWJrokO3kSVjj1EtA2oXtMud7O7uWf5ZsMLdlgrsKhxWHvUHArD8p4uE5HNOqyj
FQf2cnq/6xxN1KrIEBjkI4JVXpnfLtlXJAfCTVcydSfKEMZKKUaRDb2oLd7H3XwzWDyKHxb0SHHL
YwRaufv+BrR0U1bthsVTVZ611E65CGVkJQyzxoXGLOM5l1GAM2UhgwjI79LAnpXgwSGg8T3WVmAD
Ep6s41mL4Egvi0IgWqOAwHPiceQxqX7pa3oSR/NWbMFTOiSPm50NOZiLF0TYOo1Bfy378csjOLuw
U+/CYcziRGQ7tOOSNnfWNxYqmImx/qSwgmBHtmmOeuoEO7aCXr2p06Wp7Ov41jGUa7emdYNeYRav
wnQqzbUYcCCxRZlo6MMEtPV7MRHwjb59W9TjQrc2DcY4a0tfkEzyMnkaJ4eUHdhJEn2USkN+58Fi
xBbHHXt6ZuPKO73PYSSCajG8/jfXqChREUxbzGlnvdd/nk1LaM9/F6QRxPD37/9Vo8p/SPiemT1b
ElwdWaIQ/VWjyn8gpccdTRq28a8cvz9L1NmKbVoUziby+NnI/Ws0Lf0B8UdUiYuYUwX/oW+aVNf/
UaLyyMmdpeClTkYgx9f/UqLqaqlM4FuqtVwwgAjrpxhNuxKguRrzL7XsXS/EJ+ZTCbK280OYNVFF
C+njpAVS1j1nQs2eGGgvgnHPvwoePKyivPQQF7J54oBNNY2/MlFjNfJeYjuemJZaMTPMZkK/lUH/
JAdA07+EYF47eeOalG2Yo6LarAqRcyMZ92ICu7VUHSK7u6XcFM+1GTynIWpXq4GVDvr2Ad4f/F0C
bq9L3/zeuE8mPL9UNc5hoMLcysQSZoFqXpWRwwBGBHY/y4u3Nc4yAXKjaFCktHM4cxfMTXegX4cB
o7cisoU1dExaYtCeMmNMmTKo30GHKWcYcR811XOvidFOqsDgYP1JPcwthaRdoarYPulAMrNQv+9g
5XgkUNMMZz8GQr5N65rX701fnYRa2cUFsL8J/6jwQ9WGpd80LiiWi4ZwrEBVJDPXGodjkNOWF4P2
XHTjUapxdNXyppt0HKLyh9oFbtuJP+q0fJI7MsDEbq1oX2lV3IKyuomtfvBqAHIxcJeGtJcIfuSM
24+87GbEzVOqikxA5K1RcCSqPi1t+5qblE5+3X0OVKGlLn54yIJ5oy5KF1GUk6kaR/tqGs4D3b0+
Ntue/d4YkxMaz+LlKmWy3qUEPCfah1AE66G8WMOmNcNrjLdAoLaMCmpNDyHvove7RzzFz6VnPMvE
qGcKurAeTUzmLxWF6om7Xpbpm9Ak8q4gP4KIgHhQdnmCrUcP2WsK5oEZxTb0iy0XlavGLaN7K3K6
3D/JAfKdcnhvOQ5Fz/jhkZOX5+ouJOWi9jDltu2VV/fU6F61ilLEgb2Xnsvp0ZKtwG5Frc4Btx12
7G0BwNgqP1QmbGmsYfU3rcOkCMc2ao9lm+9MWggtZ8hmxAef24pglUww1FWpG2drInZAr7SFFltL
L4zB9MKYJYJJMtMd/aSrJQxXcU0sI7Dfw/DDtBjpQSs2tQfB3wvOitUED9jwsyc/kE5BxsSHfHSd
Tw57XYM4lYLtcad2tBNZv5F9EFdZcJgMdd1X2VpTmmNOidyzEo01ItpYBZjFozbRoEqWcI3rZjlW
7Hn16j5p6FIDCcVUGX/IEXc8SF/zULI4t1O9Ro99joBQdzWWcC/wzzLVZzz1tq5gjGzz19gfLjIB
TkV1TzKPfJZmADXaPBdMs2ThUyOds6slV5c/exPJE5b2jO/sTXKT6uwUpyNyJJIHfUzBHDK7BN/N
KIEtRMHtZ0xayvwcAjWoaXrDWrPD8SH2jASrYkcYspNaDPxGjZw1VPMdqVVpf5bLuH2IsiZQ3Oak
h0F6X8KLYVjo06mN5vTt6eZbH+F1TvuvUC9ee8W7NEqzN9P2rDQJCZIZNMRyzu1TWP2H7eBf2klU
Hgh9d5ncI0go2iOy9HjhqwwnRfwGUhVdRdlzZTN06hJT+jgM6zkxpJn1IEODDt2P+LAnkrSTR+E0
iveJ0OmuPpeGAlJihifJUniuVe+SjHGxNKBC9M2wS/usJyNZufKV1Si1r9nYLUUox9kENjZEGqC8
FcxHDc7f4r1v4x+1VaGERXaB/bNriYROpOOkI4lR+tQZ0b1x1T5HKacgC6RoZPLZQHsQA7S0JVfZ
QGQX9rwx6J59s15OtA7mHPLSsP3AYrFk8Y5rWMBHXefyRVYILgRDag3sroCZySGqZd6hiJY7QIHv
dV8FJXskgnSwUpItvFetEB2ttA6iqDMBNuA01570JIACBC31oyG7BUzw3MUa2XHoAHHqeXo3cR71
fcFZHdW8QZH8aOLZ2Vqjbs7EC9gqEJ4KaBw5MXm/FcQxRFSjvhRD0rqYjWchKDUL1ctgdjVYx2Iv
hcwn/3urIVOFxaSYiq6JlCdMsf7zpl6X+QO/y/P/x/f/WQ1BI2T6ZugKQcV4+/6shpQ/ZnWAMf/I
f1uMflVDKiWUzo7eMhUFzODf5PngCIHLwJ76Kev/J4t6JoZ/q4Z+f+aIBn6vhkwh4uNYgziIDJ3L
qsX9S6fL7jL26nVF8xfwiU0k2YlrFheRLG59o96KRfEiEWxeGujuNezfEdIcbpXb2PKcMAvXU+oz
DxCFUyeaT41F0+0L16bsT0rbfwSWuB182mOjDzae762ycjwmibczpO51SIJdmDTbFnb9pNSub0Ch
j9QSazb3qbhejaVpD8q8uM9Y/9C9J5Y7CYwaZYjiSW2HZb1pKUESFfHo3F3qpW0Z/k7pxHXfGGxy
vW2JESrIiFxBOJskoO0qovKG3LXokUy6sbJrnahTtpSxq3r00RFzB5p80l5woAdEQ+T+uTIHt2I1
VqjmEw4+RxTmwaVMUh9aAb/cc2wvmlx22hqw9thwZ0rogBUgb/h3yoWSWJRrfl+zB2PZNpIh31X6
k2p+C03D3kyCyQDXNGuMhQAk1MIoLJvt0RyTGQ+1GXSD/rgRvmWyF8kWQ43KiF/sWIf04d4I9F1o
ZHMjlQO2KFvTrTwefvVcFvjgM4b5eUgfX8xGKoSSVDorYxbtjfK1xh9vyu1ZstpTOJ9KEM/VuWoz
5EMgDW+q3JOb0y3mwoJoI1uodRpSdoIdsP5q6g+VXx/MmGfftujvsmif8K4Jxi3Bii0kJyWfnCAs
TxaSAKliiiigv6iz/hJn0lMUTZQSTJ6a+lgB9a/EfC3AvOODy5vWv0hduQ0mxqrJqxkzblIf/cAI
ty8+/Vw9S2K/1lN/L2jRrqu4W3seA0PChksJ2YJkbNMhdkLcqwZJr5bpkQWq2Hlhujz006BLiM1h
rhB3D+vRd0LCs3LluwPm7Yes8NF91cq4VoWAEg1RsKRuosakoMm24ajsBA7bRdyQxpijHQnwdkCt
mCReFLFRPjSkc1HLdm3cRkV/zfXMt+WC1py4iYp3rfVYvajpLmXVJgvoHDSomVp5FKRAtQmp22Yt
UjEpIKKntkhl6kNEGCZqLw/adULCATmXiRG6U2ItO1BCw0AOJQPiQNb3GjgfLR4ZDcjrWggdSeGO
2ZZOPaYrue6etSGhmAA61AWPwW+Rx1jADXO74FVre80NRYkH731puY/QVy7WYVtULLxTxjvSc5QH
bpE2r35bP1loQ+LcIGjqeUQTxXKtXSQz9khCogppQc8BzHTX2iQqcyB+QG5WpXwb4tCWynZFU7YK
JXg/Rbqp+BTXfXULpWsTPlJODwxojg4iXJPuMRZ7S6gvmHlfitB8VdIYOJEgnrlVwtYlgruLXgcP
HUb4KHUAB330qCB6imgqCsYAZmq+py2+lFYYVgLOPimzTqYY7wRgk9PIpHO0rmHXr8tR0Re9iWAd
yTvFX4UPz2D2P3S3QCk/PagZJkVjBjREzLvdmEYEoyA9VBXGfF1J1cuceFDGTRrcNYUoATrm2zBS
x+sMnYxgvJhduO+GHmgRPRgxb7HG0xwzdL9jOr6STiZzbQQ3erptLmGa9qHoKaXj0wHKya0fNPKI
I7dA9B2FwKTqaCXLsrUgXefRQGv32mjny8bBHKGWaBWH88CkjZVrUZIQkU7mUyz2nGEmCL0SO4+c
EObZn+vCfC7qAqfy8EJ5U9pxIbkEfXooRai0IA1U5F9agnHtNUaEXcwHUXcaBm8jqcJTA+GgFS2q
DlQhLfAJ2ZM+q5BoBp05c2LZpSAsm4CUA/7a1EOr0jHtnDu4wFUClOF+UCAv/fagzPpINUvUBKo5
vfQGJHGR/WlsuAXxw2k0krJW8JEL7EbQNnFpnAXF36R4r3yiyaW8OHJxUG2N6yaLn7kTk3Ew/Beb
rP9lxjOoQ3SFUcv/ZzUpKirCvd8LndnH+Nv3/yp08CFS4CAr5O/WDVzNfxY6fImRj6yxgjR0Zk3s
O39VOugOFYpbbN8kVKGU/MtqEhiCbvA3MZ2CQoeL8Z9UOlRHPIDfdpN/e+7WPBj6y+CnMH09C/Fo
cqefSTU77HyptJ0aV50OJvfmWHqN9v1WY6aNj3+bcLWW9kzXgvRjQ/eGRowPkPAMf4UocACQJD2E
K39T8pCP1o/RY5SyQXuXMYdf54uYXgc9mPzmwViZyfLaciqJs99YD4PF3SZ5VW/qCgeNjvqAkfrg
wAsiusm7qW8enoWjsEbwdARupuK08xfNx/ARX+h/9j47paV8MCc4UKBHtCPkmPquueRiBWexXblc
YUX0YHmzQUmBp2llPjfKSaWT//pIGEej+cgd1p3ehSSiEfHkkseYosO6tIaTwpC6eOw5Y2B47DNN
LHbNQrrXt/CiwUzfC1ftNHwirWtHLB1ABRHdeerC2Fl3Mv5a7q4f4y2/CHPGHB6T5U/XDvr8NTIL
9DDSQjyJp/aTGxdj5GaJN6h2JLeo6L8W3Zb/T4uD9gYoKBacHg9X7FjWihGASGgViD8nQYfH/Cpd
0c2cSFypNgyNyvzYOVO15pUsENt1dklOucLXvG2BmEdYJNohnM0k8SFwrKeG7HHztdsFczQOm8iU
3Gj2kMFXxbaaaJaeTPJymTL3WE52fAxJavYO8rSWHjPjPfA/Qpg9/caE58aUpCYCflog40mu7XBh
5ROHDRwngfQtLH4uDfe+0HHpxW+iD3UvVa5m99Mseiv1ZUF107DrwW6jsihodsjLcFM4s0Hmip+I
tyosF/5Zc1lAsElhtpcTzLlvgx8zHcg8Q4mS6fWwUJFxnGwaW7j2VFTfMgNAXFHS4mOmzvFpLPb+
Ud6Gx2qPfo/KK8OTb7lwIbUHwsJmj4QtPiJW3xcb4pSc9Ghu/bW40hxc9dipcK7umhNF9bq41gcs
+7gs2Jxgjox3eb/C7R55z6CmFZiM/Cvbr1nG08sOWtv0vXyJnr1LwNqAxyq5keWGtcMm3qpZdMzp
zP4x2eTCS1HY+AiHZSk7hfdKfS4WtwkT6oG8NPB8CalhFC68yRfEuah0ITIO/rsW3hQHkWhAiMnG
1/Hafyip7DQOa9X60U0vAyAstrtuvR/FR5ZvNHXDMKi2RZttsgKQCEyrDYGMlSgj3C+r2G4a4TAa
kE34QGKV0BbTJxGmH/Mn5ep3p9jb9tJ3j7AKY2B/H7lGQtPFiiPRhrj4cKYdMMhBxDTX3rjLqU/R
uILcTYGouDGwtlsGM0t7JLdk+XLB5rNlo47TGF7QMnsB+/OCbnEpfsJ44nn2kBhY/C11zh38rTol
q2Gnw65Kroh0sSajXdjiuR3RfWUvs08yb8mm2DCm5Ks0I4kjOin2W8mthHunMftYZOREbGUkhiQb
HasX/8wuu1uNnE3orFFOmZ+4Wlho7UUnPDM1U5aiI/p8P/CDZfhsuemGXVGNBYqU4RcCON6TxX2V
LXDISNt0E72bpzn1jSzvT4WLm48ZIttv9K+93Tp733I7c9nEaxPFEGpW5j8rHr5wocs8srYi8AaJ
x5lCktRexBUJTtcxeamXxl3ZVaep3JrVrZ62frjWcUsX6K0YFoJQWPKhi8DA5ESlLyoY2/hapFXZ
HVqcoHbNs2ntdDPh6pm28d7fc7IwD5pJaUDattWW1Jm5USHw5Znl69IjOe8Vxwh4J+2mvWvvPgI6
b7mOSYIBwUZmWHgZrxQp8D0XOP5skE/Q3ciCOrIh3RMWtmf/umHx+84iU/1Uqw0Ruwux2tTlgdVi
ihYD+jH7hKWAePkD8SP/ifezeOEt57fZvM5a8/owxkKEyN/wWb3Mwr/n0W732rccLlZ9txhejK3+
GJAl4CqSuk3UX0DySMM26S8DRDQkaHv9U2yX0dGLbHonk8ihG5bF+Cv8QnZYoTFgvDRg9JOKlYB2
ABMzv6MU52zo2iWqG+QTuMsI/RocMnUWaxxWfrEWd/PK0H8PVlDsFhi17ZhV901Idig0LuEnw+n4
YY622jprDzYWHKx2+YLs29pWx+wpP/tIBQQkAMGODnQt7xU0FtUW1p3Lt+6GQ3UpLuad3bbJEd3O
yoM7CvctRrYvcGa6vGpcec2RuVJ35aladgfv3rgjiSTrHo4oR8UTwo6KN3+LKZPHyJBt17gwhbae
uOXGjoI7fI/fUaCwHdBe1SflRyi6oKfRTM+kPvhr7A0Z2CunbxE9+RZh0qVfx4SuIJKU4Vs8DDti
z7+mF2AGqFINSK9hM8edXDJe+2wZN4v8DqD0QAt4DG7Wpt0FM/32QJD1qb0jp7F7YnA43gUAGwva
rUXPM5Idq8elP+P0yt3F2oCVxRrEF2d07vzLe4oO9Ue7m51IKzxjCsMaN2VPxX372HQr7UyGkH7U
NnjKyPwhwOT4E51myxf10qGsRsX/HT03e8kRlyAXjAd8sdaO36yP/in5ERdfSmBnnQuSdtBWDbKW
7yqwI+U74YFz0vZ2JTiMDlU0TsB3Y4Osq2SbTc5AehBINfDdCYkSdvKwkM8csIPRFAk7a91uw3Aj
wCIgg+o2nANk53i1B8cgYMbtXCiLbvwJo+0gL5JVse3iRXXo18IGXG/5gi66QcTxqShLftt/zxFa
uqu79SrZZHvVRQu1DzaotLCjqYDuxif+1IXmgYXeN/i7EfsGP1YkYJAuHA8ZEAb0T2uZs9/VEBUt
EsJfLpzffmwj2e00l5uxIzCKObKtwKha+0yCySmqEE07+aqzfecHw17s7+vZy9YuWpbVB802l2B1
eHOxlNmyZ4/rmTWBsQtkIDdFO1mZO3MNdQ6d8VrYRutozSJk4XOMBAskMqxu1uga1iFwwexQIN9V
d5W15TVtlx0/ZKmgWCBO5lRBXdaesX06iJ7WgVvzv2RJsvKSAKlz4hpn3xY2F86YTXYLT8HbuBs/
KgzIzHd4am/CKz+BE+CUHNr1XL+CU30iLspNP4wfyg8AiIt0B9RyhfPlxOYpgVwRvkSb7gFuWr+Y
I3aIbK9JttbvuC/X3/wjfeFuLH0iqPiZbpnsx+302W9Vt3mQWLzXrqG2Zuakf5TX4tK9CYhrttEK
NbsNyoLrz50NjsREHiWnQxG3HyR+qLEgMXN58kuH8dWHhqbeWJKCaAMIvatHaWPtm1cBlw270Oa1
ecWmfM536pP1rD+x7lxHrnnk4lu3u8S1zlrzNGlOfM6eWvEKs6yR1q14F5J1Ck1Udjn5a1vuXCta
KefpPBsm+r0QrhiWac+xeJuu4X0WCnl4BflH0y9K3sDq2L0PL91L8wIZ80IOq7VAvUvAq39hg+Hy
McINECK4InZ+Jyo2Uun2VXjxKVHxHDMrvFNLBvPR/ZQC8xCdonCFl2xdrZIXFeolE/1m6e/J5aNc
HlecPQRSY1Wax/pLQqLKdDlw6+Qma6OogYs6gD7oW5bTgHsRNM90z3dWOg6J69LBetFukNvwFVdv
w3CMbQlTgDpc9eFa+i450dmBuIs0WKSULItBRnq4716ls0raanErhG/WtejA5WN5969MfPqYLR9+
ZnQ3GjzcyP7vXSpYxox71wl+hvyDcAGt7n9g/kj86d977f/l+3/12sofGoApmmMVZYSGLuLPXpuu
WabL1kzd+un+46f+6rUlgGbINkx6aSj0AOr/1FiIfxBoIqL/VdFewBP6Z0yzWcD8W6v9r4dOnJKk
qJYqyvPX/9JqR6WhlvkktGt9yLB+CaTlFe1XVGrHIck1Zmf9Mu+TdykZD11bBcwHka1rGnT6LCPY
K7XjtGDumHqrWIw+BlQUP2DdQzMYuCsGc+qb7m3ElAgcbGJ9Oj7XlLRVg6wJ6IeQWTjQwMVMJRo8
k7Ck+q1u0ApatZtxu2rz/pCxW807+U7XXXLPSgr12erKcza1Dk48J8C5x2RinZjK1p9DyNgDkPdw
ywWs3iLBxFW4jU0PT4CwzvoIyIG3CpRzWAovPRKnRM7XagQ4tOyZLOiLFgtR3o12oFO/57Ir6/eE
vkVnzqoX1tmLo7OWIZklroh165UZ7UZPexIlAHJgaClC4AxdVU1rORqeO3GWv/WyCqUaX0Sve6w2
cjBxHEJJ+dn1DMZqbsy1h8YzKMpnTfAEegld+JC6XiXbo39YTAAnz/CWVjTm16oHhWsOxoc6TtpO
iJny9sLAEoHBdh47nlZdPKNeZIBSGDYuGr+z9bQ6EzrFCj1iAuet5LY+aabEhrbZsO1dGIP/SFVP
eiN76pn1xNIfWhHrJXqMwYCrbI7AfSKM/QRv5oRAp6m+ikpxm0r0pN4pg9AhJBTHmClT7DkpawEr
4q3OQe7QgUV5hz47W0uh/lxrzQ8pMr9qlLGxRHxAG362AvNgbbw2UnlRGqR9TM6dTPlsY4aMaZ3p
i//iY4mhmsZyAiUWK0lGnv/5WEIo9bdj6X9+/69jSf5DVw2ESmQMyJqC2+CvxxIoPUL9WFsi81Ln
jeavY0n5A7mXKBJ2/+9155/HkgwPFdGXCC9Vlf9pXI4mza7j39wJvz/0edj412NJ9aJsbMKQPWDV
I72hWRnHA9q3ZVjlh1bRlj6qEQwD72UPvNdHzqsgMIQPMepLA/iVqnYLBd5ANly7CGi+imtQ0MGe
ZLas7NJmuETMyid01WTNraV6ixLgIyqhZAsvtTau44nsA9w3kcUV5DPlAskdSXe/Cm3RHzB31bT3
4ZvYUn0xVhLKS5t4LKjmkUSzENAelxagXiaE1bAUlO9xRjkbBHzXr4O0z/L/x915LTmuJtf6VU7M
PefAG8UZXdAXi+V93SDKNQl6EAQNnv58yd4A2AQlzYD/hWJCii3tXd2V+H3mypUr9bpBtSx65/MI
0WGcFyei38JgfUe7V7r0DLq7Guo4LmAQ6EFka3f+Tnvy8SlqEyJ1cqVh5LXT2dOUmobU//Thmc6G
vOjrdPg8iEc/emi3o9rgfeQlYX228rorQvtdDD7Xl7Yikse0a0lv4SIwsIv62yXtyFN46clsM+9E
Cey4hMRMOKQCzTZ71nra2pIUQ24QegWNEoyl+7zRSWVMwuh94qIjkg5CAggCvCmOzWwhCTiUoiFQ
TafbpueuRYO99g4TiI6hkH+p3k5NqNxu8uF54B0j6BuE/6PNtBFQozHRgC70R31qMRmvQ2TDKd+5
mcw3WxJqXtQ2FjUyeT9z6sfG+n1KNspfapcRuT6eDzDSaGG2x2MzbU7Wm1Ersj1Csa3WQJgvbCwX
m0fwbXKwNjDnMED6a8HDps9HdFYwR8KjsW+N0WgLE3eHYhrZVjqHO2Set7NWBGWj6aCx20h0yrSC
NHkxR9yuwTQm7Pej52nNRYBsMUYrKMUNW269FX3mUYdbu2N6IU2pJp/p/H9eoAFVx5trIxndx4b3
Hq+1Z3tBofOGis1BeDNaaASYk5HXNGrfaY36v9X6O4zN74Eb9mpUhSUB3UrQthy6gIBBdBPSjoGm
fGxo7Y4Gcz96DEA7N4bgUcOony5qn85o9BxZxkvoDa52a/q5BiYbJnj3vc31yptSOYuyS41act8K
G4P5ou4jtx/TqG0TER8ZRForfSqNFzprY/1R88fPs+3XMGXNfPpTxOPl8zZ26eQe6r3VGGaNP6H8
Gv2LkGKfpZu000lyuUmT7xmtp6zF+JZOj2+rmk71udMM19tPZ47oBYUeKYdX92r3ztJDzNdhLe1V
cLE19Ja/Aq4LTOPHc4fP3nb4HaynBKIxEoLBx2Bnk+0ya8ioDjf0wB3SiTc0g35q0ckjmNxOE0Lj
yH9LE/Jb5jb58McxcNNocbMzBzfmJG0bK6iYBrSb0dT0EBnTRCmAHsPpOurONDPpbKZob8wMYMHF
FLDKo2Y8GIeUeqfBVzQNX7YRyLgVg8Jqu6tkx9q7oXUN1Qt8o/a2WdO7wKWdulW70WExxVrQga9V
n1vB42w+/bWgRTFzdLcJqQifeM8jN3pw5nRQSQbkByfj96km8iHzOTs8oVxwh2Tc9MtjN2ko+I0e
Qw/pgEVrFsxQREAOjCLp7Q5l1/R9wEWnRSaifDAClreWQSfiwaY9nawuFpsl/Xcfh4vPaFbrT1bJ
L39I5Qj8BMTex5OW7Wye7YiMyspJfq0pkvFCQDx0x4ON17U9FI9gl8ah9Wojrhys56zFBhWs8Zoo
dGlcplsE8+fRhT2bdsPhpKXDHxyYVit10+6cJmY69EpvRU9ffIbRctifze60AVqp5rqxpABnGhKY
joNriH9cGOv+1o/anv5pOL+W5vBquXuahRwZx+9OkXWcjgcPVji4iS32GzHtAP14vifhRK2sn21w
DwvjKkU6IUIoYLB2yc3ez2KKpb0h5ZbmRayb9wPD4PfZFwNkVLztlr7rUXM4nnY14lv++HREFSbh
ZUoBp0NdejqfwCS4Dbxp20xGaOOSaGGLzrfbToRmLOk36rZrtyE7c6cDBrnjOx3PjjPM2JBgjCf2
hed0tEnasbiIqI1JJ5P2Do7YglR/tORNmVGhTS9qWnb7W9R/kAFaUs+7dXCTHFw68uCDxG0uZ+tm
GEzImAF3jeLuaBfziM26M1R8I+CwqXs/nNMrKAJ9IV0+4JZM7AW+PfIdpHYXG6+T8qxAkUAjAVGy
gEJACu5pMUdNU3A9GpEz4MYKeWMWsHCXs7jlrac33vxFpxh9lARfyKV/6dCAnNruZru6GlKRtqRG
P6ihdrvRrwfmHFHB2UUSQ2mIcE5r8Vs8RpRrNLuFq9hMo1EnAbKTIxjQJNXQUWb0UbQKgMOmeM7h
1S4aNzRkGf99PUIPqRYXp1DzEZMxzf9Jpwam3J8e4Ym/n3mE9t9x7HA2kSn29T+TwraUCYi3aDs2
atoSw2YeIYL2tgH7zf1dkyqZ3KwYAElbx+dHewl8qX/9F7S3SSQfOYRHX24eOYTzeAbDQY9HFzg8
sNcRlqGgc0W8ETW2uzY1nONZZ4A43BrSFQWsGx/1y/VdBFxqNna7+hZxGq+DnhctZvnDNbpDEXd5
1KHWJxck5CYX/gPy2NGv9GvwMQGxRLVQr0PcQjmRKu5Rdw3LnpJAkloRpP7GVm8Od+2B1+D80CpU
/9JJRIPyJI0dCtg0gWlamybu65jKsS39TNn6XEl0xqXejXZiEOMgVo9X7cX3+sLm/SSWelss6hqF
9lx8byNaeT8ON6KM+2626V4V3zvPtG4KG2GXPx6hTeHUudqia/6x+ai9zr0mhezGpA6lxeuhjgAY
bFDpNRYBheWqhagCKlPDNak8MhWdyLzjufOQxant6sNvx7FvQjpIrVooKqDuP1hcDqDUeY3lhfUr
Aqhy+ENXyC7EH9YvnWIgJlQ6sUl5qvzxuO5ovM/NGmgvdfpcE/fUWOD0MHagarQ2KJZa1K6c9Mb3
aD7cokB3iTAe1aHPNbMB73g6fUjoDDtGiGPA9epA8SWdM//wjJ5e6yXJvYY0EMkWaiyiho+T02bg
QQ8m3QJNUGiNk2587dCZO+jE1l20npPvlhQpDCKy3+RapoNHbduMol/G7EFHmG/aiOedhM5XXJlp
a42jHTet9X1AdgnSGw14o9vNtrkOUDubIHSymjwt4fFv6X5sSpGuC2uAdjSPSdiIWAEbOo1TpyEX
DVl8nsjZvTm5Ci16GpC0mXaCC1Qj75c0uB1RhNxAPJAKje76cvyD8gng9CpuULA7fQKuxkFefxqk
l9fPpH22L+MF1bqiMjG2m1CyYpMUjIHEhPSvm17VaH1mvVE+usC522fHEfK5pGGa85B2qHqZd0Zt
4vMbo7dpIaf8rDc1B3Rz+WnYKIPX+VSn+UOy+oEl6SwvvTe0Qmqbb5ONhEpwOnxbLnpUA0rB6m1A
6t/s+B1C8rg/B9VE8hbB2Ot1d9ge9EiM0wmnY7xR8U2vLukM2oJ+GHxrswZ9lK3bfcUhJ6kedlCa
ReqHTB6vHPJA3TWKGCIM0dy0t3c6bnp/d5MMpBWU2XE7WntDe2Z0GWsgM+RdrTrJuTfj1jGbm9sR
CkH8roe0t2mK4sGFU/8aUeT6JtV+K/IH7+7l7me5gFjZJEc9aEbTq3RBjQF6hJ3JDnwcDYhkN2nF
Uu+6jprbEdt92ArmN0OtG4FvrJ3OaOn1dmOoG1TbzX1CGpYv2l3qs4fh5nNJtyhr3F9vnmL7PmUb
fWrWfVJ7n/gvRsA2xLXQQ3CoRcfcrUiAvtb828n6I50Supg/m/Bp7nyGBAramy9+ymrZ1qRV3fDZ
ngFc4XeT6Yopazam/dXqw8QJ3yRGxwxubf0u0J1GQgJphmNgQZ8Y96z5EOmYZrTTG3Py3LMt2SqD
v8Je1F6HCAWjLPEx38I6sWMqwae0esPo8MpqE7YNZ006Km2tXg312mVvobWStB2tL1c+CFPP8u8W
NCq/i5hkujLSPnCzRdRo8yuZ03gqCm/MOppYqH6TfAmC16l5MfKpptAmjXT6kSxeaJbQCug7mOrc
K1QDkDpIEPYcG08BObEhCafgx+QSiH1S2j5l6At6X7md2H3YaL1wQzHD0nwxaQCQPm2v/c19gvrj
nH6Ndl0ilXFziSTm5A5FX9AAZ96Ma5eTH0ph7hMpsR41k1FUn3/ig9WQHYhX0KXRMZjuLilppC/i
jo5dUzqUtJLH3aP7waDBAuhslNI12/Hu0zEbZnlthLNmbXIR+k7DCWjvBb9weIFuY8C/0MTKpiF6
n+C2vbucdf59nRTCNt2CEEZBn23anoZP8N+h6TTz+NNJOfH3MyfF+rsNAw0AnGpAVPEOCxatvwM/
URQAe83TpQlI5qIY8NbA113fAKECCoZXn7kogFY6ghp4VNQzgoH/a31eS5gV4xboDFBNmtTaQuA/
gNLn1noygwLvdrXUp6lceD2mMGXlkvTzh1ej8fx2nH4n401TM24OZuz2Nyz2f2bJ9Bam9yr+x9+o
1zzyjo6mTD9C8ZMxNGlj5DjdKXoMY8Sug8R8SzUkk8Y+YtWx/bh1nrf64NuMX7bDiYOKawp/w6f6
rr5YbpKOvU2uvNWmuXVJdu+m1MGZn8Hcvo01LoQoeg5T+90IUUHTRzd2FIIEzwDDJhdbOGgjVP1c
Ki7p89FdTUiUDof9Xai154Qlxvw9dAZXuhHe1IZopptOI7ac3mygX1ho+MxQdTaXJnVoaEisFxf8
mqva7tdiEEEEQxl/NHsb6Kj7OSD5g8Drb4LxzXJso5hh+xfRasUZ9YPnYWyHsF2nL4OZTq2Y7bZs
DWifoax3y07iCnBBp4uUvVEfLaLPdehSmR2iWLIYNvGIH7SIRydA4GKaNga1+HVsUxIH+2Gxezei
RSdJgM8J3edIvG6GgIi1frhGsx6xPelZ5NeClofHttTitjkwGru52YoTgyCdnGnq2x8LadTl0bll
AAq41ZP2bEivu4HZWvsGOTgy7brRHyIyMJz/IncC92ZJO7waYxguHK9pW7VfNAeBKTX/2I541Tc8
/9Y6uPSXi37grwESUqM1d6NPOmcjbJ0uuvY8njepYm15m3izgYG3pBhi2dPTmLIFuH5LLejZgx0L
snRu3B2e5mjp3oycETous7oOj14DKKKVKRyNZIQOIROXxOllqpNVTmE3/Vvfbobn0L3Ltqn44cgf
nNXmx+rjLxLu9cf05x9/o5DI4Kwe8nL5K8d/v7jdaDBkEEv50qXMtA4KkKSHPWVPxGbWvrAaq8X9
5nDrgdgTbf0VnRX32/4C9mxH8pqW8S9JBtklWu7xpxNcHl5wcTrzjZ09cOhhD6tzvmzOr1LawJIW
RwncuxEJk+HXcnZXmzyaRst0v6N00Irv7PTZGBO3oS95Q2uFcW8CB4DurgY3EzK34SUxTRtd3i4F
m32nF96v+/I/WktrrS8Gl9tH92FObwf3IkWZNG6tBlBx5Z/j/T/99WUcXiy/BE9DwLxPWVOyu0iW
FBoj+3ifUpuk9XZoxFNOI2rxn2n9ftwAf9iFHdhcDbsVtMFy+sZDWANDb4z7zsMOdfzXJdo/v2a/
hs/ulftuPdSeIlrYInXhwGiHJLfubfu7Z0Ir4qEReg+Lx93z7ll7nt9rz6M3vW89J9dUrNNceH2z
eXfo3jtpbd7p8Tz8sn6Aw/nX9c3wa0dP5+TKfZm/T+/M7rznv2yQuXmh8uJufBVeUvtp9rcXMZo1
dGz+dl9AwGGL7p5qLzbdWFe369vJG8xkWltTn0QJgvw//Gfnw3iCbu9/1j6lZzQKbSuCMSRHG4mD
nD6lqVfRe3yXvOOiDSZNum3QqXvcW6DC/gkxD3EUYMdNRJhJs166OBPYXK8WXUpkUoT/37ff9OnA
rZIOia1JUtf4KjpF0dgJevTXcNmytlcMdfNuPaWP60eQtm50TZ/s5eP8Xu+Hl+kjtc+b6/CS6Gzs
0QrjevdBtXxKOIdQ4fXkLeKPDS7ja5pvE3KNhh0egNTvuEQpF3rTgaw9e3Fpu01L8AtXu51R6JPe
ENtu+/NtezQm8nEA7LYEW7xAWwnbkuW3ObuyBr3ge40w+uZnEjyCeKffaP6PvMexR9r4czfoRfam
PrQbBp+/XaNhBMGuu44pGgERf1mStYwIP6eouFtDbmIdLWmQUb+1dWGfLfr+8mEyv+IPI7e0nV7u
No9rIEBK3jsxT9M4sPrh1uwl0ebR1WnguLTeHc1p6eOHHSGJthjf+Du805vNYtHSKM3Q5s8IRcFz
T6iim6C8S9NOnSLSqdOxkhcCtQ9hLg678UX0OL71XmdImqOFsJ6hsNL0vgDyYIqmXiPuEw9cuL34
Ir7Y9ZNHen3f2h9LvNraknQxrS+/7effv8jvJX2hxKzpAMsDdO3eDT/gu65nrMSyqenNVXqRBL0h
OYr6EHYwf+zLvkPl78a/Cx+dr8m19eq8om2yAJm07TaSh8HX4Dt5jB/nt1ofJnbXRNsbflR31fE+
42F9fhMhhtIle974NWsk3QV05S2ZI6qFp87nrU9J8Ux/hFe21zZqwHKliwOzBFszvkBaMU1b7vJG
/6bFsHY/R6gguYPCtqU2f9NbMttTiMZIzY4e4sHkak1NFpFH8KNpqAXWYQIGozsoBnTajJ0e+RSC
zGevFbF0s/aO+N/ajJtN3b93qI5nO3nmO4H4th+h0KsRdUUuafEF8mNAHOy6BKofIvkTgl+2qzYK
3+eXUCiW8/4viIU77w3Yduu2dBQegyHwQoRM8WdMkZ/z9O/7pEq5B8GCRmbKc1EbwXn/bwIGbU9S
OXxST/z94kk1dITueB3l/aOpZJHnptQFRg7luVT2ossNQJk/qcLMAbrcxzC6gzJ3ETLQEtQjiiAK
sTxcQ9v8V2BNx5Mn8zDP/eenI3Ly55M68lGFWBpLvxu1Fn1KOHeTeg1NxjrpUGrTehMIL48bFK/0
NkmX9uCeY4XCr0YhoRSjoPgKXhRcTDub26lkdoD6G4MrZ9xKNSRln3Y3NMPgvwKvj74C4C+/ser7
X7ufcc9+cW+MK/+x9j1Gq6e965jzd3IC6F7TIwBJ5jVx+KY+abjhMwJHaPj5iFXhAn+Mr21Azmnz
fXi77A9vrwD3fEH4CPoJbSisqfO/w1v/C2APaZDXlVH3v1DrcydtlAVTNr3Z53fxX3SuKPSPXl26
NNQR/ebXTSkLaOqv9LcCs6VUVsii4QeoKhBt+BF+OB0Qp5tZf0cFhX0T/4IqdGXfBFcUKL6C2qJk
S0uZwWV4Gad1comN7YXZd9vbi/a4i57xmgv7bXa5gWf7OK1dLHET3ozwk6YjpokMBUBb3b6OoVxf
uVebV+vVon0Ygk3Xuwfz2nv8Cb7pYXSVak8JjTRmSHTU/Xf7ir4d+6Yr149Sq7ueEzFcUhDcplCz
/sijBSwmZTzrut9iarqQB51pf2lerJLW57Qbtza/dmS/ErDp+ryH+Dgi2ZTZ9GjEF9Gmo6G7LbrT
rB9mN2tIDsErZS765tXu64/xtK7d69+Dl/RhR+OGxSvPBOVQK4ilD5uedudA2OJa8VbfC1KKSxQC
H6dUlSZh036dIafLg40yInTU5Dse/1pQOUn/17HfDPH1gQahCnQTSqTIgIM2U5ba5z/YYWsWdgA7
0LvWWuPL5J4QLK6PL42W0Yo2SNmNG1+zSxe1XOfRbf0YF35jdukjfg3LpwVbkh5PIezhUf1JSPiL
eh/Gej1oB320uaig0RdUkbdq6y/PbK6S7zFFnCyq9oNmRXT3+fk5pdmFGdSDLTF2XbvFY9tqSMjX
Fw8Wu3Db3nDV0st7+oqWnrHpaHQ3AJMB0O9ooLTXWwSdZw3twSTldBVeoaWHYNvwgyeCt9FqT++g
OCTXptEUXfAhTVeCLqkGtnaMBt6wT0tPe9ia3/O3u/E92DxtitoJRHODIgTq0ELy7doT5FJaa/Rg
9T5N4/rqYno/vd8N0K8gGzDtBeRQzfZq5SBtJWUaxtcMokdnUSepJnwBKa4YgERN2kvjbrZ58u/A
7a7D5urHCRAfuV+tdyFR24zqKKDDSXuGSxfTL2ImJeRw6KkJZi/RccyfdsidLp+jnnPzwgNO2rl2
hc7hvN+iVEJvmjMAzEs/CrszREuoc7DhtngPsUlL63FvdDVIn9fbq23ckMIllL+awSNwn36/BJz0
64gudhd3EGr40wCyEfEx4jJII9WRvdsOGsELpcBfcUJNen25ekKpiB5THVqJUHsKN3rRgSl7AZ0F
DeAIgPQZh1qe98aw/ouqGcTUbDTkocx1adLXRLmkKUUDqxgVbPfW+Zy9jx+G7whjQ3wdXTtfi+fa
7ewHvsmDNYc98IBqdkgqMXyY0+jlBQ0xlAwX7eW46RuXS+Thph2I7lO/OYLjTDcgSN6NeNdyhZDy
kFKzAiuit4j63vhmdmeN3qbOqmnsgBme3N3jZPemh7+WDfvWu6akb96kE0fbau2upq2BRs+cr6n3
MqZVB4clRt//ejL4WmvtNs1IZ3AEtrQW6UPE3n65D+EzotG99GaFjjMiycCprbiXPpD6fHd3FHjV
mhMSPdObCeSclWm+TUU4B6g0ntHWnpZZUxz9C/s1uHPu0IyEbkxfGnyT1tDpUpxIMS2+kIvDfovE
HgVX8ahRS1raFyJvdENF/GRNnVPD6AafvABgujCCw/bwil73cEwwTWuROcAJpBWri5CC+/a/wEH5
v1/b/xj8zCUOb81W4Qrt2p/l7v4nTpAhyPKPiPJNvvc/Dn8Icf75P/Bf/4KDCF+HA2flTsHe1uNu
8fPb+m+vRf79P6n+X32gv/398//kqw9+sv93RnH4d/8aWPnTT35T9h+74c/yY/k13P2ejD+hCQ2v
6E9oghyrpIBtUrqoE/vCFS4+6x9/K774wD/7n0wAgv7+Hb9VhzMTdFnBw9rLt5xt4oj1uDdB51p0
7fDrcP+yL5BprzYKYV4ejwIFZ6SdadFi79Pw545CEOuSCZOOrwYpd6BuFaM4MVH4xjp4OUNA+ib7
guoTJWTRo1HsfzcCOYYLwz7Hwqqb0PKZyHeU7sBOsPknrAiB989dCzP/zNyEAb+QnsCeT+27oO9n
mzjKebBpSR6YbCmIr2zcfMNVn6iSIAAmDBOGhwtaSCNhBRNF9HO83LQyotjBoAm5TZv27MfVRyHM
4KMdBZZpmSRrfA6HiuWWbMmxCZs0Dj2WfJcqCxUTVTYhtRacbxpAmRzA7AsqT5Rtly8QuThIetkM
Anmc800cK4uyaQnbWWjaUDFXErefeS7sEzctvbFsTzBzqOrFLVl5otxTEwXTXbQrdFB9FUev3B6M
pw4KFfU6nsVcKbhAjPK5QMXV9dEgQ7bDtM5fC1dSG0fngp7hPqxoHgwhfGU/rr4WZv6Z+U1LK3O0
blG6dR0ysuebsMo3LRJU+B/sXIdX4/xz4WrlV4+aCpvUt0UTeZh6Z48CDCv7HcVECVIm4r4O9SEK
1kI7YQIlGI4Ezx5Q2fkm7BNPkk2+nvI46kksJd6gKNYcbVqHE0ERjUyXEifHyndlvhauYbALTAda
AsLI2ReccS7Kpxu/Y98IkOzgPul45k2rn1hu14IgoTsI0OI3n7/ce5rC0Vrge1BCxGII5nr+ROlO
edPiP/n8fuojORgKRlE8CMVyI6tksZ/Exym+oPJy6waZ3qOJ4shZXOe2a8B0yQdZ3cSJTcsl61Nd
irYUj9/516Du5r8jnyheVLxOCsOg5agYRfH+FyZ4isiVc4uAyiuYqOJBKEw4jtTg2lTbkpzPlqry
WvxTrOw9elHdhFa+Bn2P+ALvXzPJX+RLVdkEK5vNRDZRiKNqwkXgXCiJkvRyIIYJi/JDk20Fsez8
teBdKI/C5C7X6M4Ef13BuWBzlk3IJctE+Xs1tezH1dfCLS03jH38J18CDLlvzzchqak/7yjpDkBx
uqsJhKAgvqBoqGQCGwYOMzcUmyH/cfWJ8sprAWAHn5AAn6JWFedCP2Vi73LqgCAQDbNBVh+Fnq9n
fvSkQwQLzhzSF1jBRIFhHi+3AIN0YnBIpIrswF8/rj6KYxUFGrCB2FGAYuPQon2gYBTlKAnvA7CL
IANfzVThHhQ4SrEWEEp5W4lYRaTh/ImyS8CdrlOy7erAOEiEqjjdxWcWo4AYy3VreyJdoWIU+Xoe
mHClwYjOhgLiVDBR+e/ITYD/AuSY/H7mKf9x9U0rhUdH16Bh6ChyCCdQWIHZj6ubKGMg4AZIeRpg
dsQwKjZtSRXdxISwlhEkERBEwUQVUW+xFrhqpuBEhJQK/Cg6oGeTXZiwLCGB08+Re0rFWpSvQRq+
GEAsxPbiOmdfUH25iwehGAXXoMmuJQxzi/vlDBMlgEInoKeiDxgVkeFiw1U2oaH5WjoXaMpIISER
MY9T9uMzTJxYbqYHqX5QNc8sNtwZJk5MlEvXTaaKwahAOMm6ZTNRLDcxPWk3fGaP/Fv248qj0MuA
NucavjJOiEMIoODt5vXMPrMYBckRrinBaQnysx9XHoVWRtXI7uCq+QStNgUbCkw4JZgFE7pJQweS
PY4KtJnLNJuJYqKAozTY1XgIuoILhGuoZILbiXvcMxiDiogVX+OECRwcXiXiSZjw2Y8rLzcbJ/sd
+URx//kCyAtYq2KivPJymzongoCc00cwk31B9VGciFgxYSGnbfIm2cVSVTbBqmafWUwUuU/QIsf1
cBTypapsgsfhhAnQQZ8nyaUCIb/CKpugMOKECXrQkQFiDLqSHZXPRDFR5NwE/9D2sXH2BdVHUVyl
ByZA7FBJIqpUkdfDK8s+88CEFOlzU7EYCnYUx+yUCfxNUY/n7OXHpvpEnXCbTVlryVnhSClwD/DA
T4wCEwDNNLgBrM1+XHkUhFvZ7/hrLSxCYu5xgDUH2o8CPIpMZ8kEj52DUL9g2ircA+qPyibIEkti
jyBDRf4CqcOyCfBHABBiVjUm3PIoeCkcE0VFsnsqvEEyhKVR8LslpgeXxyc8/xq09ROjIP1psEjI
UXLjZl9QfdOWEqCE89Ci8AbhH7CrFJyLAoHIzwU5JB4MgxSrkiiJ7F02EwcmpFyOwB76gQL4kVxq
2QQ7inuWDAamFCx3yckBk8Ar1yHmEMgoMeEcX4OWsCdE4k9kRj0FMAvBe2micDyA/pE6pTVb8ShW
37SFi5EvN04/gDwgJOGFgigJfkFpFEIBAWlmOeAg5IOsPooScMctS5aKVxX2D4iRih117B5ggjpm
XCgNHEQFh5MS0vJE7aUj4bJQWq8g7mZlj02IGK8AzeT0sHX+NXjAoMx2lMMUEYMJWIsI5vnLzekq
jYJYHCSK0iZ8fyVH7zjutkBPCbih7cIvIm7NvqDypuX3ZL+jmCgy6uJr6lDvFHjm0G/KJggi8fp9
mFhc6NmPK4+CGcl+RzEKkm5y1ZL3VuFwwrIqm8BFoyyMvDrwRf5iVR4Fnt8JE8TEJFiF3KBgoig0
L5lAvsMiFSMkKRXMIha2bMLgyHGySU+qyOvBUiqbABXE13Rtgwq+/AvOWIsTJsgRw87AEwTTVmCi
lHSzyCBBi4LlhUutxhssOZyEwtwbPBn8k0XJ5rH6RBWTnR89rlfxOendSrZVxUSd2LR4nARKZNuV
YCAcsWwmilG4PNxcIBAcVFDZ7RKqxnJL9ALg5fBeKHj1pBTlT1geE4DMOGucCyWjIOw9YcJEgwfv
H+xAwY6C91s2wWvkcdWKEqICPwq2xCkTcPIBtOmVpyBKIul8woQnM8X1wVjyPV356AEKnTBBclIK
VQBriwinuokiWZSfC1PjOFgQKBwBEbIvqG6iCCAOTACfilsLdFd8QWUT8CSyzzwwAQJMthsnRAWq
pknXwj8yxSLivucEiziUklxSsZ7FKFCcATbHKeQizK+wyhMFee/EKLjKqRSDB64CjyLVWTZBSp1A
iR8pyXebZQxEFHG4C5H/Eg/h/CeJwPfEKEhLyi2lJrTH1ThhAklWYbKAFykIYdgzJ01QhcZVjjOi
YKLK2KDcTPx2HGoRdzvfBLnaE6MgB4NnTk5MRdLNLGaiOHpsKcZB4p6Wrfmernz0/qmOrufRRCFj
lCcKIr5QsOhooGItDipRDiYKoIiXFaiC9EL2BdUnqmDEHJiAyA4zEeRLTXbyxDVoSvkIKQzePQVv
N3s/m4mDUXA3CW2XskMF8CPJu//CBLWZBMWFJ3fGWpy4QEwASM6EEBAUmDjAeg8milgPcJMzo6Jy
AfLviYniyabDiIP/UWy4yhMFnFI2wYvNQlPciNBbfoVVN1HiR+2dAuAPUm9krFTEF8XLWazFkZTP
bx+o+ijKiR5cG+YHVxDnWcWrB6nkxFrQAWfv1Sqp18NZKpsAWUVMCAhECVse/7tsgseOhBuvNzFl
vuGqr0WpioQdJaxji18vzPzzTexVB4/dZmA7HaUkm6pABdcgF0V5ovbFvmBeYBRK8non1kLCC4AW
KjCo0cy+oPpalFheQKcE9hY8NUhmhJTnmzjhNgMMStUvTg5sVwV3VPFy5hcITypEeTYtYaUCP4q2
BdlMHJiAdszLytN98JxUX4sSlZ212Icw5D8J74svqG7ihKvGMhCp0rdPKpfzQVY2AYWhPFGgFhRX
kYWBfXD+csPmKpuQdeb44X6ooInue4kdXSA4mvACSLTu692yL6g8UfjG2e8odhTqqxKGgXCq4JmT
hCyb4I6VTA/cIhXE44PMfzEK3CgNeIKiAhVVJBRJlkeBtAzcY5s0qAo8yj6BHsiGQr+GYEyctewL
zlju8ntBOoy6BZxyECkFd9QBqT9fCylQJw2NFoihQg/kgMZVmOASp+iGx0IyPudP1AkM5DepiMhe
DcKJrkj2mQejAC8HL8L9p149+/EZy132BsnukGWFlQPZXMHDShSRfWYxCirgySxw7jwlR6+4rQ9M
AERxdUgJRuHyVp+oE++FzBNAC5Q4QLV8qSqboIKqNFE8U0STAqZyvs/ftIBaJ0zQxhaOl7yvClw1
u/gd+VpAYBdJUqoXxKPKvqDyRFFSk/2OwgRJN+EcS15MgavGpV02QeSy7+8Eua8YZOVROMVnFqMQ
ZjNzJC2mVOyoE0HxnjxtobrOw6QAfqQQ7MREEUv6QsOSOz37cfWJKpXbwFBjABoJGMpYVWgWoamV
fWaxFrwTvBRSv6DCA6E64YQJsQBuvqe8Zj+uPlEnUDWcWUlfgDdjKj82Z5jIg7l8otAHRtiJvD3s
aRUmChejMAGtgRwrwininJ8/USdiPcrseVYtXBAUvVTctGU/ijASfgMPt5oaMcia2UwUE8WrzQkX
dRYVEetew/kovuCeJfW5LzGl7jf7gjN2VL4ri1FQ0QiHXYjNUMHPN3EinIQ/xqlGPoX3tdhw1UdR
1A0Uo/BoYy3deHBBFDicrGg2E7kJEV3iRMgg+D/Zj6uPohxfAK7YMNkp2YOYoADyAgHMPjMbhQjL
sBZk02FRqDjdZZbXvp8I/G8AIzmC2RdUn6gyTRRVRmmHxCWrpuCXoC77zHyipO4TShHugWTusx9X
HgVFVNnv+G3id60e5fYiE68k3010XTaxz0RLUYHElNmPq4/iWDVRRkFph4gfgOao4HDyq7LPLCaK
k0EBBo4Id2H+4+qjOK7oYRTgXPBQcQdhYakwccwDERNSFkGsR80sw8gGWXkUB05rPlFkJYGLAEHY
vQpuWhCh7DMLE8jk4OVAY//dJvbMLAxSVCUTVFxReAH4SHpBwU1LCqFsgkQVQjw+2ks8TtmPK68F
+cHsd+QTBWjHANDzUlM0BG+2bEI4fZRHUMSlIhCDPXTChM+Dx5KLlfM37UG1XDFROB+gB5w8JcAd
IizlUbi8p+BdENlxRLIfV1/u4/iC000RPy+rgLVK0APU8rLPLCZKyliZJqHLKwiKuY1KJthGoM1A
LVQtK7gGwQDLJthmgMHE92pGcSwXxlqQIhEuLUpYCJuc/3Yf1IjnayEmxBJgt4r8Ba5reaL2Juhi
ycNXnMzKm5ZlPWUCV5dnj/Oh4L2Ae3PCBJGYLjIUSuBHHp0TJnBnXSpy4fQp2LSkCE+YcEkT44Nw
E6pYi+Os/X7Twu8C9jeBvhSMgtrF8ijII4m2MttJRUqdt+2ECfaZZPYEHMyX6oxNm9/WxdHj4sLD
AfQSpCL7gsomqNzPfkdhQhhkJA3JHKrggRgnLnMpIYHuDxlOfLbsC6qPwj+x3HjN+6CYt68AQKub
OHVHwTtmAon0lHggxL7ZTBRrgVQAgBeNKOFQ5E975VGQ1T5lAkVUsnsaoHb+BZVNoBhaNkGVLCgw
54JMxvmjQO/vhAlh4wvwBRqswMRx7SR3lA0DXJRfeCxUyHTDSiuNgvuVLgK4m/hxKs7FiWuQNDsZ
DC4pKLUFGF19uY/xKJkokhpcTpQMSWlgNsjqJgpkLj8XVK6TZPVFElWFQAQEg+wzCxNEF1xT7Gc1
F0ixnoUJiM2Ce0GmUSHdhvxAaRSSe3HR4eRKV0EMIIgom4AmD2cQmWtKNPN5rL7cdr5l8olyeCYg
ooorqOLtZjrKo4ByQPqTAAYGU/4F1UdxXDTEuYCrCwtEl2ySitCeyLQ0CtEqEkY+XFcF4rHonpbd
A3wo7igoLVyI5yfdRESmNArwTQHWhNysZNMWjlK2o8h2Q9eFPiFWivul6nKDPpbcZgMfUKi04EiC
UmSDPMNEaS1E7YALysYUDkK+p88wUTrdXK/EF+KpwRNV4JlzV2Qzka8FVzn4IG+rVGrmg6w6Cnhc
+e8oTHB3UMsjGncqBOiocCqPAqiNIAZOMtQiBdfgcY5VGhSQ6pZ+T1yDdF3IvuCMicq3TDFRoHbA
kjzfKHqdvWnZlCcmCnAQ3RRQZ+GTnTsK0WbOfkcxij2WLTq7QjfPflx1orijyueCChXyn6R64C6p
ON1lPIqcJBIavEZCAzmfQcH2LK8FSR62khQ1Cpvz/Ik6roxm03LVGrhQlHmoKCuQQ5Z9Zr7cOD68
2uCoJHKLF6v6cpfdZq4t/E2WwRWZKgUTVUZyMEE5j1AbcDoVXOaoepYnCv9GAx4kYlXAySF/VwrE
wLHJrgIToWioQL0BEyX3ABOkX3i4mTEF4aSIfpcniuOAgoOUmCqg/WAi3zLFpqXzDEESjpqKWhhM
nDgXOB+UykoTDyV31DEPRE63KHTjp7GxFBT88q3lUcByJXUIR0qoovmern66j9Xh+HCwLtIKeLtU
qp8fsXJHlTct7ibBExgFahfnv92EpuXLHMwAzrFU5IoSZ7anq04UdNbS6WYNEFWG7irvxvm5JDZt
/pnZuaAvnaw15Tw4CcUVVnUUrMUpE8LvIpXEhJ2PR7FpS8tNxE2NLC4nMjNKoqTyBQLqj04YhSTS
s0DBWhCYZlsmXwtRIhYGOIrjChjaTNQJExSPI7cFVAQfPz/81Zf7mHgsApz45QgmUu5GeWO+VNVN
HMuu7k2IIDuonXjOZ49C5NNKa8HvZYaIY2hbd75PCx5bNgF4AAjNuSBndb6TA4my9LASEaOgBxoF
l12B8y/Fw6WJwhGk9lTo8pzCs98LKHWl+IJWr+jCcZXD1+GEZ19QdUf5nIDsd+RHD7yccSD8SMl9
8ZxUN3HMRGXT4o8zR6gFk4s+P77g3Skvt4gEGwAsGKKePxtk9VGU01WkDam2EcFE6lQKoKe6iWMS
OBMl/ZikCzLegYKUOkevhIFAxqHDEGE9boICbJAdVXI4eSmALXDMmSklp7tYz2zT8uXg2SwFmUMl
HkixnoUJyX3K+ZYyDAVHr/gduQmuP14K3lQoryoukDKRDOyUk713QAgr86Wqumnx8kt3FCa4nqTh
IfpqhQ9U1YQUN2XH96+JchBTJtwmQGK1Faia0LghX88DEw51C1KaSaSUf0H1UZQ8EEZhYJkyEgoD
SXhng6xuovAoi1FwrHnuxFPDcz/fxDHPXC4oXHJpYoouqgKtYOkcm31mPgrqxyF6EbVyMM7ngTDp
+UwcmAClEg+E4EMBFMyzcDwKSAFogZDBYMJUaD+Clp4wwdfTwo/qJxUN17i4T5ggny71EZAHz99R
GoHECRPSRZ2rnAv3fG8QE8fuAcRNExN4OATMKjBzYqEToxDK/x6nVaFZBG+lbEIy6qSqiJRUbFqm
/IQJPGbSliR8FPi0SFWeMCHkLulCzjVcPO1Vr0GUevNnLTvdtIMn4N6zH1Vg5pg4sRY2bxFZULSd
FPhRTNSJc4GXBtufDa2EkI+bX15uuM3ki/fx6vmQF/HWiYlCSwOolmMHQpgPsvpyH1epCy0bkoYo
L6Fzd8AirWziIBVc7Cg4LJK7AJ5XABYBCZ24QKiBYarITyphoh5kOItR7OttgORlxs5fCygA5R2F
coOIs1AgpuSOKoX2LDdIFxkr4noVyQUkYvN4sZgoHBwAQiiQah7WEzctLC92ARJSqBqe75lz9Mpv
N0Dw7yJWJalDJKJOmMDhJHXC0yqoVLYbKh89Kv+y35GvBbQAfCipIceNyn2g6iaKzyxM4N8wAFKs
StrvHlAkChMwXXFpATiVaKKSDylNlDizooYq1Unn57sZRL6e+SjQ+pToBXoA65H/uPJakKoojwJy
tki34RswVdmPq5soARS0gycrCfbIflKiB8Lzln1mMVE4BVzloq2Gx5n9uPoojktlefVEUE1Af+Kx
gw1X3UQJGxQTEF2FdgwidT5AwVfmx7eYKAA7diu+gRrtxxPOv1SoSEsH5kpB6lCU8rL1zEchJcvA
/lTcU4F9/nJrdr7xCxMcB+TC0OIR3YDsC6ouN1SoEyao7yCXLu21FWQnBbPJPrMYhcgdczCETabC
Azm13Lj/oJwQQSjSVDBRx108OHquiAQTrNL/jsA1G2TVtZC0dvY7iokiXUV4AVeUysZ8HqubKCGc
ojhCoId+JcCUAjyKVHC+8YtRoG/Hu42ODbV7+eGvPooSW54gDEYAeBQaDlB3z18LihNKa+HRJ0So
iSCDCggzhznzfKKkcTfFT/CCqYZXsNylpJtQ4HAPONdqCDPSkKw0UeKhEe5Ja20VIvy8cGUT8L+l
8wUhzEGcVnVHQT4s+VHS/JO9LF6titpJUco+HgWlHdKPlSBDWP8KzsWx8LvI78NAhTGDEUA1BSaO
RTL3JhDBIs5E5ULBpuVJyj8zOxeS6ZZ+zmT0gUjOPxeg46W1EBdNVoJmQwqIAYSTpcuc/j8QirjO
RfPsfOSf/VneUZIgFoEIMHMVwB3wfnmiGIIga4SskA+yH1c/esXGz5ebk8dzgVowKMj5yWjxXLPP
LEyQ5SbFCninIpzkdJeuQRB5ekYQ28NyUCA2LvTl8ijIm7BfKU+SepXsx5XXAlgr+x3FREn7bqJ6
3g0FDG2ioLIJExQH6jFvhqMg6YaSTPlc8J5iAM+fW/B8zxymd3ktYJmTdCOxxzVSHP7Ka1FqZsRN
y3MB+IjTLOW4+f1S3USxZfLlJnDhqUDQnCKx8z0Qwq0TE4VLS5zEwwcH8vxNS5aitGlFQ5ugm3sW
Ryd/TqpP1IlXj4bXUmaPByKE1OwLqpsoYyAE3bi1XOZQ5RUgORyAspOzV58WEQoCGBXnoiD15ztK
TBDcE4jB61OwFqWyAqmLkEebewrXv/iC6mtRTvTwSqDSRzDGllKA0wK75zNRTBTdIDnf+OZqKLvl
7CTSVABFsP7pdKhk05YzxaTBIEBS+M2yE2icfy4Kdy+fKLwonVp7NEcAcv4/dfe/I0dyHAH4VQ56
AfFIUTwalgBBNvyfINvwAxC8xWmBO9Lg7QG+t/cXvdtVrc3R9KC7sGJBAAVoVlOT9TMzMjLy/BC8
1vVn9iHyThCIS6HsgB2lFfGFIfgGDqXqpw2B+/Cm3ThKGyvSUcXBcD4GPEncsmqFbo2vKA2JKQeI
ZIZJXodY+gwhcWrccj6EMcSF5VZ34fqAEEbKcv0Fh9fiQv4CLhHR92iKkmc5HcKIWKsVIiSaRdAJ
7uaATYsSv85E21HOhBoYQFFkKNovODxRas7qENHhjONAJWLARG1uiG4FP0pVD1RKbcGAtXhfH1aF
sphLOttHB/f8REnslYl6F0gNPhF68Iib9oLzb4iwXdWqDymmQyGqVgi4FYhhqmEGDFiLovYDpuXc
8NhTkDvkArkAs3glHHCHMndVW6rD50KSok6UOpvXQmIAwgCcVghzYS1gg+E2o93x1dZfcNyK7he3
oxcYm5MWOGoAzGJG6h2F82+SgPPKYTo58rgVlf0Ywff36fskZz+g3EZkX5cbwMnjlEsaQ8ESPK7r
2dcCog0GEYnh5Z/etAC6ds+1IeRe0tlGjDQiENOtqO3KPgQ0j+YIHwrA1ow8utxb1YE+hHsWxqLw
akijEJPxfC3SFYa3KQH6ZgTk5ekuaxFNZQ5OusK4RgY4OX3LrBOVXvMqF9RXiYnPJ91YUR5WQ7hh
0Q/oP6rJXefx+HLXV08KWmJSiBQt/n5Lnhii4FEEKFwfEAoMJmjweStqMjp9FKMnlHoYsdj5IWrc
bQiglMMtzTqCk7OpG2g7ircpOekTqbfz7oHTXW7aKOR4juBteBTnXz13VJvsbgU3EL+Sc85PGLFp
Lw2xVOpBJ0YUqpioevRE3GqekKOGFNNtK1H6RCns4JhDKJKmHLBp22S3IaSpgCBuKLuql2ccPt1A
5fVn9iEiROzFox7Fb14/PjHEBSt4H/BTxSQRZx8wRL2jpHmQheUXXIUjrKi8wQUI9nYL9nBN2p4+
PFH2zjoTbS0kLSQE0gk5VT3rx4eHEEis39GHAAKnAFux+ogLxOkqQ0TkRzUPxloyAOvHh62oVeoy
F3KrrloXFXOakceHqCUe4U3w4PDoObznPRB31IWJ4vRzECJAPWCifFE9F0vjCMdbrc0QyKt7MW1H
Kcbl1ZqsTNnp5Rbr1cuczxy0HG4nLD59LuBR7Wd2K3CjCDek37L/nN60mqKu39GH8HqTAnf4nO/2
Cw5vWvhfGQLKrB88fgaHc8QQPQfSrHiX/SpcjYBDN/KoFdn91QoygO+J3EkvDEH+i3BKymCkVkPq
gxf1W/K4FReipKAsOdggzhG8QXdpmSjBmYf1VTLqA54kKGl9u12vLikZsXDp28dHJyrdRKsVS+9P
TFFuwoBNC+YoQ8QCxdeyk1FgWj8+bEWVNERVw3UVSeI3QCra4T88BIWo9WeuR0+EJ2RNK3JVVgM8
c4e4DgHaFMC4CqlEDFjuPtndCqTBdAnEoh6QUpfBKwAFjQuVEeE3DKlSVzzQbutmRcq3kuNJwvg8
iBpMuayF+0ly0kAhILSPT+yoci4Cf6jlkWby7PXDf2KI9jP7RAGjwgqwTgOKr+Md14ly5JwXB3+E
kgYGVrWCoGxy0ZiixGFOn+5tPqpN1MJKjIaeSKMjYkfXwpoWP4rMMR6ZycqeOn+BGKLNRLcCpwjG
qWfcCCQn2FxZbj0xorDLBQFqn76jILF1ueVG0q+duoLJajHzibVoP7NNlDPBwUlzmBEtNniV9Vyg
f8Q3ABaln/o6j8etqOiBltdAVA6hmHUALI9QXu8ozKLsqQiWDkm6lVYCMi9SuKAWlowAUe2outy+
PS0jPN0iwbbhDq+FNOS6nm1HSZAoALWphhDyEQAuWKGaX3mppLoEYvv4uBW1UCV9lqNujUAxgibq
Mq0XSHj4fr5inxH5C8TZdkP0tSAuA34k7hrNn3Wpjk9UjVjxv93lHAf3CHTh/BDP+04Cf2HyyEuC
bpniEe9FEX4PfzMadK7A76Qy2jwenii3xDoTbS3izb6TOdSkZ8TbrSClDqHa9x3+plBpQF/7/No6
BDib+IsUiSTDgImqVeopj1jqSyNsPmKICz4tJn5uKRyQ+P+rkSeWuwTFti12RtLpsj39UTwxRF0L
x5qbBtTOercNd3yIWvArfpHpcbUAIOXWz09Uv63buUBDlb9AHoz+zIAhLvhR72idKazCO2ZPcxaP
T1Tfld0KUSTqNDvGgEUXTjfVJe6B1Bu/eQTkVVpbpjZMJZ0AQxpmADZo37TJbhMlR0UCPCOlsdv5
HVWxQc5sMPOE9qqwB5yLChYZwokjZ8gXHNCjRwhT/ShgEVFGUT/q/wAmKgRwney2FlIv4iO8ot+N
SPRY03pHucKBj/Q6JHnPZ8QA8HVHJdqO8w+gGBDah3FaJwrJS64H23xEAtQQbeP3tdCHBAji3Q6D
ev0Fh+8ob+j6HX0IabJQQMDBAwSFNGV8bgUxRo4aJBgNZUhov4kXn6wwhCySRI/1hjoPmKiC/BtC
8ALeNEtD0APB77O1iGollHl59CAI5+8o3J4yRDg/GDmi2fB214+P76ju3be1WEqv03iBif3j40O8
bzPRh8BQeydGSo/fAR4Ib2mdiT5EpFmcSdm9ARQsD0IdglNgGWj4cZsHODlioWKFMkFRjOILosTd
zTq+FuW9UB+bRqkUdoUyQ2K9757fUYZAQ02bIQyHETxzN0WdKARRxW4yJYxp83h8orpH2XaU/Yof
KrOACzJi0xYQ1USlnmBVAxxwDZYCLkOkdxUUOE7t+VyScLIut7cCn0/JL3BtxEQVEjjBgIi2Od7+
GdGLxCkuO0q1sssJN9Gm6o/i8R1VvMF0tAz/Ud5hjM7/5kFomzapaCvOecaRGnAuCg+EFZycPEqi
sAESVTyl526zIcSr0C43yIj2uy7zumllX94oU08PnQGMO5nO5ykSmzVUGQV74owR8QXVnbJpxfNw
KI6/VRmQS+Ig1yHIT4fGyTUfoB9lLdqubJuWy0zNi1iwmHjA0SMzV60IsVKndjsK9Wf9+PjpLhU9
lps8lbsjGWNKuOeHKJBXhkB7XJr4DeFHkQ5df2ZbC9mwqB7Iwqg8HGBFKVQRDojsGeEajDDB+gsO
rwV60vod3YrkeRR3Uw4YUQFapXgUNEpZRh4uLToHeCC/L/q0htBDDOhFnGUEb1DUWG9a6baUwuhE
PqItdR7QshbeIUEStFneasRyv6/XoJW2oUKQEmEM2FElRWIt3B7aquThU+C9Gnl409r563e0TUuT
LL2cowzN6Vw/Pj5Ev0o3Q8gR8w+4cSMqFzYttvoQHlVAjjSoY9Hul6NWxONbZ6INIT2iUhCXXfh9
/tXDI78whEtQOMwHGUHSkAupy42MDC0n9wlyHjJR1cmJ50/7XaZ4jGpiIcwAiYIBi4/ctxvewNHl
hlm3jd+Wm2Qs/balEH4AemC5K8xCLTEVhymNGBBfxPMrmza+JlFZkbcQoO2G4xNVNCgiJOq1cDaC
aJ+/aQOgFSvk1HlqgEFsrwHAnRCiDmGGZHBdtyNyrNainG47NZxdxGqNk7qRR9ciAqvPreCQK5lA
iuOYD7mj6mUOt0MbDOg/pJyfFWXT8m54ggiv9F8GhPYi3zpEZMqov5DK8ZoMeC+KoJCLnB8lToJ1
j1A1cYG0n7neUbQtkHIE3SL7EcAdf6bsqGD1Tt7rFLqdp/1Y7oKqgdLSJ1WVimTWefTAgpYLRAbG
HQ8/Rc8ewJZ3uutapDBaNh23b0gnU99T1sK7ncSeuH4IoF37wiC6ujv4aVF/3DDdj95Rvq6uRdRp
k8fy4Yj8Ba5YnSg+uTsqHRdGBGJay9chuLPRXJJRGlBk6rq7MFEhskNAJB5GSI5I6FQrUnEoeEH+
GZHvlg8uQ4TUJ4CJYJ+Nu358eEfhaa7f0a5BAjapcXO50DRsS3V8iOqZp5hYpti+DXO3LdXhIdCw
qxUcWlphLsMxoX2RwPVuK6wC3KUsaUAtTBRWqxUAQyUYQkn/nF9uit9liCXMQwxIye/59yLE3DoE
UYWo07pnR+T1hFx1CMTpcUWmqeQoQ4i3pfSiaqIerX18eNPCIOoQ/H4XoHhvRNGQHVUvkBTZpCsT
3M7DtP6C41aU8syU8mMFJ8eDDDIgGS39v/7Mdkdh4gjBZMak7wcgnJty2z6ECjTwIEBKB6sBE1Vz
SSmteqXw2tMqgdiW6vBa1LZxcCikZtkqxMGtZsHhIYSMZS1g8rq18P8R2UesRSVppDdnlBWg8yFR
rL/guBUdqmnLDfJPqZ5WqamAOj/EhSdpEZaPLAEqeHdQTljRZqJbEe36RDBepwEIJyLXOhN9iOj9
uGqFkyO4zfQZng+B/R3JgPD9hxDypTnrEB7v+JtpQNNTTUfXQvjbHud1ouArUtTSF7nTR8R69ehR
8MUCfyIwDTh6mL/PJ+qNH+98RwUXlNPm8fhEFUK+8+YalDvkDw45elKpz60IJphyHncIocm2VEet
SKxVh0jz8bwXvPMRQ5RCFa4gNRBXYVZ9gKBQPJlqhecOpkZ3Nc7t+vHxiSqF8KxABuY7x33mi5wf
oqYO5S7k7BWTwP5H5LtVpKw/cz3d3NywZQTFYzBzqgAXhnAitEpd2vC2k3l4LYRDdQhwlEgWhxoB
+fTphna07+gTJWcoHY26NOTVQ+25YEWKnmB3YL3zNy1M+ZIVMBbcA2nQER7IBg3aTFSyCtGwH1J1
KICvEwWQUneIouEWaXv68I5ClahDSLiJMd67BwfoR9lRxT1wpsMis5v8dz82h624kDpEcVVLLD5K
a8hu5OEhNAsoE5WCSmViIVAPgOXTAubCEPC6lAVKvI2ILyoGAstbGKLOOIC+/YLDEwXMrFaoZ1C+
5YAjkbaPDw/BIytDiCbtAlGS5jYD4os3FdBGlJcQM1vwnCE4bREsNTmKcMFqr5b2te0KOz5RFy7z
NComMeOx8MS2eTwxRL2j0gkhFaZhxfVfcHyImjrMg8f3QU0UGYzAQDps1i5zADD4IExUGaXzm9bj
WTatPBiEx2IIwAec7k2M0q0wAia7yZJ6OP9eeDyLFdHIUWUKKhrR/M77XDLFiBNeVQyzsL2GWNFm
ok0UyUl3fFhxEOfTyx3Jj+cTpWNEJANkQd8MySVBrusQ3lQiF8EHByiBU2a+YAU4Sgo3hN0BqcNo
3VYrljp7TYCGKPUpHr4wBNaSjZvGTEQc1l9w+I6SQFi/Y91ROq2hR4XjAMQdgOTQRrkwhJCVNwui
GEGHA/vWISwDcJCrQ3/m9LkAmJZrEGaHkcPzt9oDNO4QLNvP7GthCbx6fJAhESuXr07U0pVCsJfq
w/Nv9ybzv1qhgpWCDUof72REogeF8rkVLsBk9ly4kT4bYEXlR/ECX1Hpw8FayMfrLzh89Gya9Tv6
RKUZ69vUZkqStFvy+BAVREXlSxJakQS0aEDxtW48xYo0UXcogBRSAAOsqMUREQPhMbuevH0jlrvP
RFsLJSTRATeUu7CdzBNr0b6jD5E4D/TpXR1AXnKlltPNOwBHLdrQAtfzUdLm5exWKLIniSQoHsKg
4I2VHbUITwcMxl4aEIgJV54PIdfNlV0onKS6254+vtxFE5XPjCjP67fWnqb2Yh0fovS1j1tOzXlR
sMFOHHD0aqy3hHgoZGnzNQLJQSYpa8GVttIR/EmT8PXjwxOFLrZ+x7ppIxTwPoCw4ycYWz8+MUQ5
3QGb3R8c8zFVh+Dx9Wc2K1QUh4zPaY+24frxcStqMV04waqimcA170t1fIjSqkxmJA1lBUkhDw64
adFB15l4mqho6/LW0vsXM3HAw8oruzCEVDGP02B7yYXffvy/f/nh7vOf/3b/4/f//unh/uH+7uc/
/uul//U/f7n78ut/3f38y48Pu3/gKx6/968fvtx9eli/ePMV+39x5Su+8Z33D79mSiOEAT757frX
y1C/Pv3BXz78dPeH3/zH3ecvP9x/WGfpcb98+P6n+0//dv/zw5f7jw+b///mB6/fkmFep/7cIE8T
s/kr87Uxa/0ZR/5gY5UyoySFrln1l89fHv72zZ9+umPAM9s+fjY9n8zR5hs2P2hrl12SspQXtOxp
Ih+3x4XV+p9P9w9333/z3w8fHu5+/vs1+/j5l08P2YM/3H/+tG9bn8QXWrU+mf/Qur836H9//PDp
7nGVXugnhseT+jJ+JIUJMVAuuWvbLLKJtr7N5MBduWr/wf7qx/NFDRRoy1K9VXC4CHDuGNgph7MY
iDrPKfGcY6kGcNgxsANp0xgYd0Jg6C1eZJ53DOxyEdMYyEmKuwEeXKqTrhsIHp7tDKZeb4EoUmu6
85ZJ2XRfbJ4VjKwsKEZ4E2xybwWbmzaPgYI40TQwXEpt18BeBzyNgWkeG9QG0X/P3coWne4dhK8B
bPEcnmSDd7Zop8ZMs4JhostnaWO3wN47Bnb28TwGKkTBLyD6sZDdrhvIG5jtmYB5oLGnovhRXpeB
L+kpIu98h664gNDht1+fX17lfPMrqSyrLSuxFM5dN9BlOKOBAF8yMo/0npfeQNiueH3qHh/7Llyf
X1Jv081v6kKDJOHlBe++bqCbeEID8Z7gihQwgypeN1BdwXwGqjB8T432Sfv7uoGIWfMZSLRD5Y31
W9QirhuoDHk6A/Wt1sFOUg0Vc/eV2hDvZnFz3rxGv8AFlWxZAOudFeyJ3nkMpOgEykhrqeTbGPii
bk7qc0M/l3BPwnFvfue7xBlIxExtiyT5YzD+0vOrDkxVOrmof8bwqTtEaI+G7O4Ttql4mef4xEAV
x2H+PV6AL7e8+IaqBRQrRKdmIfxePz6IqHM9MDFQvQU4MhyQ/TDIPExnYNK630oHqFdK0vX6Clrs
2QxEXiRPQnhD7nofrHs7G1AQ1l4kP0RZIc3uopGbgto57jgGQlmBWVaQFM9uoLVkvWfKyjHQ/aL6
wyv9WPyxcwY72X+aFcTJTDuL0N+jrHXdQIVb010y8HIkZrrZyot3DeTLz2agKIu6CThHqBWK4vUV
VLA9n4E43Aq9QmDcv2SQf6czEDks1CoVvbdk5Xq7lVkuGfCFKDlNimGe+2nHm8idXxF5g1nKchH0
Kc3elHbs5ZjTrKDGJViMkalEW929ZDpxfh4DwzLKG6jtyO4WxRGe7pLhiHJHoVaPlU/Xnwlu64wG
qv1YBFP330EX0XwG8mQoofvHPt07g9yBCQ2Mr00kJQ0t9wxEYpnOQFCFNQwv/wZMhkDohAYGsE3F
zFJ2vHPJzAdZoG1Q+iY6gCX/xBB7SVDvDeUuypvEP2+6AromwzTPsF4VYCHpW2mHlwal+XE47Cqo
NfymxrDvBdxU7/l1OaoouGnVJ3e19PHdOaC9pHaeDbT0jfCK6Gm6G+4rmp/vioW2oRlH2e0GR3U+
0NQNG1BY5iIyXXteAIbAfCsI9kbeTO7vhljqJrWWr+ySAWNQ4qUPgiK3t4KamEy3goswmmgKm3o/
cSFJNaGBsk5EtJBU0xPm+jNB7WI+A8VHKTekpXwDEf4mgayv6wzibhASsIgK/HffQQ7BfCu4qIrR
RlSWur9Fb6rm/rpWUBcBPTLfaEmwyMztnMHebHgaV02UTzofZIPpu7+CIYnMlTxMazHyfoGEF/HL
vRWcz0CxsP4+upBFYX95Jl40GhaCG1x/yO8WlcTr87vpXjLNCUniCz1ZG76lCfaegdNtoOwb7bHV
9qKk7yN+vfXTLCvo9GsiGrHyqPnsOlLzAQo0OiSG3mkXgc28i5gokJ3tEpcykXUmavlWn+d9A+eD
3NLwL4JZyMyLkvT1S2YjWDXFGUS/lCignRw0gaPxwpii4aUy+OE8gbTB203beNCmOiFRZEKsESmC
NLKH9u44sMd0BpJ5tHSvEWlvyGp825t/zXJCgInZn9JuANFdT5xG4Gwr6Bn2OgXXv8VAhPjpDIzU
HjADQWNRsrp+iUtBzmiguyZCf6g2e5fMpt/iLGcwYmdYbg6Xqr5dP2PTFnMiA9FpAcOhfT+u4IsF
i9k53JuA7hDbRTPXCXn54XVmwXV/6cTmYj09c/1GMQ0XAbed+6F3fpxnd2mC+E7FTfom7OKdii7n
uwCjtxj+AXGhfQMngwOzRXHOmBZB2kXU8qUPqKl1NYTAeQONmrc73QaKiuPbNOR7VC7euQJuEqv8
egDzbCC9LQR5VvBRifu6gSo7ZltBddSv3iH/pLV3WnztGHiT0u9XtILSxehNHmfyTZjUu3HIppfb
HK9UDAxvjJeu5ne/pO/NZHin1nPUshmn6hXb/wa0rMvEz7OC6lAoNGqBd0PV6aa1/FQGYonR2rzF
keo9X+cxEDeVPjbE6gYKnPLGuZ4JZzB19Smsx4F7OoMvF+kYPiirQhiF/Sh4e68Uj2u6+X2rycQC
Jinb2n2lMDDmM1D3CdJCGIZvb7jEJxMyzSslJYeeBpmH6u6v4GT6UDGQyC56qOr6WxTUACLTbdEI
tOoLRs30Bj/jNs36r8sVJnLuFlfqw8jdW5S28nQrqHmEfq1i0ltc4b2WAEW5fysY/08Q9HYG4VHR
of32W6UMNxSezwYo/F5D7tdKCX6npImRu9wGN9FcW1QehYKZVhVi7egJ7ngy/vqFPJk9Z+6pF8bH
H+8+fPnj/wMAAP//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116">
          <cx:pt idx="0">5484633845481340929</cx:pt>
          <cx:pt idx="1">5484633583102459905</cx:pt>
          <cx:pt idx="2">5484633985151664129</cx:pt>
          <cx:pt idx="3">5496643913936535553</cx:pt>
          <cx:pt idx="4">5484633752871108609</cx:pt>
          <cx:pt idx="5">5484633273596379137</cx:pt>
          <cx:pt idx="6">5484633239303749633</cx:pt>
          <cx:pt idx="7">5484636115522551809</cx:pt>
          <cx:pt idx="8">5484633752803999745</cx:pt>
          <cx:pt idx="9">5496643753361801217</cx:pt>
          <cx:pt idx="10">5484634290832539649</cx:pt>
          <cx:pt idx="11">5484633444455546881</cx:pt>
          <cx:pt idx="12">5484636251418001409</cx:pt>
          <cx:pt idx="13">5484633685141487617</cx:pt>
          <cx:pt idx="14">5483130996561805313</cx:pt>
          <cx:pt idx="15">5484633616707223553</cx:pt>
          <cx:pt idx="16">5496645565502455809</cx:pt>
          <cx:pt idx="17">5483132472973590530</cx:pt>
          <cx:pt idx="18">5483131992541233153</cx:pt>
          <cx:pt idx="19">5484629838125858817</cx:pt>
          <cx:pt idx="20">5484634360390877185</cx:pt>
          <cx:pt idx="21">5484616872122908673</cx:pt>
          <cx:pt idx="22">5483132541609181187</cx:pt>
          <cx:pt idx="23">5496643443855720449</cx:pt>
          <cx:pt idx="24">5496645185448181761</cx:pt>
          <cx:pt idx="25">5484634259744358401</cx:pt>
          <cx:pt idx="26">5484632483188178945</cx:pt>
          <cx:pt idx="27">5483131649883373569</cx:pt>
          <cx:pt idx="28">5484632988148826113</cx:pt>
          <cx:pt idx="29">5496643547270479873</cx:pt>
          <cx:pt idx="30">5484629618814091265</cx:pt>
          <cx:pt idx="31">5483131674176782337</cx:pt>
          <cx:pt idx="32">5496643604765999105</cx:pt>
          <cx:pt idx="33">5483132130366062593</cx:pt>
          <cx:pt idx="34">5495142404191158273</cx:pt>
          <cx:pt idx="35">5496643753294692353</cx:pt>
          <cx:pt idx="36">5495142749533372417</cx:pt>
          <cx:pt idx="37">5484629930903863297</cx:pt>
          <cx:pt idx="38">5496649524153679873</cx:pt>
          <cx:pt idx="39">5495142129581686785</cx:pt>
          <cx:pt idx="40">5484632655255306241</cx:pt>
          <cx:pt idx="41">5484635357863477249</cx:pt>
          <cx:pt idx="42">5484634775694082049</cx:pt>
          <cx:pt idx="43">5483131744943079425</cx:pt>
          <cx:pt idx="44">5484642196776812545</cx:pt>
          <cx:pt idx="45">5495146698604806145</cx:pt>
          <cx:pt idx="46">5483130986327703553</cx:pt>
          <cx:pt idx="47">5483127584780713985</cx:pt>
          <cx:pt idx="48">5484634401360838657</cx:pt>
          <cx:pt idx="49">5484632930653306881</cx:pt>
          <cx:pt idx="50">5484641472722501633</cx:pt>
          <cx:pt idx="51">5484623845287526401</cx:pt>
          <cx:pt idx="52">5483127378353848321</cx:pt>
          <cx:pt idx="53">5483127137969897473</cx:pt>
          <cx:pt idx="54">5495139925122613249</cx:pt>
          <cx:pt idx="55">5483132232170209281</cx:pt>
          <cx:pt idx="56">5484632654433222657</cx:pt>
          <cx:pt idx="57">5495142542754185217</cx:pt>
          <cx:pt idx="58">5484631921000448001</cx:pt>
          <cx:pt idx="59">5484641886280876033</cx:pt>
          <cx:pt idx="60">5484631580406185985</cx:pt>
          <cx:pt idx="61">5483126078035722241</cx:pt>
          <cx:pt idx="62">5484677381870321665</cx:pt>
          <cx:pt idx="63">5496649076000686081</cx:pt>
          <cx:pt idx="64">5496648321260847105</cx:pt>
          <cx:pt idx="65">5483130475864129537</cx:pt>
          <cx:pt idx="66">5496647109744525313</cx:pt>
          <cx:pt idx="67">5484633370887454721</cx:pt>
          <cx:pt idx="68">5495142128877043713</cx:pt>
          <cx:pt idx="69">5495143367589232641</cx:pt>
          <cx:pt idx="70">5483132541659512833</cx:pt>
          <cx:pt idx="71">5495159307555045377</cx:pt>
          <cx:pt idx="72">5484628003067527169</cx:pt>
          <cx:pt idx="73">5483127791157248001</cx:pt>
          <cx:pt idx="74">5484632196700438529</cx:pt>
          <cx:pt idx="75">5484631820991463425</cx:pt>
          <cx:pt idx="76">5496663267042394113</cx:pt>
          <cx:pt idx="77">5484638895339470849</cx:pt>
          <cx:pt idx="78">5496654257241194497</cx:pt>
          <cx:pt idx="79">5495107147408605185</cx:pt>
          <cx:pt idx="80">5495111336025128961</cx:pt>
          <cx:pt idx="81">5484614950796132353</cx:pt>
          <cx:pt idx="82">5483112502801727489</cx:pt>
          <cx:pt idx="83">5483129093991956481</cx:pt>
          <cx:pt idx="84">5483129130633396225</cx:pt>
          <cx:pt idx="85">5483128993328660481</cx:pt>
          <cx:pt idx="86">5483131639733157889</cx:pt>
          <cx:pt idx="87">5483129510519898113</cx:pt>
          <cx:pt idx="88">5483123636128710657</cx:pt>
          <cx:pt idx="89">5483119067155922945</cx:pt>
          <cx:pt idx="90">5484614604011077633</cx:pt>
          <cx:pt idx="91">5496644160091848705</cx:pt>
          <cx:pt idx="92">5496645668782997505</cx:pt>
          <cx:pt idx="93">5495143262412865537</cx:pt>
          <cx:pt idx="94">5495142162985123841</cx:pt>
          <cx:pt idx="95">5495142128877043713</cx:pt>
          <cx:pt idx="96">5495141854502453249</cx:pt>
          <cx:pt idx="97">5495142129514577921</cx:pt>
          <cx:pt idx="98">5484633512386494465</cx:pt>
          <cx:pt idx="99">5495143334034800641</cx:pt>
          <cx:pt idx="100">5483132473409798145</cx:pt>
          <cx:pt idx="101">5495142164813840385</cx:pt>
          <cx:pt idx="102">5495142164897726465</cx:pt>
          <cx:pt idx="103">5483132474416431105</cx:pt>
          <cx:pt idx="104">5483132440224464897</cx:pt>
          <cx:pt idx="105">5483130997434220545</cx:pt>
          <cx:pt idx="106">5495133292535480321</cx:pt>
          <cx:pt idx="107">5495137209612763137</cx:pt>
          <cx:pt idx="108">5484630373973360641</cx:pt>
          <cx:pt idx="109">5484643396934959105</cx:pt>
          <cx:pt idx="110">5496646285161136129</cx:pt>
          <cx:pt idx="111">5484637081118441473</cx:pt>
          <cx:pt idx="112">5484630889587539969</cx:pt>
          <cx:pt idx="113">5484637211846508545</cx:pt>
          <cx:pt idx="114">5484624432657858561</cx:pt>
          <cx:pt idx="115">5497131305583771649</cx:pt>
        </cx:lvl>
      </cx:strDim>
      <cx:strDim type="cat">
        <cx:f>_xlchart.v6.5</cx:f>
        <cx:nf>_xlchart.v6.4</cx:nf>
      </cx:strDim>
      <cx:numDim type="colorVal">
        <cx:f>_xlchart.v6.7</cx:f>
        <cx:nf>_xlchart.v6.6</cx:nf>
      </cx:numDim>
    </cx:data>
  </cx:chartData>
  <cx:chart>
    <cx:title pos="t" align="ctr" overlay="0">
      <cx:tx>
        <cx:txData>
          <cx:v>Donations By Zipcode </cx:v>
        </cx:txData>
      </cx:tx>
      <cx:spPr>
        <a:ln>
          <a:solidFill>
            <a:schemeClr val="bg1"/>
          </a:solidFill>
        </a:ln>
      </cx:spPr>
      <cx:txPr>
        <a:bodyPr spcFirstLastPara="1" vertOverflow="ellipsis" horzOverflow="overflow" wrap="square" lIns="0" tIns="0" rIns="0" bIns="0" anchor="ctr" anchorCtr="1"/>
        <a:lstStyle/>
        <a:p>
          <a:pPr algn="ctr" rtl="0">
            <a:defRPr>
              <a:solidFill>
                <a:schemeClr val="bg2">
                  <a:lumMod val="50000"/>
                </a:schemeClr>
              </a:solidFill>
            </a:defRPr>
          </a:pPr>
          <a:r>
            <a:rPr lang="en-US" sz="1400" b="0" i="0" u="none" strike="noStrike" baseline="0">
              <a:solidFill>
                <a:schemeClr val="bg2">
                  <a:lumMod val="50000"/>
                </a:schemeClr>
              </a:solidFill>
              <a:latin typeface="Calibri" panose="020F0502020204030204"/>
            </a:rPr>
            <a:t>Donations By Zipcode </a:t>
          </a:r>
        </a:p>
      </cx:txPr>
    </cx:title>
    <cx:plotArea>
      <cx:plotAreaRegion>
        <cx:series layoutId="regionMap" uniqueId="{F9860DC2-39D8-2B4E-9842-18643DBAB534}">
          <cx:dataId val="0"/>
          <cx:layoutPr>
            <cx:geography cultureLanguage="en-US" cultureRegion="US" attribution="Powered by Bing">
              <cx:geoCache provider="{E9337A44-BEBE-4D9F-B70C-5C5E7DAFC167}">
                <cx:binary>3HpZc9w4lu5fqajnYRUAEgsnpucBIJmZSu22ZdkvDFmWCJIAFwBcf/09qq5u21V9u6dfO0IPmUkR
BEngfNv5n+f1v5/Ny5P7abWm8//9vP7lZx3C8N+//uqf9Yt98r/Y+tn1vn8Nvzz39tf+9bV+fvn1
q3ta6q76lSCc/Pqsn1x4WX/+3/+B0aqXPnsKT3kX6rDdTS9uu3/xkwn+nx79/xz86eW3Yd5vw8tf
fh56H56M6r++/Pz776evf/mZJqmIY5aSOEUCPhGBf/7p1+/H+/2fr58sDBJjSsW/PP/lyYe//BwJ
/EuC4liIlHNEEX8benn52yFGk1gg/nb5VCTJzz91vQsaLoF+STkTSNCEpzxmcfzzT76ffj/EkWBx
ipMEBk0Y/vtDu+3NVvXd3x/T799/6iZ729dd8DBwwn/+afjr//3DW08JHH9+uoc3A/+O/wuFsR83
ZswRTTQf6+Hcx8Ntxen9GA0XbU/PcdIY2Q1hlb4eEimMGU42rbKx1R+ihjRZZMLHeewGWZP0Vrc7
LRKtbzsSrXJO1oumdv2xLys4NeJYLdyZPKFLJ9nQjlnVmki19cpVUsVlvluDMrSVswoxH9XMOytX
vVQFr+pKy5XYUXo2d0XXLrF0PmxFg21TRKhvs3GI5NRt2VCGvFudHIYblLKrdrqp5k4NkcuHoVLe
W9mE6NkRe981S0YW9gGhSolNnxvh78qBXtpue6dbipTd4rvgl+1UaZ/ZNVELm08lm4qwLQVvX13o
VWs3Xwju2IGmbRGNvZpCo9bBnzrLhTRLFbKpCTarcHyz0PLTHLG9EGPSKt66Q+jJuVnXTyO/TPX8
GoSfpNNokm093W3pcNeIBT5vKiJaS1qRq3KZv+oQPZS9V2yzV72d5Uiu12XI6ml64KGjB1+39kBL
3agS9baTaU8eBOEvlEaf3cqr28k1T2hHRbzGVxG8/biMFBKtimfyMKJ86t2p6kwlq2UbFO4e+eSy
SNNsYdtd2W4Z34mV6eBiGc/4Xevic1vx/doEM8hq2OTk4XXxVVZ9kDumkkwhF1uvTPPBr/p2M0Ta
rj/jIV4k14vJ6hluL2rxIdG4knaf77SPrpFpg/RNv7eyb5ZdNvMtrSK51Uk2eZ/HdpHYjM/p0L+i
mZ6jtXoOvJLMoNuBDqdqWPK4DO9t0nk5CP9pbdLDMK+q4fh9yWs1+zazc3km/SKnCX0xqbnZ9y0T
bfm+mdBp5IvSS5tVg4WL8vs1+sSXUibUyZLWktbR47Yskm6R9AtTkwtFSvZazqLO0Twqwlu57fDY
UntgJC2GuitGUR4mS57HYSxS4R53dq7W9lSP4tot+NqU/K7GX0vHv3BDrqwdlSldgWJ8sCFI5Pd7
E14X/xjV1aVr7ake3JcqSlVw7HHwmzSmO4rAFOzczDbuDvGLxE7ZTN71zPdyT7tWmn5VybaoakqD
7BafDdzlcwQPw02j3EKfqHIglewql7uY92pP0SmwSnWLfh+F6HUzLg88MUXC5ypHnT6l22PU+lp2
eDXSri6P11Pb9MUu8A2euKp2D+tKC3hyXXwc3IONvm7NoKj7wtjUqyhOpd5t4QVWdQ1FJ13nIw1T
nlYG1smS9/v86OFBjw1HMm27TLPkRddE9XaTVbRkqGL35YAP29YWroke9lIfq9bKnvGvzrR5XE+q
5d0z3h7Tocsiil45T3LYzzny611P0q9oafORzMeG0VPH5mJOkzMa9XGv+gMdE8kCy3xn4TXwUjnX
wS+LuI32uQhO9xI19dEt75NR3+iOKF6+UrtlNpmPFcZMIlTfcKyPfIwewjJfa9sWmNPsv2igQzOF
xRybwM6JgCLopQk4K+fusuT2YNJeaktkWyH1G3j9+lcg/QETnvthc1Anf0fSv3/93/e9hb//eTvn
248/fgVU+X3IN2z+4cufgPp76Py/Hvy/4TRPWcoEJ4QlgjCR/gucZoBmf8X/38Huz+f/DafJLwhR
zChGCAH2UvYNp8kvBDCcY44SjDB9G/QbTvMEYZ4ihgHiYVLf43RMKYsFRQkiIib/DkwzDFzgR5j+
YeYwkx9hugyhHKNdmOMIyGBcn3XdctpFUHW1qYpFsg1rtpRITfB5HMJl02yXMxpyPAjZt++iCUkq
oOZWn+baqMhtql97gOSgOGmlH6eCjZEcKl509EPdlHJtopxuiWqb+WTEklO0Fiu7GRMkTXmwZMsn
bHPdMWWr5NDFUPPKE95amFkiKZ+UN5Ny82M/I7UBWNue5rheZFmRB2fx15jtWUlNpt37rvzkIiq3
5c6kTTGNWjLHpV7WXMe3dtsOpqnUmLA89a9YMJmKEsjGBhXti1vfNZoWzeBVwORY1o/rNOc2osoN
TDltlREsN2uq9m5QZZTKldbKInHHwqeEaxXDDdso612vHGkPadddL1udlRzKCqrzFAfFJnO9jzSj
QeQNao5uFcqjWY3+AydM1RPL6ExOCe7lZp+h6kqh8c2QjIWJayaXxeZ86g5R73JcfRiiOu/LQa77
IhmpDi3fFJp32aZWlW0q/frZ6k3SUSu8E1ltVQ5vJePxkIulUXM/F0asmSYGEOiLXe9CYrNNR6on
IgtoP68tubSoURxphXZ61yxDK2eKlWZclhod/NRLYMqqqfXRjXsxR71MTFdUps4b8lqVGlCeqjFY
iUot+dhkzchk2ADmjXTslbTvNp9IIqY8dhPgZ/jUIXs991GOBqJwCtN3qFhbqgLcbbndMSsuOF8O
g9HHbqizOY3UQqic7YcSdRIvSO1RLUcen+ruAfNNtsD8gq+ztYxkMhlgfbCu47vV4ayvuUILl1MS
K01NjphXtv1al61C+HM5PG80li26aXV/5ZZ3xGu1j1f7FBUDr7O0fExQlZWABdEKy9EB3C3v57iU
AeadRkS16+OKtPR9DSWX5X3FYBO0cgp1Fkdlpv2n2TZyG15RnJz9SLJ6nGSyozzu3Y1o0uNG9gL3
LSyzMpsGdkK0y5awv+tG4FcsKFTXKrSlovpThxO5pcApYaUu0dfJrWoXvrDLlrGWy7Ytr5NBA+sO
WWK+Rqa90OZGL2lGPXCy4LMundTafq6MVrS/2LfP7XIVO3cxVz4b3bTKLUrgXmJY7ESJ+oVOsLtW
phh+LLcpwyMvhgBLra4PI+vlmjwL97GfK1WvnQzGAGcWspyQWvVw5FV5a9v2I9NLEbHJSxfezbgG
NnUT61JFVX9hzPZSuzpL4uZhj4VMjc4we1lLuAbVKppvYzbJcnsfJV/0XKrd9LLRVrIEyxQTGTdA
z/marbuWU5xIPWydLA1QPfNeT7GKxhHq3ZRv4wc/TVmEurwxlTLRcBKBXrHZZEhXcrefSbTcRe1N
BKSz1ad+dKqOdzkNLqtTJOOwKdwOMuIdlIT5arZx0QV7W4YlM/Mkfbdd0n4dJfZjo2jTNgrPO72d
Ejxk0WiekjHWUm9bwUdTq6XcDkkg1yUVs+x5Bdfw2YT7L2RJZLQ0EtVOpZ4VExdqR7GM7H6VjORS
R2UnvTdOlbr0xV5xXvQsiuViN1AlVZLU5zpZS3ocTMsuGDeq9tO1bdprbaoC0/ija0gvl2YuMAGO
47qjT8erst07udf6YvQ+63mcLc50UN+HKkPzYzdT1TfrlRfN1cr0cSa2ACEIZW1Ri5+/6BSo39yf
NPEZrzqgXONdNDyKMVJ+hUq/T6paX8jQKWdhQI9VJd6FDcmOXdbLAm/VyWX1MtYP6SYOvHzpQRf4
FmpYN9+RxMqxMrLXIBq5vqg7naVAzFG35URfdws+CNiARu+HwGNFk072sz1qV12YqJKOf+zcku0p
L5p4Ow7Ns2arWmch0TwrnwRpJ3yFcZ9bT2XapccOaOlmpqxrPdTc26F7HcU9c0yOwmZ0fGJtJ3kJ
smFpbpeVnzoKSjKqsr30ysVX277JIZ1lbAdApsO+8Gtk3VH0DpbskPE1FHEYCsGgssPToQFl1KRq
6TBAJYia7ktNRzW0CdC5HV6EVgTVEjbkOYo7eJiwAuOzn8cLsSVZox9gjRVLDWvV4szNlyMC2dyk
GdS+oqfTg16S+9jRzIvuZk0miUwqmxr99jjTmGRr67JtC7KlyyHmy4c9bq/8tB+mZQZtvB9LOl5G
xMsSClxUhUOnvyxkPZXpoOouvtTJq0i86uZUxmmT12SSWn9dmFXTvMlIeElhw7V8vvBDeWrpS90/
9jg5Ml6/6zSw8CWSor4CMp4N6wiyZpVkGEEIPqOGwiPmKt0srD6oHqYtmj3O1oByTl7jCKuW7ADk
Qfl6ljPAXQMQOHFQ6bBNk2Q7d3SRXU8VLcdMV6xo606JcKxEK+32dfT4CBQbkfvBA/KXqYzopoyO
7uwIkFk2twmeT7i1q6IDe0AVf/yPJtOYCvxmTqEUxyl4TP/M9PqN3P6BTP/x/G9kWqQpI8CoGaYk
fnO2/mZ6xb8guGAiBGcpjTGh35NpQSgnacwRxhwI9fdkmmESM+DmwLRRTP8tNg2D/ZlN/zB1mMT3
plfJKrDc0mU8dvHzyj/V/HENBBZ2y8dZrmEcsrCCJVE1bs+C324bUO4GA9seF79o1SYzcOalNvu7
Xlc9KDPvrpqeqGQ8pfAx2L6RU7MOEmjkzarFhZ/Fpd6TrLZvrlboLmZRHTbz5g4lWdum+WwTJaZ5
Pu1NVwxuOe7xBjZQnDGWXpSJ/SBw+Z7vy2XCRrWGL8I2GZsBvpqoEE198iOSeNgvOwteSDjUqMnF
yh/JBvQWVQ8O+9wuic7Gin8F1zFnbn5oo/6yn+mrD4u7mjqb8Ta8T4Z6VA2xVtmef4zi4dOY2iuv
9U3swp0o7V28V/kISF2Kr2TvajktqwTf8cySq2S47s2XNlSFn73s/XLjtuEUADaT0MGkgqSzzgKe
DsBKRhl3dlFdx974prmyNHxkbnzZoWhoNx/APEPSEigfsUMnFJYnPVYy6c2FA7oc3HZqwIZ08Xxh
NHsicaxE1ACtvkurLQJE3poK7ApR9h//s/c4SVOK44SCaExhI/zTPR7DTv3jHv/D+d/2OI0TJMDU
pqCNUfrdHifgXuOEMcSS5A97HP+CRcJRSsG8pginsPO+GdugoGE5xwJcch6L+N9RzJj/oz3+/dSh
mny/x03lynGc/Hic2kquLpwWtLs8QfzTOpWve5dwua7loR703V7W98kw3NENXbjFIUXa+pykawtO
VfBHMkw4j/ZOF0wIWZeTUQI3N8vWVZLABwc+WYsiWTcuW96IOw1PfTJlwjc3Semk9a3c19tteWg2
B3zRRV+020FJwbmiXGq1TfhMIp8JYFt+be6mmFzXe31iDbprBlZwPX6h25cYmfOwV69a4JeoA9N1
aj6O67jJOUJgC+2+E3cobZ7IxMFqSl1ZbHC9+dDRfXyIbB1uY7SmRk1owCSvpzpRE8bDIY3Kz8ag
/aEvnTumGm52HMyxdBX5Ohl0jcv9gN0GPq1NWrDj61GuY3xaCdBv3NeqQpYCc4i+iMGqeQnP47w3
Ga5T4FeReZnnRM3Aeda5Jk82aJm6uFuLum/7Q1+35E1gHjrWbDIWw7Gt28uRkgvXpcW+o0PjltPK
2GGN9E3XsAMCSr4kQCnaTcWaDsB8cLqD0r8Fu2iS1uwlAD4wT2q4NN1wFbdV3pIaHOjeLmBUlvrC
tbyUzI7XVa9z44a7dWlAFU31BdvpChIN3QO2VVmUhCb3IIKk6DjIB7SyQ0WWO8Z3c2q3N9c8FONG
PhhweieeLseotinwKn2/UPoQpcv0wW2EKGvwoYzoea67J/Emg8Bp53KYtT1tbXvqCbn4r3Wrq8Gv
wCu3IT4CrT4Ti89ma85m0SfAp+Pc8XNSNTetTY5kGj76wV7iFVj5HK7tsF7jKs6pEe/KSZwGYi+n
rr5oh/0EHvNpDtXFf3IZFBjqDaY8AVMOPMR/UQYRpHQ/lsE/nf+3Mhj/QjAHqiOSlCGgLlDQvlGd
BGodS1AKwvWvFfKbbyg4TXDKMBS8lGCY0LcyyIAW4RQyPpFihv4tqkM4+JZ/MA5/mPpvZfK7fC/C
HU6XOHXHyOmj6HApZ+IPgrHrePhoOZYQmVySeVCuTt+k7OXU+pt08XL0+xOfD5glH9KpPs2YPzG3
Sxzh2xFvF5VmmcERiLqJ2QPBs6wMvoGwS+Gp+uqHcBzil3XkWYvDceTRmbPublhttiYCNCF30pX0
kEA0RQmWBHIZWXeoiCrwCcALRLbJ5yZ4qNxdk8Xd1Ziyy3mYJfctaE0nW3Arq3QrBmMVt+n1jAgo
LlI9ttuMJWshnTJWxEdh5vM0zedtLJuryR5SNoK0Cy/e09xY0JtuPdEOlJHF4WNw5LFsGrl06yl1
+6cemdNK31wC5wa5Uai1VAxXfdr1isRg4KWhiosRL0tRx0tSeAYqESV7cu5xf0oH/7gnJDr4UvTH
uUyvWAWeyeob6WkFFm79sWMk68h6N+ktN6l9t+hXlKLyjpQbAcvAgIb7uFfj0TQOhOoefa2jLl/4
U+n8Id3b3JbmCIEqJCBTnkQX0dBfL/soHZnycedBEcipBi9y2/SHFKKTsp5VN8w5E+1Fg5djzN/X
cXyGoE5Vy3oR7XGxYqiAPHypVshKJyHtSGUPLgsV9bGOK0gSE2WqVXa23ou44fcYks9tTWUXQxyZ
vDaMQEzXgNViy+PsQt5WkxJDBGjmwaZZFVujK7I1kNeBMbWXtOAJvZt4aWWyzfnOUdbx9qENQsX9
eFORVrGqUUz4UxmFnEzN564erhm59746avGxRO6yjL60EaVqjuaja5YjTnxOzHYJLrHibCggo8re
8tFp7IvUDue6u2wd6FqwAPAavVFyc0XskvHFH9HW7NJUYZK1Q6XUnX031+kzqMcZzNkSbjyGGBig
Oy1riVHzWoJcb2NxXUXsvLe19GQ4M9L24HHEWQUmTWgeID8/4Z4WW9cUSWVg5dT2XRIAnngtYwgM
Wblk0dSotkw/ln44cNLAEovUPvvj2JO8Mpe9ToopGs5gix3X0N2bZciTBYI6PfQS/MA8AvNrEtVl
E4lTPF5uYr+pR3ALwYEy4J5G84E04EPo7mipOQJduLZ++oC25LJJ5oKH+ZCs+oo3+IpacMD0Zx+F
82bDFSJtVva7k3ieQJ4P4PN/7ppW9aE/ihlouk7G8lno3iT/0ekUlNoEujUgq0FvYdG/Qhmo1X9C
mR/P/4YywOABZYAfUwRtKt+lUwBACWYcBCuobQAbOPQNZVICBwVNYdTfVPN3KMNBl+MUYPF3iv63
0O6HxBBacX7//n0XCX67tT+jzHdT/4OgFmK2Zo6EO3ZL/1iW5kz8fmV68Ler5Z5xq9zKzqa3xWKp
pE2AHOJ9mDrZ4qcFbLAptZfdqmWyVteNua9RcqbgXeemH0/gy1lVNxOFQOgCWwRkbsn8MFyS+GAj
fdWKsgi6PUWQZHTaXw1+uQAFaOUi1gEWe1MwFJ5mBna2temJ2PI6gmDCWnuofXmJIZKQAfzufl7u
AgI3finVTF75cJrY465ndy+6Gqr3ut/QJDnYJX4I7VgqnSaF6XQD7Lv+HCJ85eJwVXsO0b4+jetw
rsxeIOSvfTXepGV0aZadqgiDUHAbMsXGgWGuvfm0QhvMNIxVriesYf86aCdYI5GJeQHbsaIeQp+4
PUJDhZfwUgFod8heLNFq7kAk8ModsDBnAWjTAersb/Dj3oCIpUNSsGpc4LlA3VtWiLlq/9LUpVC2
XKgCuj/I5Q3fOgA6AYA3A/AFkbyMvX5Ky3HO4M2c62jNxn269ay8meYns81qdeRQrQs0ygyfVjsr
S6Anw44TOKY0zap1PlWLPlAU1G7ju3IbHw0313qDy43tqQHTsl51riN7qctokbGnRQedP11nj54t
B47ip23kh/9sxsogkMXQjPaWH/8rxvq2I/9YS/5w/rda8qa7EygkILShlECc/Y2xQiUhwJMFg/6y
3w79rZbgXxAmhApKQKTH0IH2PWMVJAVaHRP2ZtsBBf43aglh6B/Uku+mnr7Vmu8Yaw08qI7iBnQ3
IEy612u+YCeKAIj6fusX+oSgw2rqIKvCXm4tuPdbL6u2LOZmAk1ls3Eqn9gcjssINhFExa05oPg5
qWPZQYOL2MFNbhYVgSSMl1FCoCQXiHD7+MC8O7sQq1E7ZfAKXT7vy2or3Nhfogkii/Gr1w6Me0Kg
csHmKN1NHFdZIm6MMIpRfRz3oAIkbMRoaME6gpjPzMqKfl0+j/qV6eaWduUJGnCg9Uuozez5WJKC
N8lFBOGjaJ59nT5Wev1UJ2eLIF6PQub0Ewoh4/10W6fgemuWdykwFMKKEahkhQfos4tfNE2ucA16
lUHV8594LeTEdggHNNj4tcKkyauqzCgEBRhonEdb3rZadiNW5VRe9vjNP1vBEf2y+osFWqMEiNeK
XUebyewC5MwMh80RFfQsm6HKCb3e2CPF9wFXRTw7ibRW2xAUROiyFv2VZeNNvAPL2sV0mMEi8D10
jAGJqAIki95kmELTj/7i9/7QJE6Nc53v0wqqG15hFKsVksOYwUW7j9o3Bw+WRJ2wsze3BqIJEZZi
Lm2eWgaRDpG1NTK0kxTVC1CngylvJ+j7I1wZerWAToPWHFewCCyPyN0N3Xq50/6uFCuE9TU8+nbY
8go6H2gFrJ6syw4m7wTdFSUFmg6PJmE9klsJjVKL7m5baKdao+adb0oIm9Z3bUMyt7HCDf0xDBBq
xl1RorPlUdGN+xcGsRRHg9yBqa/jJa73C2+btyAjBr9jd1nVgY9qdPpOwAuso+1U09BANVwLUwN4
RlF6P6ekcNU+yHFnTx2DWGkX6fvW9XDLa5JRPhYtoFEewdI7ril6aUB+vLFCCd0rt4jPGTPV/M5C
Pr/HRkZ6U/Pun6Jdn8qlfdi7x7GP2nPc7B/TdF8/8jf0Sd5wKLwhUvWGTeENpRaAqwVgayyBU8/t
ZIryDdN6aqEFbgJ7KeD4i5kgX7TrYzSmuebmMnR4lHQXlxhNe7bv4yfa9dCpBmGrW5HCXj+PmGaN
K6+Wfbve5qjg01Bs0SfqUkVqUGCmzVC/3yYTufmPhgVEKQaPSGDoD2bAs/65nwuu5x9g4Y/nf4OF
hAIZhL0iEOF/yGwooymsk9+o54+RTQqBDQeG+TuV/AEVGILW6pQwTsHR/bd8DOic+jMqfD9z/oYa
36FCE8WbGPYyHEGZFdt8v9ZQZsrpUs+PLHk/m0s9QL5LH+rxdZvAuN3funxPsb8DoyU30Qe7Qxb4
OomsBWZkK6yohybj6hooh2r9wwh1fZpE0YGU6gYkQynNLa7Bq8yQkewV2u/c+/4eRikvylH19+Sp
ryR+X5/n2+G2+QRJqdR1DoF28wmS/tZB+gv9F9CFBCpQeqcqMCRW0WcLcJ9QksPQFV/gQkq4axre
6+gQDYOK+KtwILFjnZdxmc1Tvutrjd/pTnWfIvY6kriAfqsYOOZ5Tb8atsk9eY6Hu2U0io8kj4M9
bh7w8SHUaY7uwdaEJp/dQ5vYqW8hFImn3Ocz06cGOsDS+rNIkGq7Mx2zGEv3vGOwYxTE+pBdAeJ1
iwIijazEn4D6NtXFbKqMJdAJ+Xlvcrgj+xEKKIDDAhb7bfhEIbR/TD675//H3XksR24tXfeJoIA5
B2YKU5bekxNEk03Ce4+n/xeu/v7UainuDU0VoUm3ukiQBeTJ3Ln2rv4jepo/toEaLixPLwxlF31b
tjPC0z6Sb+tLD3IUe4KJ0vCq+ru27EwKcLfLlRO11GQW7oKp3DuGNzSedB7rI1XMaP1M3/Ou9KPr
vKirl9J5VntDBjUMrhNae/7UFju1uYJfYGPVu8Onmu3hR5P5MjcRkHfqFIzyCLcSNRehHZTXCmDc
ezyci+XWcnaL4BShWLtQsIbqjlXpNcV7WVxO8afo3qCeSsVbllMjr2LxbZDPdf5gNYEiDoUThFkw
Tjtk8cX0OsiR0M8GP+S907z+rATWVXu2fXHcpOTeX82HNTE9a6FzuHD6zNfK2Bu60VXWx2oad5Vd
Bm19Lwy/+A7QgkjR3IhiZ5hu5RyK9rXvvhtPLQdbF+6bm+EYvUavLL2NwgcqG2K/hpPRfVUEGpDb
Hg17+pg+8q/uo3KAV/ft9BaHQZKq53U5Aik3L1PmxcYONloongM799Zcww6DjnN2QusfTHlQUDe8
sq196QSR+tXaz8vNcjPDruzgYjlrz6mV+72Yj+mq8IMc4pnbB5nH/nCqXaR4duol90a1G4PkQe5z
98PxxCu8tjOwq6jdugw6WrIoOs/Du5OfcmjmxAwi/kW/Akns9cZxe7Xmt3ty+KUMg+KxH6i3hnAM
YnEf3WuCk7nxHMmQOGegNvu4r/Z6wqbT8OEDQMyhE738K4YpexmQrb40SCB6Qclc5ibNbZMMvgPd
O8TC1eSLkh6G+qEAUxJRIFhousatsQBbgzb5Svuua369HoSyi+unMfbSp+6FL428dQ3FNzT+aHnI
/AY2h7q7aezP3toVMGcDY11oPhWlt4YvS/eaznfTTebJfM9rBJvm/D//KTuzdnZoSXN60NJDuh6m
1Tl3bRfBupWnIpczYPwaB3QnFkjHAFzm6sZF0x07rfFC+2hZ/hLtw2WnOxnv5bIHl3NBidxyuEOO
HeurvLh3Jj9mD5UV3joYbmdPXtEdwbi7OGjzk1ad0+jWgSSpOIzFpzypvR5M1LYWsq0IXZZZFcLY
1WTj9HBFd2xCtxHe+gR1X41e8korYqNx9cF05KalLV+hObyQZfsKXPKQW7vF/g4915Tf7f5bbI++
oX+vBvUlHbxJ0q24aeWGmRt9mfQ5sdc4N502BElfBciSDajga/Ku3cziplXcXNv1QjmifbAW0oG1
hMu87jxQqkrh6zGDQqAZbhzVfjU+hcs7MJRV7rTpVOvDpaJK4C/FU+yvcTpVqVenbOld9QpBsKDk
WUnQIhBW9f2/uQ3hyJcQz4bDHvd/+qUwNvzahvzl9X+0ISYQCF4pdqksT37msI3fLMGgqQq+6y9r
ZfxSsNuQ4QAnCF3an6ZTvpJN86IZsCPQKP9kOsVk9Zc+5M+X/otfKjOLcYqddDgUQ/yS9fIlKdbn
BELJKm3qVzftE4RSP0/0farq7ti1bqXo2kFOin5KIjTkaTaPJWviRK/oi+WNWU7XhhT37ZBVO2l0
D6p4CatK2ec2uLS+qtQPO3bVBqlXVyLh1uYcQA0/rboCX6llH3a1DhdJAyTdSmjM2plvNVjvxMp2
8YxYDaXo0t55rbk+OG1D7Rpa14rM97CBRLTC/tY0IjQhp3sOU2erIt0YqE7Upph7luXOWE3niPtg
o8u1ldIQ+TJObjU8LU7J42Kp0L6pqWV7Pc5AttJL3Vn8KlJA2KrlIy9quZ9F7ltKvq9ttvB1LM/p
Um1z8nJZT/m3cWR4iLvhabGViz5mBcOfEItSk8rv9J993Bqurg47I2O/rVp3RWJ7jQ2t15gAMFr5
zXLiy0qx9lNfH9DQPpdmLXeLXkduEmmn0bGoEQIRLGwfo4qWLFWyhynleMZtUhjT/dQlNyL/qIf4
PNvqtZLn0hvK7Dxw3OzYMNf0LqL2+jy5TEL8TV0UOUEj7VOZJ8fSznfZCByt6rNXrdZ4blHar8o5
bw560u2HOczvRsFsvs2F8TGbZz+y0mu9MVE4KrdItKtumA41yt6SNr4ZFrssM3xlTA7VOLuTk178
u6uN0KWhqxtTggj134cea/Mw/nnosexfXv9HtaEySF3oBkgKqiJa0w8tTPxGXbOFVB3dYhwymKR+
aGFUG74eQphlMydZOujJT9tbk/LlaJrxO+D2T6qNYf9dtfnp0g3q6M9Tz5qq02IU2nBIymX2VJrK
znA+ZahoV4uI3+wFU1GmdRGrn00sto6TOEdddjsaOUOQrRSsa2YOs7AHr8gKtUM+ksVuNnhWq2Zc
dtGCsa1BmL1RGjnc21OCCp8p5X7a/HtiobdCQWhpB1kroiAgP6zBgPwk82+So1QXILaGHRdPUlb1
Z5J1r50qikBvnlS4YrW3ThgN66r3Mhjb1uyZHxKAEKd1aOOX9LEx3o2lu1ITtnFlCKSBZy6O8oOx
6COrS+O9l5CczkAbW3pOeAMF7WnG4vd56dEN+nJ5TRsLAx5+ALq4sToDO7LfRquKdxOqQwb1JphP
1PSxT/PnaVb3uXY5aZnbG7VnhzE+TmplFbE8LA+h0fn8qyIavQheuhcQq0LfD6m1Ezr9HBNnP1Wv
1hrhBbBvhmi9WqPHTlHnM3pIesS0dCyr5GW0gGOsLljLjC0G3Y4B2yosPx1aTxjTKY6wAeQiGMyY
N2fyxjlg/c3Y+mk1TC0i8zP2r032WmjMVLgPzNnyHT3yRNHRnc/eRPeXaZarCXjyUjmveer2Ug1i
1XbX2qDaWfWDWdUHVNJAN782mcWI693Qjne6YmFeQZPKrjKR0L09ZbgShuFTN2O3mL5iC/VGqpd1
eC5S5ZDENI3cF5Leuuos34Z3H2zN17DdDdgY9DH1tqayFtt8lri1YvpTbfnjdKd1F3mYeKK8iJoC
mWfYKaXp1j07oQY/7S6U0W6Vr1Wa+vro+BAx2DmxENbv4HsHJW2YhSt6SwaoCcmxxrWEOVV3HkoW
mqm87cr5BHmxZy8WDBa6IVhkPFy11mdk6QewjJ2TPTmreoRuRVA8adBBYdWeiqgJTKV1l0gyMdmB
YjsQRYNbOipuALkz2je2MS6ynDeKhzbTgolNumJihaBvTfQysDiXNe6AcR7cKFl2ZXrZJtq52+aC
MGHxLEE3oYw0Z9eE5cUiPyf6d+yhIVy5aLO9XLUgwYSSG69j9b5Ed7JTPGyHXqZ9Ws6V7HAA20cl
yoPtKhSeAjO2vQzQeXGA6zG+lshuWoZZkoGtt/STMAvfYJDM8uGs6IUXSUwr5XzIOWFiq+aYoyU3
bq1C8aRan9YiQ8i9zZmWYnNzdPW+Zo23SZWep6k7LVK7qasNBFmSt1ZtclfnJGJQvUK/fbSr1ya1
90Nb7pda8WWE29hYTin0qpYYF52hHbED4WJan/uVoU2R2K8VHSUirdELclXL8F/OAaDAqZKGfcrX
zJ9S7bHUnXsDyD3r9Ie6+tRMTAvDigrwoGQA6eoCzia8KMpe2uRgoH5O4sJocFitq7suh1Va7lje
WNaz3TKSFefaEO/2It2M0YjxRBszXGjylKvg/OuRI2HfNCgPo/PYKLwZFdoNRPoaoRSIT6dWfQW8
vOgHXzByZbMdJDL2u+RbpCN8GJYbifici/yOuuwODH72GO6z/lk3dNQT4YY6bqTO1SIItmbTyXkK
w7JrgqTmwdjpUZ83vjqHYvf7XyCar/G/eofOmQqoym4K0OV/OjxRFv961v/y+j/O+i1ogXfU1LaI
h62N+HHWG7+Bq8OsMiL8YFl/OuvhjC2GEV37y97LEmzXuV7bQpD9RwIn7//fDBZ/XDkZD38+6hMl
nJwxT8dDrobaacKM6Ld5Ed53VgfDoRR+qazXZh/vRercpwbPhVJW6nVt7UtH+LVYA37u7/Gsvykl
5phk/ios+lRh0+uPLa34Rk457XLBEXTbtdTOeXmOUzSz5k7WgKdNcSpw1UXdoy5oQ9WHbYccxtV+
0GzWRPW+FPIgzBcsJd/D1d6vZXOuoFNiEQZ2hl9HiZaTU1TPlrb0N7hJHnNMKisb8qKQfgz8EkKO
VHH8KFZ5v3m041keFgCgML2P9RnbS2h6S6c/1bryUa99juJTnpK2uE9K+15D+kvjgSyFar3Q1erZ
XO2zE3fRLhss3W3GOXLt1oakxYZl9MMrS/1TbfYXTlfftWl0zqHGZ1Oe+nE5KBHaRRofBye5jCta
HDM0/WHAeIfH0o1ac1cbE+7JkMai/Fgr7ZjixEYzTq8t+KGDSAC5ZGckF1PMIdxOMSdxkvoZdqV6
Xh8ZhnwrGZE8osZLJiVoq1uZIatW9hfGgE/oXpSEvDvHYftGMsVu3Qz34jrL00vNbN6m4UXLP3rJ
QlM7inJ678d1v4zRvsSZm/Fr66CUnUT6A9sZegD1XdrERszrKRyyqxC5temJbaDQxWmI4IkYJp/R
idxM6SLCCSrfGDBVTnQ+prkcDBA2r0/joK+TB1BXeGaHYAW5QRTr3q4REfXu3GTZ62IZn1ahxn7Z
ZUEp62t9FnszfbVX5TgyJEEZ+112bSryqk+OWn7s6u2HgW31y/x+S0aww+uxmTxd164cQ/Ub5s2h
dgLZ3oTiI1XOXfc9Ug7p+G0wnwiQYTw1DkOkuo15WDGwytFwqwWxvTeCzI69zrLojcogxOK2LlHi
tlv7GdOHiq0h1bfWFBoMH9gS7UwmTXrXlh7W1L6UiJaW1rbh/Z9odWdaXmPrfa2tCw63frjeOuM2
Vk4Mdy+tGRfBtLXO0dZER3VsXf67pzJaK3Uzt0vEoP81lelsbH6dyn55/U+VGolHYw+1rZa0XzWg
zR7gOAbk6Z8IBaYyLkYi9FiOEAT6/DyVgdKqKtXfUi25uQ7+AaEg/q5S/3HlmJL+XKmjYor7qIvH
Q8FOcqgEQs1X3LAvSPy1uBD2zWrfOd1tPijBHF91r6EZaCqOF24pNunntburdOSay9R8iYwLYyV6
xxPVdaJ8i9Xr0FWGO0UJlnXXbmkQO0zoYvTGO8c+UwP6yLOmQxHXwb/6zrNAV1h/qpqqM27/Dz1g
G91/ufN+ff1Pd55Dd4CthSP/1xYBwhtBUjPM3yGX/5MD8LSQGYFthR7C4Qb7+b5zNEtwDxPogP5o
Wv/kvtMNvtIvlJ3184Wb24705x3oMvcK5prxMPVz55bLUB+cKr8ec7X0Fs4ok7OKCcd1nNEDbd2V
22E2cqpZnG7JdsyNnHcN517I+TdbLBM4D+eU4sr5OIO6VZyXOC1OOudnnHbMSIa3yprtYCOelnxx
9XA45rhVh3a4bjOFUSz1p7HHXdvf1OHoE+DAuNb54dC7jmxv4yrbjUt1GibljKuGAdK25VkTFzK5
nYeU7YFwFFZf0bm3tOdmQGlf6gyPSpb5eTQFc8ZCriIbombrqmrVTWtqh1wOd0uh7kbVfpKDfRUb
5EeBsKbuGg0XqoLQn63sWRUaDle3itSL6yQwaVrwaefsugYalblsA8jdi4bVYYyTN+YwWvVptwKL
z+atUhJbYeXHsP6SkfO2pJ3h2ipks7leh47cyYWTQ5YiiJPxqRglO4bCPqclbHMyhhcFC6GO38+s
aYNb6crz4oTHZLC/Rat+KrOGxUsc265Wdo9qaJYnjq/PuBlPEtDQW8Rw0PDIAn0fVQInhCx8pxTs
OrF0R61rTwYDHzpAftNhj6v5Kwg/yBwWd2tE7ACtS3Ec1scufp0GzecZ8pQFRRYyvndodmzyckQZ
DOMGyfc4Hj/k/KIuz6n6VTadq07PQ5a/Rqrliyy7xvzOzBnvy/rN1hb2b+ze+K4j1FXCtjyx3HJm
ZLZxJBeaS44YuVD0ROGFwrZ4khcGTH/V07Nid8SeXLMkN6vCc8bbrtg3650wP5TVozDakuEODcXq
kTH2g7y0jdk1O+KgRpLPkIRZOsXapdM8w167IEZmdJ829a4uhl0utYND75PrEwvSETeU9FT6on5r
kGw6pZaOCQMaEyLZJnRSHdVUWMu75hw7+iw9/6jsl7rtsUKll4pgV0x6RdbvIjq0UfbneGvZQmv9
nOjhBL1cU93GdHZLxd5+yz0aIderrfejB1TpBUfsH25UzBYLMRrFf3e9FpLgHsYbBFzx31lGx9b/
pl7/8vof9Vr8psKfSAe7saP+2WgsfiNaj4KM6Qcz4q/peiqoC/sr29CI4Pu5YJsQjgKU0f59Svwn
Bfs/Fuq/FOyfrlzynX4u2FWnakPV99NBMPfDBTLvI0x2MGPF9wp1QKeokJ6XmcpeXzAEoiHMZnmn
GCwh0BZECI4xpLsc2SEf4AUHMHzkiBBZgrjFBZEiIzFARqQUIF5UQnlcujUYQ1gN+1ggcUjVPLFf
Ado65gggXYXfobXek+LsII/Y1vPKAn+TTMwDwySAWhlUyaVAVoFejPripUBssZx1vyXThPpDXqlI
fTABxmeKQKMj1BQINrE+3Sn14i9TD2qBpBMi7fC9M3/sNhAnJU+gNQjxkBMbd/xQzxPiUI9IlKUQ
LfQ/WjgyfKgnmcp9bGEYnIdD0zt7W38FcHwMkZ0M5Kdu06FaBKlmU6Ygjx+UsQkKVbnRka5KJKxk
k7KQtAznRkXg0vL2ZCJ4leldifyFFuUVyGEDUlGMPEYuj2eLkZkR9cko/Q4ZzUTbVZHVrCbyZmS2
GbkNEyApdbZnzaVXIceFyHJqdjIR6cbq2s6+FNX0BAJe091N1Xudv8VIewKJTyL1KUh+yrqrkLWb
+itR6wsTaL2Z8WRohCSo2UWPbNghH6b9JWQeijTq1DDDsZe+o36Yi+Up6I4pLpuq68gO0Qk9edwu
BMnXFe1bTm6TNWtuaKBGOmiZaJoNKi6qG1aWJghld9I3Z+Rwwpnrxal+DLOnEH10KsXBaD+j4WpJ
SH8TpS/RUul39rZYTkZ2V6G0Gs6D6LRgSFdvnuKgRI+NG9zt6LOVkx2q+r1G961Qb4cx9Cdlc2y9
KWi7s7qTKL25vFsphir6r0DGN3DfoArX+kVr30W17Vcoxjja3QoFGdYVmwlwhEJADoBTYem+heIs
WpvfBYICs1mMIj1MIE3h2dA4EDSTXLqvAoZrHD4zwknU/MnGg29nV0s+eQZ694juLdC/O3Rwnf1f
bvRBojYHGXcPZW8WboJwPiCgqwjpKoK6zu8pZ7YXmXnUW5Iflc4LEeCb2SZVL+PAYNbM4DZYHCDX
K+ToKesnVL87qYGCpD/MULdI/A40h0TyN1Dua+Is+qp80/qPspsDPbRQQScv198trKSpyA9yyeK9
FkV7rSmh5DvFJ9sQYCLW3upelYi5Ckq2LUm0aLNzMxjf4no805fyUPZZkOJ3mAVRSnOLtT7W3/Sx
vE1DsimX1fbzDpomVAiT7KZo3DnwMJ6idrcZd8GO3Qw71jn/rJbitW+cOyOyyEYSqeYa9XTT8uRm
5UsmT2Zq3pAdtMuIcXGM5DDh9Z819WGOFQTpUl41cnrJO2VxrcbeRariNw2pOEs1YBqiFjpZwmpH
GkAwtQlit5KgtKzHxhn2Ykp3mtFvtwosamd9Lbw9SrZeahDQ42p5hgbsYSskwhRAL4PJe7U5qNYx
24muEEC04livwB3Fsjf7ymJ3lV+OVnzTzvHqGe1mT4mavWbme2JEYm+q4/WQ5PNxqqO3tCBdpkRI
KE1uRjHRViFdt9aHMuWau8zNwRqJ5KtT/E/wySupqeXY70e1P6To8wO2ZCUZvjMq3Kw1uQeRfu6X
/DLX+5uSLUxVzQ8xSWH0mm35pJhKnOymdfz27+4MDPavGiMSQ9Jmu/0vOCun/F/VXuuX1//RGZD4
4JDvSg9gGDig/lB7xW8Yn1STiIH/LwP/0HrxOOCI2Ja+2yp4E4j/WOsy15lk8QpbgpegSPwDAYEf
728GuZ+v+5e+oGkSY9ZDczpEKexYtd2I8Kz7om73bRRWL2VarMxd6Y2RlpdJ3Vng7QtJscKdJ3kU
GUSTyh2/brf+0LLlWRMkWBuxTPSFu9Iq1OSywcRcJtXwkJbh18STqCr3mjPe2S1wZFIAqsTaUS4G
hCK7WJYwjSsawaOZjvOBR/gtkQpmIzUKjNnZFdvz3PJgs5O9Im6OJ31YHubt0U+yQ04pUCgJFqUh
Z7tSvpTCdgVlY93qh9gqyUBJieL6taxCjhCNMuukSuEac7mzo4rS+H0d4usuMo4sqjhmI2MMOt05
4Hrr/HGhUqjTcanXEYN+bWHrhB411/xi1urXsKMvmZMLp50IM8zt1CWJ8D6DplwcEK7KGolwgz1d
hkt7sV9jIS5wu9yIyjq2dfk02ta3Rg0vMqH6dRt9H5t5r1nYScx+NAFhw+uUfGt/nUaLxBUoP1IK
yA3Np/ZGK8Yz8Z8k68nGvFaM3PAMde5PtiwIWSvLxrONfPb5ZZGGRBKZQaGFqiu3bVCkx4zy+XFQ
7MhPw02w1QH9gP+08mwr0XWGFzvtWw43zCHxR5w1tC79Z2s7V4M5Xw3yXelgEYekoitKD7Fq9W7M
7rsVxVXMrvrBzkzzXBiQl1ovUqYq80ra8fUYKge75mCM+w/T6D2N1XnQOVB8Q3FYQ7j+WlywL2H1
PPV+qb6XmEogYdyGBYXf6AhSKuxgraffnGo6CSU/Nn0ItsgOTupHsM1LmxiZvo0aP2wIOzTJ0fDm
bmSUE1ZJVZbVvnAmlRi+7r2NIwjSVQftrMLVtcX8rY/na71or4dkKb2ow05hKcr4vSoyeWHX5bU2
Pls61mIqa92Ul3gmz4bRHKUR3lhy+j7AjSpTSdJFf7CMYd/HYXbQqdmDHR/LGdUZDb8lpdEtu4+C
Gj9taVQW2FFrcxhtx8DIeRBzLvy7i7MuDPoclluGpv4vgdeiiv0qs/3y+h/FmX0bfRk2UhS1Da75
U3EG8yHNhePg9/CYP7CbrTxjDFNVuEAVFBBd9o/6DPpnG0S4U/Tx4Nr/pD7zkr+pzz9durYpwD8J
bcagpHO4lKQwKeGNQWRRrTSvujpdSBiQglLaJGI/wIYInGAlrMi4PDuQI2tTH8ww8giwYm8R7yS5
IDOkSa1cjnAnciifu+lRQqNkKiGY0CnLmOy0OT3PLXhEZbuKwjpjeR2a0O8gXGJ99SuIl7q5nSV/
VMagZgRp4GLEBsgY/0FlYGb6TRBBamp76AfjfYCsocKkBFQD2zQbdgMkR3aLhRfhNWqyU1Lohzqs
3kJT+BjoyN2LaPOCbE0QZkRQs2Jx0N4WVi4N6Q8sYMZWHggCcPXy2XC+KeEhcz4S5VxU3x39pmeF
00xISeDQ4WxcDax47Ppmc7YT0Tqz/kFdaeu3oSe/0Bz8yCBjK7vWMwxVrI3sND5ZuChYJlUslawu
D8xty9So5mfL2qluhrNNYoMgSEVlLZWyniLkAE2IhVXH4qoQ2gTNXrCzW75WpSRUiya/ZOPVkqBg
UIAL4my3aZi9GPmpgVLN35Wh2cno3l4uO1AKu3meTP2yR2WyIgpVU4lto0i8jrzEazzAIFlFflRR
qThtUuwI+UPb8hZISBQobGStWKd37B0Al/vVQPRKLyPiEXEZS97WDOa6RyCjxfA75LoBASBKKNiI
aA1imsRxaIqTg8RW1W95WQYEBXgSAW6idR8R5LLwecMzy+wri17M+UWzPwrku5DCHckqSICpO+S9
iK1eRIZ5iNttRv7r41e9eNSKY4kwGCIQxqSvriQSOkvr9giIYX5TY9XtmHJK/Hk5MuOcSNI0GIiV
7EC3fdSRIwlH27Xljni0S2dFQq2m1mJpNvdenehvjZnoh6HHcafrGC6g6PtrLeoaBNWs4RqPeg0s
L5pLQ7xOYGtrlD8PmjiWeJuVIboYVLIllfCZtKkV6MRZMHeaZQNHjvO7qg4NQd7RLPccZOthxCEB
0zJAv+n5ifRmCFJy7I38ma76cSL/NHHaa1EVB9QeNxozZrQOary8EpnzLbTsdL/a9s5Yygss3j3w
/3ycGwb9XLT7kewNU8PkbHZsI0nDIB3Eof3oRhxHEUQaBg6hOA92DLVq1uJ6LdaztYYP6O0s3Fv1
eW1JXLSd50TJgsVu9p1dgzoRMpXot6FKpPzal6ybgbMIZllJRCFmf53RYtUXbZ0c10qryyacPDNx
/BHpaBnutZF0hljx1VC3gy7X35BScuRe02/mYo9cghln/LSd9EE3+4fZnveFGK4ZQTwnKoKmX3di
tjednj91Sb43TPvbYvQwY+O+jtX3WYY7sc2eCUMoobK7TH9fowlhxvILRlVpf3QMrnLmCzOPqnBt
qwPPD+dWwLvhVjs6GwDXbijcEj32kHH/7rMTFx2fzsF2FA/V/xpsNoT017Pzl9f/ODuRPEky4ozT
f7it/w9jQfJUyYb/nWTdxpefBhvwFcYhafwVWIXiR5PVuUgNDPYfrUZZaf315ASkoWdghNIFy7I/
n5yFlZcs2tv5QK4VRpJ6EDtLG27tTWkQhUmIv6PdVQpq/kRk+E4mWN0S5Iliqm8L5IoJ2WLa9Itk
EzKGPIhTBWXDns41UsfQqGgefGKFES0Ai04T3ZU2/ryyQn0h5/A6jPgMBaXYW9JwBXc4i5a9GeZF
ILebv+UpIE0iGHgqSp6O0agJF6yrB8U4ol4Hs1Tf5BAG9Wr5OYIstLf+1umTHUiePJ0ncB3uJ55H
i+fSNGbsTNWlvj2wBU+uiNhWqNvDnC9g37KBfuVDBrbHXfLcKzz/PXWgUWtgeIi+TPlQqROSelFt
hcOmggyDwBqlyZM12U8xwUpS4XeDoSscyPvu487xcoKl3Dpp7/W5ucqzFReiFj8M+MKi6i6jmc8z
OJ/CuooT3gFnYKwYGWCsbZKJxwg7djxBwDofqiSL1hhIw6gfhb4eJ2wFkoGoNtQbYocvstR8rc3u
kpgdr2SAmrdJyiboSWW0UnOZumxLtmQ7xi4OxIkxTDKOkVHSuvo2oc3brLZOx1TFBOisGoxRbR8m
0iECfWRl2TLqGYtyVa3fLQZAnUFQK9Fs55oDTVExDP2bCwgOX9pd7LgoGMa2Cv4vygi2lr/QFX95
/Y8CwicSYSCmHBi/xz9QJ35wcNpvFIittybQQds+6uDnEkKSjICg4+OIJB/AwAX9aL7py6kqwjb1
H//rn4gj6l+b7z9f+i8gnBNGswVCWxxQNHahzUGvTcbkJtJ4SJfkwerU60ad/KRNLbfgpGkb82xl
gg/fGJNXZyBhSpuUek8v7mAQK7DqyZxQ5IhPnXGAh7UhDjpUwlTdFqkcuvGdMc17+iTbKq518hqr
QjsmDgp0h5/VTJMX2KCIcZZPqQlkGp5aXTxk9Xh0Bgmmul5W83LQYj6wRJuGC1PjowiUGGcJ64fb
ik1wucVuaXdQwHtlrbyqUu9M5ftqPS8kxxrsb4wqfLHK+kZNxHVqEZVsmMobte82UXTcnYpvD5Sb
+CPHLmwsdASUGPbMrXU7VJ98xMmy5UPjtJtNsgAaTH7d7IeTQci6oHkV81dIwmooHvKa+O0kYuuh
EqReKWV5gapBABaPYtZcWdNwpfbipSEwXe/zK2t4wvVNzON1Wcf+IglQtnrcvMYS3s8l+Y9R/diR
+hQVp1kDSBHQK+WokeUwnGMZETwPoozBP5VKkLSvcSPh2qdDuH6rpbVf1oIDgRz+okX6+NJTATiM
2Sde7obu0C98Rk1jIwZMihct8WcS4zbMRXq0q+hTK+8S+yOWBgROvp/alLhrxH7n5GArLmLzTSWJ
aMIfPhvFK0agu3ga92r2NZofxNyeJxCykQ/YUQiLXqIzVNF9mKd+N6IPVM0TMEHnaQWTUncls8Wh
Uj+tpNrY/KReIeHNilRm7LOUt3qwvmRy2VupdVsPGmCACKxm4A1M6aPkVR3RlFb90xjm0AMQ5Gqn
BwTLBSKtsWPgqsjaszVa/4+781iOHOmy9BNhDFpsIwKhgwxqsYExyaTDobV6+vmQ1T1kMvOvtOpe
TW1qkWVBhADcr997znfW7MzJOvG8ledi+u5AjumUptEsWjfqYwt2dxHY6kUdwuopQ/sNzNJisoct
xvwbNcgW6jyPphpOqnu3ZNXPun2a7qJs3Py7l1CV3Qa7IJu3/Yex8w9n4JcajF7Dz6//tIRa9Beh
M7JGzoXWxwLqwLA2ZnztL73lmQOJagmC14+B9M/rp6EzPbahLwD7+UcORVxIv5RgP73vGXb5uXkB
m0XJKpejD6clBk3Dt7qS66Gzto0reCr6CzeNV+hZFoH6OJZATkY9uzMV0BoDaxK3W8xtN5+Mem7D
YL4fcUG5G5fbtOZ2TbhtnZIlY9R90yYIjNu6ne/vaOruGyA044TRnROGy4Pg8UBolXHZzk+IVp+0
PHhXcvlCyzmmfmPG7c1PlTpDo5J7e37amvpC5+HjzdSEnZT3boHwhdFkaOs3lXSPtWMdOacvWkrB
qnp11e+Sp3viKccp9ZRboHlyRuSd8RywGrgp/nZmORmTc9QmbCLbsnrTs2uPdcRKkl00LyxmEX/3
WGkqVpxWc+6Hsoair17rrEgGK1PMAjWLoFivBtYtSimW8peO1UyDGCatp5g1Lmets0Gl8JcxHbWH
Cd+QUDRgmlnhNzZ1JNsVbXOlJRgD8k5adcS3eUez0yY8C4IgLMz8lR8PL52Md558MuMbUb1EES0V
Se9JBUMDayBXoqOcnrQq3jm0RNzARvxC0eq0pGI5u9qeRbBmu9Yzr1vJrDX6o2LK6aAhEs5eh1Ec
RwRwvqKiMrTayVvrQ65fmiHDaryI5rIemYa2No4EK0QzVPR3eQk016g043trFgY1rnqdjY6+iYVx
3dPEtbzxIhKA9Z3JWOpwisre2oxas0IlyZQ3fLbC8ELFbraSg/dOdXfLmEEyrE64YrTLAjrLsV6e
kQ35/Vi/jw2zWbs5jQDPGWGXIQkr6qXTdQVy4ehZV2Haev11ow4PkdWto8w8K015U1TT0gvTS44l
qCTzM5PtRNB9s0vnxu0EPLpauZO2giCrLldZaF87A75dPX3tre5R1PlrX7VLpyHYCwZc0nbbOgdV
l7nWtUZQl6NnGMg9a2eLTlujKd4UKUwpyQCA33ZDQFpJadx9Yxu+we+xYoyCRAvZuC+CSKwaqaWX
nTxpcf1amDoz0fJBtqieHPOSX2FpI8aygvg4ADMCCnWZifDk1MZNM+W7UjylhnuT1RktqvBikMm+
F8nJBjgxFuAcsLp6EDsUMmgcBymdDAAkKf1zVQ0vQ5FsEAPe197oZ2104RokC1ki/MapAAuLSWBD
Yi8pRR/LpLouE4JAiupchOm1mbTPeeC8yBpnVKCXp1iL/Knw0N/l+0JtbzwQGJWGvqpCNJ0Jy9f1
4qjK4gzp/VvE0L9o42ujM1kz3LPlmjRGA8KhJsjay6RubyanjzZabGwgW97bQXmcKstbJBOdNBe2
p8jT1aey+Hegwrl2/Cntki7xpzXdoYr9vDZqWlR1asra2L1Oa2icWAyUPUVNsJkWr75nwereSm+j
r9WFXLnLv7/6HxZm54tuWO8gLOUFF48te1c9WWzUdo49i6Xwf3chug+fP2U1ZsgPDS40McFRUNNp
Sb6NwUH06ED/d5f6ct43TYLAGsCO267W+PISor7AWd93ZAL+uNB/Zcr912/3V3Tpa/7/fUwdWzzC
M5B4zDFA73/6Tuf0vP8qM/5fnOw8yfi5+/PL6z8qDx0hHXA+OH1fpPGc68iu1RDCQeibtcifD2+U
JFiK5ldqtq5xQ3wc3jgImvwtznUI5L1/NDnhg319vGzT0TXTwrSscyr8+cZLy6xXukBk2wR8jjq8
RAqiFuevO+GnvMLPtNHfPEY24jyVv2/pljazJT7f3YQp2UOQcRG1zv1I4jNtm00b3Obm86ff4Ter
xbwYfFksPl/I+PK8xmYwZGWvpNtUNc+ZI4598I0d8sTE1qztv5oT//FT8c5/vdznu8b6MnQiEq3t
w6rkUdLsczvkftVDXe4w5yhXJU6hTAZLt+Z46CbRjUZEVmuSy5n3V8OkrLqkH5Y64EMnNvKlNqQP
KGgW4eAyehhuXCU51PGFO9k4J7/r/Z1tnabkjmquopKyve9Ze9MExQFx1Ja6YpmYNhmgE7Lw9hYM
6GookMcxRCa1lCBQuSyFhmCA8TgJosHIqy+96Zy5cqnOgyY0vtOIzi4F3H8BBLXsn7SoXteMKmSu
QHI2LnINZL2ARZ4znmgh1rBsWMFD1ksPd3Owa9ryrOf0tos3D62VTPpDpMKv6cLhfqphNDfONnZg
EnnKQVHTbU/miclujYrbYtIlVjGlqW+M8rtJTHErUUDaL70SBKvAdmlDMbOPnVeOVftECw5Fr795
lnzXEZ7HKW5NJjVFch4U8o6iTMRLPWq/RULZzX85d8aNE3GeNLABNZvepo3AO5N6SWDRYzdkz1Lr
V6XprJPxMtd5ryJb1t2uI+Qs6d6sKUPUeBMo9/NUx/Jui4qN9sFzblGUoyFPYFGfQ+t16O8TeqMa
s4ZEanDA3yqtR7dEsnDVn7x8G6QSUZczRx/JtRjcV7dAA6ap6cG2GuRyPRSOskfxX6w0s2gXkXia
+hzjvDGgTets6FIadZeKI1DD2bceJvFgtfrJdgJiItP0RFthHfaP0xjvS7HLmmbZYw/UlXKRctpE
qOnr/NsoPEII4hNRT/C2hmU6aCeZ5Ksi9bYcelBXxlDCD0ZrrKv4nSCu29kpkIWz1AC54EBaogKb
S5E3JUWso5U+1u5Ht8GiL4L9YNlHZ7CQm3V3aeg8FJF206PLZD7rZwA3+b0Rb7bjUY+RDMqpXIuw
9VMQXoUb4Dyo9FODIqQZkotIQW8JwTZxzr2jfR8BpNQCOmgtAGTRP5hjcKuV5hbEIg+nWadBQvch
LXBqjwN5cgDWy/t5VV1okdjKcjzrHjozGMM5+cmOckXvgwFhsa/r6jL2tsJJd03QIDUgeA8H3l/U
wv+4XvyYQX9ZnVgu4OtZLINzOunPyyBcmFQZVDfdKtw3pglejF+idOSu7dtVZQK5c17Q5tJ7xnqI
+N9V4z8tWfOK9Hdv4ctKrBmpoeednW7vu9W3HaqirFmIOwdY++r6/OTHK2CW6+JUP2hP05N4+JcX
BKbN/AUfEJstX9Tfd3PZWH8pCH5+/UdBYLj2DPL9XUFAq8G0oFJTGFCLUAx/DIQgKBkWaVqOxusd
ftlPBQGtDUQUbLG0j/6ZlOLHvOfrLWKTdEHKGPMWjII/36UCLnxeRA41r5QXTuNd0DogTarGejpc
lpO8m1OxYtTqVtjD+2FBKWVwdMd08+kr/M1erv2mNKGbjn2KRGcd+tFcVXySdCBCzFVdWumWfq87
GH41Fr5hkV9B6DqHz+pQA3Ho6NcVnkDF1KTPMTBERX9VIvNKseUf3g8P6O8eno/flMLrpzcUinGA
QMYbUqtrr82uKqACWdQALBH2ZZdW586wzwTprGEzrVTnwVLeMIVfI2Y/yBipdwxQNtfTVUxca+TS
P3EfHTcHcsHBxeWgbCPeMIt900NjyOGrQWgoerbagpXLcW9dqS4t2hxl/Grm0G4J76iq5IgIajtf
RjOcja0pBw9UsAjItCcUd6urObSE8hL3ApYbn2nxXR6CDIHKcDMNBtGqyGa7DCiL2y65zu1Elk+j
rrOJHvU2MsGpTYRslHTJSV0KJ46sREKutPq9Tr8HRbtrem9L62TXR28IfR+CHn19YZTXk+hYgTuC
fUrfQl8CvelWa82NQMovhHkRmMomhDDcad8iyG5dwvxOG7cDx+FwuiSBo3ceaZsCkNT9goRT/Y5H
Y+E6AWO+awf8b9Hd19pJjV9F4Sfd5aSd0vImQdWXFOZKtJAJ9WibV2gBqTGUsKE9dVMl960IF7Hy
IM1qH9Px1qrpBBfinLfmbiQ6AkDVoq8ex6pG43mKJ/e+d9DIe65229qkLCVsblO8SUML6B9hn5nV
3mYxz8MAqANUZuFgYitUHUdUvJZ2fuh0ha0Qjs6QbZgC3KURsopebJr6urCObWFBzLky6UPU3UkY
+6gkd+LcW+FNk0W7MnrHf1+j4CGBdwdR/wSueNm3t0FJ/FudH2wVNVMg4WpO8Mb4dvbkKK+M4NGq
kZe65glKjD+11VqRWOfCWSXiNld5TMylZU97s+722NCahd4UVzEqdb0xtgaBE33Ed+3SKHOb+Xkz
xTrhBsyV/r61nUOWCASUlHxYKhr1LjbekgFqUaE/2UhoEvnARKAWWGtF/jgZ9d5GNtsCKmzpj7eM
UtXSh5AEy/5usG1/7GHw03FJK0CFRA145SaEx1252XpSVTLq7+fUYoWpUGm0p1QLct/Qkyt10r/F
hbvppXJvzpFcsm7WWjIwixkHf76f2pqWjWZvpK2vA9M4iwlyfzDBnzWXBZ7yUAXU0rnXhlqCdPHW
4N58lVmznpmHsU6e2ph5Zq7IvWLBktUVG+U9Q2qvCXdWYhyGpnvT+YU6L1921DO191hn17aMzqWW
rxOiFxZmV7+Zucr9R7pd1TUu9/mTTj9X68J1HPXntGsewPguZUUgSqog9sAmAdV/UdJCbQx4/7Jx
yfjue9Qoc/dvmPuAPQ1BT39V1W/B3CUMfzQMtbl3WNJEjD0PDtS0y+fuYkyFpibuWulsn5deFHQi
e7vwyZ4ARtAfJZ1KpXwxzWtXPrX0MFX50lRkDZoLp2cKptEcS+kQhYnfxqBl5y6oSjtUJ47LLLwW
VXPzpuXV3ch4qSAZ90bMEycb3FPKCKrXL62EHBleMEUXFWOqiXFVptcXJeMry0qXGeOsbJ5rYSkC
xCCg0krxHDP3autbjykYEv13b2QsRjAjPaZh5TLG7pmbmUwD7RaxTLgNzLfSuYo0EqNBupAkm9S8
sTZYVZw5/9U1DGd78kIAm81ePjo9f1fDGLNe9EsN8/X1HzUMTQ3KEIbOX9NNtP/DzYPyHrW8im9/
BrR9qmHw8pP3DtNlTt/6qamhI/DXEckYTKot9J3/YCJND+XXrfqnt/6ldphyTLuhxq9vp9qG+3TT
B951NhFS7ZJSDnFeQRK9VBw1Whs1bOIhRZ1imUfpqCxp08G0si2GJwzJjIkXVT36bQXSHPbaMaqT
ncjjNzzTCMyShpAfgUnKS2jateFboky7qOx3WQ0ENZKbyNJOSuRy7FC3k6dd2HF5bGxLLpyxO3dp
uQu65agVay9vDqad+MaUEFdvAzRVr+xSPU3KLK/xtqEBumDsrkZJhFGeLKPcOGDlXhrJVWQox5iE
+MSw1iK6xgzExwQ+xURbb/J1aLxEgJnHyaKEummkQCTTEkYQLzk0G4KUrKFdtd1Dqm9su0IwGvqj
c1c5bFDPYXctvFM+nZr6as6AHrWz4+352nz8tOu6RsEZDA9TAuHZsudNlpJAuCFEul1ZbWHNH6G/
HwWoNkQnGLbU53G0fANRbBZ1d1be0fEIWJu8wFzEY/2tk8g680xd6a17RVts29iEKet0oSM6EVDE
o+OQkg6pV8GLQhJZ3GJOmJO9IoSf4EvMOD+kcc2u5q1db9zWgHDqAgmObbvgYhlRd7iCEeGBcVRG
hPLExcJy2qvTPIUyB1zyBIXFqv4ahx0haZERkewOaky1+m2cYNxwBq1bF6ILdgy/2fWUuvDRxZPB
gg6GPvyxUOtdlSgh0LVqHVnQ2shp666EUMxVRr74IoobzASVWI7qCJ6StPSlzhB5ETHKGrrwmoSW
ZWQMGK7inFCtak9uu6/E6lEdrHtXGDRsA0g07moENiqibDeap8FDoagdciyHFRORoN5a9XR0vVOV
vDrkcVgNUtjBZI+jMCquFAXsXIY/iwQAz941MdG0Js7HUPIucsjVyX1gOVAsO4FhMc3CbZKkD43g
3qMe0mgW5d96ZYUuZWewx8XzZlew68kwOVfZtdo9UjoeDTDkA8Ecjgn6a8gftMnznSDCjoVywyUJ
fd5SSZ+ZdwC5b+bttnSyJ3obh4l9uGM/Lnp3XbnFcqrs64b0tJx9W7B/J5p2NMP8iRilM2PG9VhZ
lFT6qmXf19n/1bkQCKkIjLk0SDL51EiLdEr9m07tQAcp9wuqiYCqIqBEcsd7A4NlSc0hqD2StN7Q
MSXBYOZ+5/7Qn9iMkQHcEfC49LSKKM5i02THlMfMobox8nY/Uu149jkl9m3oHoimXLZUREWJ8SL9
Xqt3NdVSQNWUUj01cxVFNRXPZT3VlaqR0FmDtsXkz0gwbHfwRymZIbw22dWk0YczqNVMarZsLt56
qjhvLucCO92BsV26Tou1wj6Fxrtndytd7RDvkjoCH0fvuwmgEZHlTigvw6z7S+T5H9sav2/uknSF
UxwB1Gzb+nxMK4oyGuosoKMHLQAb5EWcywTJdIsQWv3D7GJue3/tX9Dg/bjYl8Mpuh23i2JaKOMU
Kou4IfxO6vVSKO1e4aSywOlH+3PEuGf7ZWz7bcsB69O2+Jtz6W8GUmi8oIrohC/M7+TnzxuTNef0
I6dAQdbGogNx3Smpj13qLWitW1lMq1HJ/b+/5qwN+/Vzk42LStOeg4G/DG362ErHkWn5lnbeUmyZ
UhIWv49jtpilPD2Aul01G/chQ87Il3BNvf2HTz1/qi9dAT71xxv48qkd7tim03kD1OOGw7F7/ENr
SvvtR8QMgpfPgBDwdRKhZUUioD6kW6m1LyhkXoEwX7gW3AtAnKZebVPp3SUZoVuZ+MNtNTfefvlw
yKd1uj0zUW7umn3qNGQy0UrsfVxaaQ+1Eb4WsvGj6qKkC21PqvzDd/mbxgaBTB+X+/JjRmlLRozN
d2kU3l6jjczRp4mt9f/knvl0mS8/WWBIPdbnn+x+5WwNdA+4v0FYr7tDd7B8II2LVbPMrthFA/Jv
WLy1/8nnRB1j2cAc5qDon7/WxEm7KKloNrbiUiMtVLQAObWbv/+Yv30cqXLn0lGHL/XlUyIQDnDn
cNuYJSdOgB9qJjd65/lz1rodUuwU5l85uv9xxfvt74cNyjSpVFmOvjRRJQFAER2rdKtpfsLnSlOU
ht4fnoffLqsfF/mxIny6J73Mngqr4CJYDE6ZAqwmDFcpyDgrMP5w+8/Dy1/v/1n6jnaVJ3DWXX2+
/0NtULu+HdNtk9PEStK3tL8KkUzaySxWwbTd3wSkP9lZRWIRAKCkOGqTtu5D95ujjXsn1xGdKEer
1g6T1rxkxVgvQzF918L6/Pe/9m+/lY93an0Z8LmxyMeu553qyrHztkPXL+tYwqvJnv7+Qr/faeBI
YnXGNgmP5OfvpEmNNir1nisJuVUYejkSLE8TXdje2sIw1PawF1BmDkF8cFvxLz9mGipnPcbY85GQ
x+Vvj5nzifDrMfPL6z+Omdi+ocM585/nKMmN+6Hbo9xASudikpjXF36fj2Mma43LPJ1jJAkCNv/r
o1WOps+xZgM7rzH+WfCd4cwPxteNA7sIb07Xme/PRL3PD04QyaRBv5tvMxqONtWzQxVd5BgFm26l
ESUjBBIt75w3JL5VcFMow5V4xA30GucXNiW6rnJK6pYFhbtKdjg9lsk8hRT1E8W9S5E/Uex7FP21
69xPjnZ03M6Pg3qPlOGpyEEV1eZ4Kzk6kE9N2u18mphkBI4rp7tqFzY9oK4acJbLzQBO8mKCQr4o
Y3M9Rc5cy6p+XQMBS5jmukW8SDjKhA6d9rCPget2RrBTErdbqzOdXOMQlM2nIW0+F6lST+fEhNdm
PjNFHJ6wuoC74jiVcqwKOF6FdWcv28AGrFIWDfJr5yby5H5Su0NEblCtPo1tjnwt9dX+FbjmkpRA
GrjPqvE4T3W7GGW4d2nk/cHWTmTvLUuITZL9X7WuYF4ixNFWYblB4bSoyTXpFcJbMqLruhwZ3luf
VzQAq7VVn0F3LeMSzncPh1ksgxjmSb2fioTIBabBrbEYMD4X5TlIyYu5EqRGGSWnUKPG4NdwtlWX
iHk7ll9J1zjwjlY5B/tuiugmmZ70hCkqZtI8KVZ9mXcrS0s3k+P5lBNl2O0Uza6uMtnuSjU5eFLZ
KnW9YfAH7rzU/LgV+CCV59R196oBcz0ne/nFJeSb2AZzmWuS0UBWLa3RYoA7OjA/g+diwE4JMJtU
idthsk7D5AjAoNFRU5xdZwZolDd9cWM410qYLgO1CdZRrjJnRR/oqBs3unIM9ItuQlqM5zc4s98a
661hbpo430ECDJBeNOfNE/eqRyITqa1TtYHiiah0PNhzS1Vv6p0si/0Y5jTJPWgbRZgvAC3mK1Hq
zCBiyw8YrsaBde2WHr7KvIM90wwLWYSYBDVxkbgY4trQ5RsteqIDuYcWVursnGqo6blnYq0YxZkx
E0LAiDxF27sRes0put9T2WyrguNb1tvYZfXEH2asmFOsppY7B1TLO6rK773lPnv9cOTZWHrFdzfX
wTW06xCZwDQ6p5STSsZ7EFDhdCOGfI7aMzxowASCkpRnq98YOXnUsjll+rOIorXXg6qHmkufF7ng
Xduky66vli5Yk5bpbcFumB5mfXfqTqsK2k7qIvOvcd43ksCeYjWD2Dy13Ul8P056ygQTCvcMbmNV
1epN1krScBDYB72KfTneNNVbmkToC73xPZi0VZr2t6Wj3UjQQMz9b0dDuzZFMOPaEFd0TnGekumO
skWccgt9Q2wuAe7iWHV7yLZkFxlNBxT3PShJ6GkFOeaUoktRof7JtbTEPWE143EIasBJEwOjUdgI
+K1Z1gISaehJjirzxNEWspr0YzD3E7A+prfN2Ot+W1pPvez9sJ4uLIFeOXHyY5rYzxxV4Qu9ll0L
aUZbZkawjDz9GDr5CdTFaySK67SJ6DfY+tI2i6ug4kwOeThWbkTwjBLqmFXBsxKXBfZFZvP4SdmI
oN0/115xMRBXDKmT7BOSO+8H8BduVd2XiHWzSr9sx/xSw+8hYnHylHitdxcDXXZvbrfLsDma9N8T
+vAR/XirEuugbi9awhLndn0w9+2r8S2GtqVp1fVId9tntCFJKE0f6rkxgm6OftLcLAnomvzYGv+t
CjrcRK4LIMCE0m//qQqY7Uhfq4Avr/9UBYAPwN1kaMyjf0zFP6oATmtI6/4Syf1oPnxUARaHH8oH
Tq0g5+brfVQBs8oP0NxcJmCi/EeQT+qN31QBxC3Okg6OdbrxpQpIUzO3q5aJeaoU1UJG1SOegXFV
091dStCOC5DE/QzsvPeKfW+Wfj/VB2t4T7wbhZQv1/4myPGrnHVAfzFtmH2NPB9hmyK0snCIhOIC
wkcEIkyu4rT0RUGAauMAVOYOxaCpuK4vXACXnQmnw9ab7aSWyIncldMUpNtFunaXJqNchIx8lsIO
KELsFKBymcPwfJoSa5FkBgFehri3PJwHAS6CAHeLS1YiWVopW2QDBc16LeP2lDfZrdY5W/IBbkXQ
7GY7OsxQEMyo8R3ighqYVMX0HhgkGQadi17JOBvh4Pmakl8oUp50Gw99E6sXhLD6kpxTk4F4oL4X
5l1vvyYmI/EIN82wr+WwVGiklRBSM4bJQ58vZaH74VhtAgDobs46pNB2LdOrEpWCIrO1RVCsgrU6
bvudWuwIMqLvnNpvpLKy9uhbM1O3epiArUs3VTviny/06y4BYeY4fcZPxTC1ctK9dKY1PFXmslhb
daKF+hDsvweoTHmBn+NrxfNUvOdxtNWRkrcTuLGpftayaF84x1y5DLGhS8IvLVqsfeW3qnkRe2Sq
Wdk6NUhiVMvrf/ViYbnUwnBBXAONBx2Qvz0yYLD5ulh8ff3HYqF7tAOIOtMMqCOzIfJjsbAxTAOW
gmiJfXo+t38sFvh8OC5g9jE5Xs4Ox4/FglOxrnIC4b8zZeqfTKa42q+LxU9vfT7hfjrXK7VVVEPR
59tRmJyqx1t4E9bcx9WpMt9alzRBYTwNUb2qGm6dbtBvVIqDxj2z+izs9CT7lhwt/NEjZ1Jx4VBc
NwVIX2oMxsksM+UCg+pKowZRaPRExdFgmi+82m8oVhTnzqF0cShhClvfkNu1nuIXHsiTTqGjU/CQ
b7NA2rOxTEo3hfWIxHfKIych1IdyaaRsiujKGQk0Osqpwfpe6JBDKLJEpTxbFF3AB0h0pQrLKcea
rlxLI/Xh7JpgoKZiFStkgFLCqV6qLhJQVJ7+1rQPZotLm4APOchtloU3hkfJCxXQksGmbiXyEHpy
qb0l1expjN9NVawqtTxYMsFrQqBh5nwfpmlp0qBdqKbcl3CM+2Sknai8p4X9HrPpD514EUwkIru9
FjG91K65zMOAgHDGZ3EQHdquJ826fnQHMma971MsT0bobepR9UUc+1C7dmb4vdcM2HVy1UaYn9y3
pLX3QdptvUbDlcH3XLlb9qalqwrsS8Ge5oReR+dCu9IVYzXYFScebaN03k7V+RIVhicV0t+8Dvax
EdPyJ968BApixLdtV2zcDLlT5VJn2YdOYH8PrbOLUCYqNCQRZDJpxSrQjFOjPjb99eD2ACj645i+
9LjJJfWqHQag7xgIyuuMFa0pk7Vp3vSDejlIYgacc5lbJ8Nj2lkFNVP8ZMFkftEr7qnsvWOlJksD
/mDkuU+SgMyyva2BVwX2XZuhhqiuE+0BhoVZPVrpc1TdVOwDtkUeW5Wvwjjzi5TudFbemEl8bUlP
XSPRJtWgqm81qeJKaSkz2zBeV+ZLaqWvhmL4CRG3UxNsR0Z+iWzfVXvYqAOomJAuwUXhxc7BS9sr
lQDM0KsPRPi12zHKLy1NeZ7cAV2AaxyUMtqZaGahhzO3DND9TORPln2LwDLS/LBSHltTK/wSN5ui
S28R9eKqcyrmh6BkPHBr4arDKaO0sUKgqYTLqdW5oTMdo1hu5rK5Vdorby6kzfp9AolKpg7sq7nU
jtQ5r47NhRqcNUqcRls/DFF+sPpqqzeTII9CklQ0P9ZBcB9Szf+rdwOaExRxJrEtHE1YMv9uN4BB
9ctu8PX1H7sBloP/Trr+CxD4sRsQK0O/GGu9x8hh7i39926gA+ygOTRHxtGy+EE3/tgNHB1MBpB4
tFVsGP9oN+Dz/bobfH7rPxpMn3YD4Bu6CByNFDPdWqcOS1Kpl+/mFN/lMSkgrXc3ecm3yBu7XUFK
wk4Ufb0Zg0EDBisFZsBHVX2s7HYzEAnvJxOS6mLk/CIooARY7daB/2BdKhJLYG0+TAQi94YNkm6I
rkrF4xhrtauyq++zLlkrEKBUWps9wjYvPytJAdiXATomlG5hWkqzGhxt5WEG5fFqylUJ4zUoSMqd
9Zh0okR/49Wrxny2Knko4glwN1Y1h5bywDTQHphX5k26yVRohXFjHsxsjBf07/DUO+1RKA69lBJ5
aXmvlvopqImbzof6Ve3n0/0gbyW6Areylq6VXhR6fZVrwb1sqTjx4RVdvClKdeul1t3odYqfdlRz
oyn2dbRP5c41MWRXaiVnnz3ZKAGFo7e2e+eseOlOg1jSxQSL9dSrorau7PY4BTrMVaYjJohlw2q2
LV7SMr81y/iksmWkBPxouAoGRa4Dz9uBEcAdRopMWCKN027V4SoslGVCwHmmU2CLrd2KzZggrs9s
3yrZxTMgu2m1GeNTYB2zlF0sVtj+IRyX47vkoK5b6B6UyAIkYuKKnB456a4U+LhjXzw7WfnWNMZ1
Ztrr0YK+HuvLuH+I+uASts/GbM1D1sX3SZHd1IqxiHtrO9TkHkfkPHu9n4XNMg32ScCWHyFWbFPq
a2ykEukXtoSuwaRKCmisDIuSU35JzY6ZeDFkkPZID1bscDOJW5MNyLVBLku2HqNyvmmj/eI18tru
vikEIrVZ8ti1uS8y484T6msyiT042SMJaUw04ts4fBntcJ3UTy7qWD23rkfpbV1OQc+RDM6icPLF
WI3p2svQniZjdcQ3offGTTkMSxGdUrqRfYtwIr3jNp61feuMqiWplGPflBdKMx2kiraCsOnJ0Lea
0W8GT10O5bRupnZT1NO6LwbCfjIfZCZ0hhrY71K6dFf0atmVJspiLHlSwFvz2GhlQVog8HqnejdK
EPq4QxPvSQzFdqqMY9uAx1RdYhiCyttXo3mITIfxQEAfCGEL5xdQki4gHW9TDuNBBkTltcP3xrgt
dLFjNLl0w54eTJUfTTFHHBWvudlse20kh8RTTqMbmw9amW9yo9ikIj+rAsBo5NIJrm+IDdz3AR6g
xulvZNgdIzkeglwjobo1/Sl9dUZ75SWv2M0fPXIlC01sRKojFgyMJc2LxaSMO0V50XmctOqZMfra
IWqy0a2NjmdLkr1j9Q+09UA+BIvCu8+nfGN2r7Ew7xA2+MKrfGpWaI39qjUQ0tYJisnwjt7rpZVm
2Gl5fPPw0ikJAuxu3cA7deHrwMacZilJ1vl+jhHIicKSo722qWsD1Ibc8Rxl+3U+xD7oSZ7hnrZs
uzUyNFHI/BojPyZ9fN20rV+rb1U0p3zXJwqigySw2xsj0htTSKzJojCClyqzVwlGmMrRbpvJRA2j
5mtV2AdbKXastbu4TRB8CGWfVQiHy7zkK2uvPQ2RwditnK5dSbS1jCZOUje3AyZmGt50v819a2O6
xTa/zkNUQNTddtFckB8L1LLSmYfhjWqqbeiGJ9n0t03erIKQ69X/l7vzWm4b27r1E2EXcrglAoMY
JFKiwg1KETlnPP354P53WXaf2l2+7XK13WWZJAACa8055gjBBXPTFtlPfZtlkpuZ8afa6eu+io9Q
0y6Jplx7vd8HceVl6eCmkvCp9wbZGsEE2qw4Yhheu6h0tZyJcoUpmSjTtE9J+aYX/iEMlZYg+I5D
08dt02JjHeMgNI+PsszNizyM6spDVT6tNLj0g4/2LOhvcWACe4eWblv4yi/mm3OLzya2nkJv7GD2
3pQmcZNi7Y5a0mA9VhIdOBFQRaN/nSf/vi/Lk2Llh1IZFC8e58QerJbvIyiuc6Lv80C4zrW6a2fS
PVK5u8Bi3E05AMbU8BuEmBZtARVonj3Dl1740fltJ+hYsqtnZMYYBFTxrWoQVUxUcqYo4mq5K2Sr
O8azugusQMbpGo+mlgU3jcudUQFHY9LaKTUBoRYLfkP0GIv78FB2WKj3/ZEHI7LzpYZL23rLtAQU
ISzoncgiV4UxuvlXl2hE++EiRHa4RtLCP6F7SwP9G7r3++t/lmhUUTjUa/KS2ctE7lu/jvjmp6xl
+dF/KzQJO1KmsoB7SGkW6O17v465BXcm42xlyQb8owrNWMa8v034lvwpmn9EQBKpgb+266ok9T7I
T7lpB1W308mClRzWNWZpKBcFmKNVYR1ySV4jFPe6jLiAlHHEFDkNlh2GUp9mxafFQDQvVDctlmo4
QO811Gx61+KZw88aYTV1tGFquo5ITO161QEHJK2t3uTluCkVF+kcfjnDachUcdvpZQzrMyy7ddPg
bcoxRE91WElElM4P41TbSmbYUjI6fdETUdBEW71u7RDfg5EsiXlMHUst/Nu6FCv6YxiEEhGtsJa0
qVipoY78BHJ1C6tasmiY6WUMoWYf1fA7VvBUT/ty0d2J4wo++T2pLpRVheTmUeTGdPBhKyLvxP1M
H2wBz/V/91wctOgvOIkB8eKE/j/bmoW68vsz89vrfz4z3Pm0Ln958f720NC76ItQzFrQr2Ua/9+H
ZmlrAN0srG7+L+n6G8hFHAsSdGBsdRmq/5GmXBJ/CK1/f2x+HjtWxL8+NuHcjBH5DQUmA+1WJsu1
+BClXfhRf1TjRkrUwwDD2u4x3orRHY9PBFQ5044yM1aDYxRhXqWelGly/epxavfmzJYM3jT15Z4J
Dx3bFn/ctYA7iepffabE4N2TyUqdv7aNvjJwxaKOf4iLTTdsJtkDddI1R2sca/bkdKN257l2imuY
elnupvflNr1X51PkBvwqbIxkVy8UZq6+JvlpW27heB9Fd3Ygvu6Z6m3xpN0iirAnV3SLs3hFtZDf
mrvqWB393bwft6o7rCM3dRhNr+69Ynm3NwZx/KL25t0tzzjmz+K62ilO5pYe8Jo331uZvSQdbd+w
dbcVb3ZU+w0AenUqVuS9OLNHheIppOiukmtg3ZKFWz6lKGpz/ktSHGQX+E98ifudnD6y/cK4HrlK
8UPaPkn1Ng/PcXguDMfXMGirDmLtYfaSfSnKuTDxFMzXrbwXtA9KtQLEhLm85hDei1adEYJP6wnH
d8RByG23XdUcgpms7MohOsvJJ3PTqvt0vAiDvBZ3FD04tgi3tY/lo6FC1imdTthHDZpWKjhlNVcb
ZsU1tqkSEV2Tx9EMmheqtuRp6MPMp0o60FhMrwv2LiHjslGNF4fgU9/iF6u7aGLk53oznssbRqTd
LZkv/YqQj7X+nAGtPFP6ONYrwnQ3QSDE6J+oYUPZh8JpmGQ7RbvyNS9RlJI07yAtZWa6GyGIQ/ny
5kG5iybrYUwvOHYZmYVeuiFELAuTlda9hqllm2ZKS5SwUlZuInid9aGN6Z2V1YgQw1WTUQb34lrA
NJhQHkcRn80b0QnivVhiVWxbhwRffIyB3nEssiEnr9rV+2jrq96O9vMdQdTbxiNdJdn3O3Gbbwy7
cZhS8+vxPdqP/PuUk63ffMdy1a3h8urHfLXPV880DCsK4pVlf6Js47ax+9Xn7ft7yysi+3F5E4pg
V3W6Z8Jb9nHoKdgYrUAcbct+f2eMab/v09W7//H5uV8/7x9vz+dx9ckHvJu8Nez+bc31BoZzfCfa
8X247YaLjHiYeQ7vw4wd49tNNT4RoGjkTo93vAPSS0dl2J+fcKXt9+V0b6O14fJhy6lY49sM0Nus
gi1F/r68jtSQ5/36vMWPwB757MZR+fTlImBH6TANQv8Di/7YCDsJAYRJrE3IZlvb3bu6ev/cdofP
T851yY61l0tSGA/QD0hVwSJrg9PSaGNWs6pXYMZczMqRMeDk0jw/gmZ4SEFW0BEa9ts1uvluOyM9
c5QZWI+oHegJRLB2u+TW2tFdUoTXR8mdXdT7RgrQ95Un4wrGfwUN/3WEFUhkznX8EhvXvGh39DuI
2J7ECwg70lkm/bheN8/yR/jYPDfPxXuwH+/S0JYv6kU7GIdkr1+CapeOmC7Y1qVLOF9iubGTkOzM
IfdgRTmx/IIMhFRrNWpHs9mrSLfNNd7CK1ImVqhMHfyR19ET4wEHVJkImnK020Ng46m/JaZb3GE/
0drPJryTLaSHQHa4vOLTbEs7ba2tB2/5xT3t1qUzJW62hkTDdzDeJZd4R0aFg/8YV/Qm3WFbdOhu
0kPwzKjC1JgZYHm3kq6LY4U3ZB5BCzNGoqvy3G370Zn2wm4cHRQo/IMfmgYC49aJvx7BdTekFuLF
uiu5M/BJ+uJlkFR6ZppwEXI3z3ZWCgF8G27K6JDONH0YPyzvNe2xCtsJu24r7FSv+Oju+Qyrsv2O
v4raLT8l4UHm+pnd8h58SncP1Yc10cVJsrdxbrr1QR32KnEFgPzbNFgOPnoWkT3uECkM6X6aL7rm
Cg1PkIvPdvbRZF6zna/Wlyg7wnp2ybcFWvCfmEhkmadb6/a1XM4q3PDke8wyuRYslf2Kg4kiJz+H
EmcsXTndhczNSf74/B9/ogiarx3J9Hw5z7F6V54RFXCNcsvmf+LpoYelcJSurcm9jJshUVwO0Uvd
dmSwgzkTd7GB3uA8BPwWsMsh4r23ki0/5HfhK3ie9rxWELYDC+swzbjk3gXtijKzRE5Hzrkr7MO1
tZ9InnT4QU9M1TZ5GymB+422rTbZm3SbvHUFrbWjnufb5BEkSWoPG9G/6Sa+VezcNlr8ZkVH1bjH
ShhlSM1UeQL5OfTPgmphCyGtEBd90LOb+p1Cisb6i7FWI4AORkcOiGNRo3vZcsJ4rR7T/h5OFjBC
izwyhpiyUgETBWEVnKkFhmuweVK/JnzdmuBpkgkgvrmZ7HIrXnsebe5JlgHNlUK3x74LvSKrAYnO
tUNufS+zO9T7ec/ewx6EsLcGBNS7T65y4ck38cvwFq/Z0GxOsXKCK/OLeA86t9anlZ7ufBLlr8Wu
DllHZmvVP0Xim4KZyHCvAAHWTnCrrXub6Cl7fNRZiLFttwr3nQdmBc2Hp3g97KUdj+gqWONPIW/3
g+Pq+llpvArd8FfQPHXWCZHu1GEfs4YhxppEGqPCDQHL5qE4AebJb+YbQBIm/tanCi0Q04z78Kby
qkv7kFRuU2zST1jfFksQ+jaAYo38OdcifWBYOeG6Z4KhOgN61EVz/aK3N5X8NpGUEHnJaUTvgiV9
I55HDJklGQ8+rGqKLdkIfn9MtcfI+3c3ygx9GWSoFOjSInH830X//6dR/u31P4t+iTE0TORFo7B4
VX7vlElQZl5BRAe9sPrdN4KiX6G7Jpn5/zi03ztlin4NwYUMb2VxjviTyfYPh/S/tcrfDv1HK/1t
lqHUUMXzSsO3bPXCU9uSxL4f660Fxe9q1Q7PG6m2D72mw8Tk1uS/9EPxqKX6ft3oXg+RwzA36PHk
9cwOWUA4FclpfQv9N58ZwfKC6bXKHtXSXwWbuUN+yMQYoXHyhj4vxVgQBmTmmF+GN25NtPlefppv
kkO2HrPGE+OjCMyq4zn5DOqKEpIHfXIT5U5IYbcSTfA+glnGH3FwlOV1dbZWmifu4PT2NxElOhvH
jXhLc9GwDEQwa79ombudNN30W2Vv3ZSX6AXovCYXROb3njiB2L1NJCwk+115nL+ybXpVL4Dcxplj
Osw3+Um7qXYEJ2Dou8bdcIP6LJ/OcXArInpUjlZ4SqMTJzVKbhFsKtXpSYn8MHeKJ2q2UT5i9KC0
DFf2YXMjxXaaOUFIU2Kdgm4N7eixhkDZazBX4n0pK9sJSqfSX/T5Nkhe5MbNgL+hBypLRUtgylgc
u8W7wkc8Wa+HPsUGlLHKa4iVBKtN4+PL43bFNjFO6egmxksuHph2CNnXIO+Jf00vgYoNEcVPzax+
LfWAEatsnyCEPAHSi09kNfBntA2vssR6ysa7hhcQkXA7edU+Lz7h95qKHZ8B+Tx5A+PODW57N9sH
2/CVY8lxPNq1u2TfdLZ5quE74QL0lFGhaTY6Pcdyirf4of3Md82ltcVVexz2ARDhxjTXJMlhvYP7
hr+BZqipl+SEkRJF4M5fFfejOziKHe713GE4Ug69PTTGpscV+NST9PHqc77Nfoq2cA9JNm4XmJcM
TGTytnRrMibQzK2EnBi3daN5ksmoM/AVXfV79UsXN8Q8t8bZLL/KtnFe0o8E6DhYFedx76+Vp4Yc
qPCVj1HX8p3MVJ8zSXcFEaJIY+8qFvEm8vSUMTJt6abY1IGriuv2vXyCPjx3BIvbyYQnolfAXLhQ
maytjU4OCejnIy3IVuSWHcg2VEiHYVxPvm+u4TuAE4G8I/TwTEnJAedwplYN6NL8Io03wKDh7aHe
I1b9cWCTPdnqevRIlzxVrryWLsq9dp+8zUj7yWbEAxlyec6TSOCWsO2tLyjRZ1N4whIAp0Q52wZc
bOylQ69Xjm3sko1qC3uJ0BjfJtNKPg/hv33LkBD2gX9qKPX/AVtlLf87ToQ/zvfXf9syoCxhXKcu
EonfcCIQTQS6EiRI61cylPwfjBDBVhf3H2BWjue/0282E8R5iDyXv/0Dgf5fln+/A0TfD3qR5H3b
LKw57cJATMuN0ud4vZDlYi4mZnGASPepVT878dSPiRMJ6VlkbqQMwSWK/C32wjtLTBzLykjprDET
zBjWFZBnFIINhnaGcRHuasV/hM7t6QkCHRGUplUs5suNCAMSW7WIfxl353aQahIPEvGUqGSUSeEm
XoLPxFSwfQOlOIZ+yA6ScxCbdjJGd0nArha395XcwAx/DSVWyTh46SXcR6N4hVPNZkSsL+KUNvr1
WuOjugT3OVWyp5bOwnjrp/uyfWP8SyynuYn1fh1Y+bRKrI6sNhxWh1LfliKhlbLvdZKVnCIiehhu
+OZKjftDn+vM6eYL47fKZSbWe8I000YOG40MIaUm8GkEmzFzu5XeoDe5vgJA3Pcq2UFZ4MLdPrWC
hOcOQUT8BftzZbwmifw+ZZWIOzPHv/CsmGVP4bAdoyWhHacAsN6YUf78UrVQ86fw4pPDnrKGR7mB
93Ei3vslBryjct8RH25DiMGxLrtOJC0h+k+xnpYddYa3KlSEas4sbLOtFeVu7vg+FjG6SmUeC2e9
iW9aX/93E2GgOZvQD1UsOXlu/6l4/DuH+vfXf1sJeEOokTzqBK99Lx1xEoUD/c3J4ydeDKVZgzxN
iufyQgrOnwsBFO+F603I3I/wmj9aDX7Il39fDb6duMLxfV8NFmBa9MWe1cD32pIclp4nwcflIl0e
jaGreUh4WhLR2tSkEqc0N9N9Ub3PPFcLoodWz/YZtA48dw1lUZoRg1SWuzGZ9z3PaMCzKmuvaJAw
vLgXM6w8rL52jVbBKip/LgLzKqWhq2uj3VTCMRplomGVx6ppVonSe5VS7ArWh0wR1xiAwd/2DwEo
CoYRH9EwOAPZ0BL8yEqZRTDSDidBjD+lxNHT0TPDcp0O/rMvACgD+ORoWzQGk10bPeZR+JAYqmOM
0YOhijeWQE4TZqWy3NtShk/hDAFzji8aBiJC8Map2ZkoupOo7HpVtluyPM2S/l6NeA4xWhjCneZD
WeAxs6tKemCe85CqAYZl1iGrAXcSOXsNR99dPMD6Kf2Yc5jQnT5UNnG3yVFW0ZPPibo38/Ema9Sv
KJT3ZhDekCm8SUiJtsXhExtyJC0R7JdA3E9dfjMM23LUX/umc5iergvge99HtTa+4cux0c390OTr
qvE3coy1FxLdMogZN49hwwkOl3IMn3poHhpBG9pb+6Gn9SouizOogOdjGengPu2DsgyumYG2F/m9
Qv1EAJkEDEUYHT/I88Qz1eyKTmmXxQp2l5ObEgU5pq+FDOto+CCtfDVWbxrYa2NYr/oUdqSyFSRz
43bbSG8tq2YcN9saSFRlNY3qaVPnIhsPy2yzLLgWK2/HCqywEmcifMGpsBbyJcv0v7ndVS2N0gJp
BgJvy/iHGRdd5u+1y99e/3PFUrBLVo0fi+Eyyfq+Zukocpnx0tn+RuSW/7NoshUStURLXoIqv69Z
ImE4OmWNIWvaH7a7P8qg39rdXw59cYj8vmZVMAfDKsyqTQxKFPhHyM4bDHuw08NCKzJXc5nBJwNL
BkeqLBNBZk6kjWnXRX1sib1P4VwLaXYwQ2Ol6FBIwKFkchaL/AxbEd96xCBTe0qGaqOEw0MiIouo
O6au63kB0CDwdOC9mHTNwikiBV02b/U8tU3GQ3p3KjrFWRziqvk1iT7GPLYziBAFCYsSHmZt+lJD
ghmaM7Ipr+9mz2hCrAgOevNqmfQS4SWsjFWedjfKNJ8zXTtpZWJT/Cy07xQeh6S9l9K5Ycw2kWej
cqxl+NEu7jyTa+FOrzBz7iAyS/2HVD5lkHxYq53aujXT9zFmdRRhWEW6kxnaNh1hw3PmsXS1GE8H
/UPRF8cyTx0BA+VceS2HwJYwn0xJ0SkeCcCKMB+K29GpkItWCeCWJEN6ZrbCpGiUWtpW66upLCgn
j6WOO0puelpTreZ+XYQ7a2KTGRa2vHpTBPJDLFSPYgm4MMmOZIC/jvK2xnZRprVCEUDP6zPifp8G
FnitJPPhUOaHgW+1Gaq1Lmh2JVxF86AKD4awnyzNMWDWpdnnNKeOBJFa79OVXD4gELUxoZJaYzW2
HVZLCc502romZ2dhVqIQThtGHm3qlBM2ywQ/hh1qVelNEL9CrB+btryh/CXTSKBcah2dCUihbpDc
4HwkQukT0ZtAAAJel/wtu+FzjBqpY+ipNg8JBn0qvkn1kDqNCeCu4PoQFmulUrBj1J2SfMm+nciu
QcDUczOayC0jeIg05IWkruIYMmUH6D/Qz/VnwYwO/vRQGRMhYhAZRfB5BSXkUv72sA/wr5p9wx64
gqH0kA5kPxul1/NhRvYE4XJJPFL2udXsx6Q74bBx0YZhL+r+Q4oIkdcRAiRdBwtyXSk/Q+hbGwV0
ztJIk/W00HHmCLSxmXKo6ikOLGXCuHKKxaue3CYlBEYgbhYt3Ar7JfGNjb5G00BGMLphQhZvZvBi
i7DW2ILwmOgPBufKpRbdSjKoycGrc3G6b8fSGcfaq2vrTsvnHY7tzM3UGtuf8FWu76F9XJFCMlXL
unE1gXwNhAQtjolzPVA5GMHJIJsOFYVXohQQtcZTu3AjtuMnZIu1VqRXyZ8OpIUQ4HoRu3DbkeRY
kvLG3kyqpz5KOvGek0vYCXDWnC8dAn42xRjetdowklRX38QjjDOY9Maq6+MNPRIwsFYcTRH1o1Af
Zjz9TIYRGXRCP2LCnMTzSy2SQtHQBoli4lUiM5cmfxH1wcGWlvu+LDZhndwXeQdO3af7ViGlaiTQ
i1wNxyyj21YyiDkdhLtW1OHH6gJBWio0loEM3ezcN7PdpGgMiJgBRAl3qhncBXO+Cw2eqmTq33K/
eqrG2C2tkvSnFmCtmV6HxcZI03cymVpIwbdJyaabVlcTQpm1BEwUAsFSsnnUuhjRWUX4XzmepGra
xUOU3iRD4a+lFnPALgK0aHrLjjQLSmluPXdDUJ/MujnGmUycVajdxD0uGsGIpcMcyPeiqL2V+sNU
d/9qGEK16BAMIo/Yyoma+9/Nh7K4+P9KV/nb639u5Vg4YNCC7BEhJnv5962cXRQiF0DDj3RM3vRn
+6EpcK/EJZRTw5vnG8dL/o8ChRlNqEVr8kOu9QdghGwuYMOv7ccvh65RpHzfyosumIUiNKvN0PNA
4CBwLDTDFcV2neV6YAeLuS12Z02j4OGnmC/xzAM1vwn4tXb+nh4dPVPiCpG4aUwZx/8WzSNBPj6U
al28T6aPIGM5VeqjP7758nNSLt5k4iqHcVU2EBfS+GPC9bWFHQ1p2uknye6GFt9YfT0VFykkPTJh
Bjd7Fvj2XGBCAMaakz8mECeQkUA/o90Rs8lTtYUSiuoo4RkNsIoB1EPuLltXVdnNxKoHmQbp60Zr
YpYdMAPzIyiOQfKE9vus68+hgduw8TDIUAfSa5rSzRinJKSRt14m/kgZFtUBhXo4YS+45EFNN0p2
pzAubSsM6cx9MD/UPURh60XnMtTdnRKqd5kSbA06eylNCWd6iAEF4eg63WTeh8ZtwQLeSFiG4XGA
bn9dJV81ek2UTvgIrIxG9KY4ulOVgxErt0ZLltRQboUeeabQbkT8EuERMZekW8ViWdenbc8qrFbB
fu5g0mIqMWryYQr9XWf2jKyQ2lhJO25mgUlmnYe2eclmYBYZuoullffx7PeOjjhKorzXJylGum+Q
yfI4hZmnyg0OCCYOjS0DCsRqPQwYg6IhKK2jz8YJG5XRnYFMqDboMHSSBYtxNVqm19BbrdomPOax
dNck5gZf33MSZ16RWqKDScHMDDzlMi9pv2rohaHPRA7qsDv5wqYxjN1QIAAOaiqhAESaDKBHa8wg
TRl4+ClXpAuvdQMsZkQXy+i/8i5g6x9D0nGgWIjDZRTV20hWXvpivk7BpK5wottlIaBvTfh2pSvr
WqFOG8VOtU1SH9Quu1htexCLjDyvBB41WVFmhN1N3LCZj8MlHKFy55b1hgthdNDMZdC+fO1mQ1qq
wgi4HIxNtlCCSAJwZSXyHYRW5S6Abgk8nnWdPRZeJvuJzaLuxX2GTzS2AxhSdQ+pYa3aQT4OhnJN
LeWox4Rv+Th2YPjU7HuNIiCcwZiKeOhepgav/HAUeINandd1lq4LibzHkJlBZyFb9JvQqyuavqau
aFxb+TDnzFG6/LbmxvWxXFRKLBdjnX8iFWgo23GoVqlKg81W3qq7WCvOViLvfPx/HS1e8AT12Fh3
hjwqZ3kqX5NAJHi68Xmuh0qDjUldFpA8WxvYtDUqZbnInIbcBrLCb9tS31t64dVW6LGBu/O4jUTY
mjxQbKwyTGvUaMgRigtB3c//6v5ykfBrBOGQoIOm939uSgxcQY5+25R+f/3PTQn/LkKUlzwGLAAk
dp6f0jBDI1hnCSH8K3H1+6ZEOCFuRT9h8G+YmCyLEpEBAPk/sgT/BBNDavb3Ten7of8IDfyGkCul
6stqi4tqIpPZNYKs6kupS85muhKX8ndeCuFiKYn7FnfHuQg3ZiTA5aqD5KDmRz16LKSC7qKq7Hkp
rfNprxBQ14bDqaD0XkZVuOO2enbMqL4LZJJZCemOrsYKYbYMyGCj9yL/CsavxL8FZLpJws9ZpgWK
GnSvEGEM86SzcUCaiWICmlN2j+xOLtYjZaTYYgWLDXUnQ9yB7oHQpBFffDPcNAINFj2sgpv7LOq7
2J9hQn208wwuNSNIZQYmb/MUu3+k0f1gHNrxpDTvNew6a6FLNANZnv6qA+lBwuHlLeMk/2mAckHf
9mDko9OMnWvqgYMAeNcYGi6eeKBaMkHFszeVvjsIW5WlG7P+VR8/iYXhBkO7HfPWTYUOo3J9o/q0
kR2W77K5SnCUDYuWpUfKd6i4tqnfrOaGv6gRbnTBnYq5u0Abr1AIxzRwxXhRiztFRUZllLaBJkeM
pRvsKi+B2GB6LdFamXJ6O+B+nUw5BHHsyPH17LA9VYrkpBiDBwMY0Qt6uwb9Dd73M10J0Sx2amIp
5TPQLlknczxlxXBPGIurFuugUVakBuzj+MQ1WTUkTZcYxoul4YjwZHKiWjSOacg78sUSLBZKr0Em
PsFRG9qDMr2zjKnBUwfFDL+3VYlFsFT1nk+dYmLp1lifEqI4eqRHGTu4PtI2WMpAC4PFq50gGHgj
elkcoWyV1Xi2EHbAZ8UthdVstksdUytWbDRAJGdbis2l2Cj6SG/YFuvEmBlQI6mN67cMVlZVC4B/
kenWIWLzsTbYb1VUVIVJ2yNR1zdTc6cPzDlHheiAjGRFNdnl8kPXCG4+USIp1VZTG7x8kyWDiU5W
3wWYYzVB8I5rj2dW9Ksim1VB7RBD8xzDGYerAsMkTb2tm2EfdtGmrykCMkOwmxzmkwHuGIYRTVAr
PQZhRvMythcCFlOvLarEtQZxU87dSWxMgjDJFpcK4cnI0gOb60JZs3Df8TdlVjwLpuhZ8/wci4+K
1j/7onkau4QNT35hUTrWev1SCAlpjBJ7DF9Zmx99nX0ePZZMhzpVHq64pwRfjFKL78RO94TyOkvB
VxDp+xGrpqDzH2uKGMRB2AuHrBmLI+tYqaHL7O9SzBYIVY5wjtSGdSA1j4R2VpuqAElIhZdpWGbF
cQV+Y6TnrAU19bXxraAQmUbDk4fheQ60GyXuqkNqqgXlScnunDYPlVqknkxIvKPNRCFZuHbFt7Mm
3kl46WZTdB1UNXET2lu3jzJsPbQWomVbKXZu1oItq+gCpzZEH2hskzDbKSO8LzFBju4JTUXCVplV
njGIdukbdJjCMaliPko+t8mAjL/B5QQvHhwMLByhwZ0XVRtB00LK2mfFVK/Q4yStXPNIb40RlN2C
QN6AQ7WBV/Qy8DrQv0npIipA7xRqfESbjo4StCwiBEKhZPOA5qXbOW8+ioICJIvhfRnCLpFEoorI
5eBZRmQWndKA2CZK3llQng0fq6WSvN8km051AP5AQXEpUKRVFukYS/qkOoTPCioSK8esahLluwTF
Vyy2EA7m0jbbcgNgjWVBYZcyGZlSHDo5cSCyUazRc9o1vQH72drwMWVujAv6++1SUit6eJKbal8X
eGynZEJbFbBAJkISy0W78tXH0XyrLKCm/AutKOL+zJF9847W7KYSTDhooisIKfcgQAkIAu1KbgtW
T3HU3RjznbrgKjoACz5QbgvgggThqgPAxAAxWvKXAeS/1BIJ324TsTgJw8riRfgPxYtKX/xr8fK3
1/8sXhSWSAWkW1aY4/9avGgE+ck/QPmF1AUC/rOj1k20GmhR/tJ50Af/HOipyOAxR+SZBCD/s+n+
/8fkhCMHh8cimUpK//Hzb7VLY4lKaM5jswm1cd4XwQPp6kfJ7yRbirR9kESV48tpteu4KZ35R3Og
kSlKt1ADxBlL+6Bl0A/1paUYrCE6GGPw3g4dvP9xiG9zHY3ugIEXzzo4oFl0DprvN80I1yZyQ2I7
0bBG+Xhqo+yVDGf2MQFLs74nPENmvSM6zOrIF64m3D4kAO3C00bTlSvzvcimdVZFB6ul8WdzAlZC
rEhKZh7dhTiS58GHrHbot7F0mpNzPo7uGHXPExFesim4Nbve6Eugtf7ZDNpbQ8+/esN0zV7ZGxjg
mcrktiWssHAqDubM+Epurr310uMHn4L7WklI1wIVjhx2VquuXFsjZi6lfzck2l7LkvVMJEwtz3AQ
zMexwG2anTObqnWdN16bJ5eBoaY54RW7KLDC8LZv4NUjKW+a+kO3tA2Z9LcJiF0sPTCOBNRjwoIu
ga1AHkjASUx4rlqjbuZp2vhdfhQwikevWw98ZUw20/EtjAzGl32P+llCJilthNgnS54QoHzG5165
i5mOcdNec5BMMyR9ZUzQmC8qSpbClWximR3POz1OMW7Fvi2CrizFTDtb0e0C7bmuw3vR8qEsh9UZ
ze9GJMonzmjn6PDLztyRArfG7s0jCGUz9/VBVZK1Oioxxh7KodDFR70gqW4KBMdApodWCiV1DWiO
QZyP4WGe/6tVabhc6xZaTlPEI/WfYD4Wir8tSr+//ueipC5paeZiAquIqv5LR8UsT8YZDt+bH+TV
n4uSBNtIol9CrWYuMam0eP9dlMT/YNTKWFEiP4BEEXC5P4H5tL/DfL+cusp6/B3mU7tY0MseQ+zM
YNwsIKPjIbDuY8rcIH5aQr+dqjQ2KoMquY1cRsT3mdZtNUk7NrW1VvK+d9MG99AQxC0lz5Bwp2mj
F1DZmlT0VOKzK+A7nJjcxorxCuiFcz+qp8kaLn1TTbgSEJU0VAjc5seeQrZRGbcUWQ1tMDR9N8qM
a5vWh9joDjMq01Uhdo2bBBoqael5KEaYi/m9Zs6nVBSvag/Pku2Y9f5hEmJHnn2vTql8GyaMdAnZ
XQ2QmRayt7RrBS4+uqATjKqYpB3FXq2iMorD61QQ+Jcbd5wPFELRaScsT1MmL336MMxL5yDMD32G
Uj6kMLAIec4WMF6sNdRbBECXBEHLqvaVCd3GBzmxs6a7iEtetLokR+tLhrTf9Jsi0rfRzDw0IWW6
Cuq3JMlv/aBgd9DchjRqojpg4ZNPXYndJSOvWiytjSghOOmbg64uirJK2wVKwRI+vEhxcY6K9lYv
c866PjOaeZKYOw6kH8yZEaM+8F/FZYRXi+ExMUY3qvXrRLK2oHavFknbY6Jb5GoJoFGEjhXqfnGR
NcjnVov4kE7xTiXLwAjSR3nUL3Xw3JHqbTbKpSDluybtW+IuwHhrX0H470kDhxF+ikkHr/8fd2fW
FDeyde1fpI7UmNJtzQMUVQUYw43CGFvznBp//ffI5/Uxxl+cjr7tu442Zcqgyr1z77WeVVVPqWmu
DFLD6+a2VFV2F85x4v4cLJ7MEeMG3R4Lz3udXYjwBMMmEHLViMp+jid3zXzLcM41LmOKjCqPQbii
kYX+t2yMvlhbk3OoUNKmY2GgzJULJcxHvs0T078H05jgf4U8hcEXOd/SzMwoD7k36xVCm+VdqXLG
B/CVPPbNbjreM4badmV1tY0aMgVl77NjBGjHrGinpH3TmtQD+FkHH6JVDQZDizIAwHly60IPzaLx
6hUzojiiZoO8xZOgyxtRdE/wjUgN7TmLw3GNRI8muQs+aVO/x3+4xE+369TAnso/GalaxQotd8SS
KpP45yzJzaO39zN/gGHjsodMwm4SRtMUvmaKeD0/z5jC6ccKr8vg6c8kQb3IMn8zW33AzWAcm9HH
cZIusrbkC5PzwDixDJtT2UDWUtmx8tqvTam9EWd6CfvuMfBICgvYbMepDxDX05EFK+Lp6xTT1Kgp
yXTE829Ja/36rs07/2fN8D4c2Zwt5L9vH2xXx8xLmjMLDU8idHh/LEXcWG1lAW+wLs6W8QS+krf7
+8sbcvhFz8B8pS1nB9/NU7Y827fxJ0nY+bQ+ff/+d+mgnM9/vhHM845pMVywPqqwKu5GCkwt+aTM
mQr05qX3PPSIskm7c5V3nAD12m61+jePI2e8KdMWk16Zn9D/7uihGvC7/L2j/+P1P4vnD2ktuClM
HO4HbiF6XEaRZG8IVL72j7r6s6PXkbvMShh4I+6PwvqreOp/oQWcIacmbnCD68c/Kp7en6Sq39/6
B4meDgQhVLVR7ETi3JaT0+E5cjHpepsqy+76znwogod4TLaCJ8RLCZqBLO5V65GWzJOKcVdwzRpE
p070uYgBCfl1/FyJaF3F5obL/EsaE3/cjP3CzJxjNt7a5TyMdILPQRXflymkvxhDFCq7NpSPuVbB
gVOfE90+jI26IxSBaYM6tBN2pGzYmV6yDTFiRhgWGcCsmjrbl3117ORb7dcPPWDCUsOVOmPa4Hxb
DgK6xnJus8H94lcCw7hzzc1yPw7m+JwlXcmcZNrmvv6FCJGrmfjY/iyH7t0M1vFoksxTrD3NLVYq
8FYxCUx0QiuzDldeG20Lq9i4hXixx+mRvwKFLktGxbGj8+3ZPOobc3DybVm42tIO823YhHdFwDBV
gbyDlkNKlQ6thyzEstzW8Enj5GD50UoaUPMQ9mo0u7pKN6b40sAtVD79h9Nt+vZW07ObkiVamNq0
JnskuYdQeK8uu/x+5E7DxkMYfBlUJNc8Z8PGab9nSbqegFSPXoF+MT7IAaV0su6QKA22eWsF1l1Y
NEcStO7AWMJU0aA3AaaNsUsAbIoQ8kUYR0SIQsRcWbG9nEji6+x4lQYMFxAyJLhGhnSZk44kLiD4
diV+/BxCWP7ceQMj7dlVcjZxDwNbpyH5brewxzVrXbIT9AhGN8tyo3cvZl0sq9llmZ2ntlppUGQV
UxvfBfCN6btykkMR4HFtHwzyUg3xZarPht89jmW+xqi+NAecL3Bu2e/tnOE+lqdu+jyonEsIc9wa
fCQXx6p0FgEDwJkEJjBgkK1u559SfguB841QnENqkjmN10fmPVb0ZJ23n6Lm0cpv6rIsF4N8cBif
2tmxjaB/BV+68TXL240JBngon8IGw6Y41AyaPfuYxZJ6NaG44VLLwLHOh+WY3lmT2ouqgVxu8Thg
17PTTWAy/fHFJpytzbj/en6lIX6NIoTezpN117YSrUp+7ap7HTtfhe5JyzYZoilr8LGSDMk+RaK2
yhP3iLSJ6CyPJ1T1K28A42FM4TFxImNF4OzZ74ajrKu1z68eFSTp3wziBw+DdZHYJ93KTo7PdkIS
fB6F+n2VcdcX7tnNJxQq0TcDkBspdwHo3uqY6da+H5ptUCNhsjNzHSbx1kP81c7QTC3Sby1rZOoL
koyZo6nZp8LSwtd/dcmBuQOMkMsTHI2/Q+Xa+h9DJPiGv7/+XcmRpgQIzbWNBRjQj/9uwIy/8C6C
3kEnSRH5UHIsi//LDdKSlBaDV/28r1GNBDc/Bj5wfbkWOf+k5NgGk6oP/chvb/2HbOPdFCntS63o
Jrecp8tXH4eyh9LRueThtzQnT4MnHn7jMuITUCfGJphYjvuYzGn+NTIBkkkx2GYXFb3m+Fxt+kK/
YrgrxmXK54zOnTNgbXqHgM9gXz7FzhyRqzbt+Bp1X4wSwzP4XD67vXzI+4YKkGO0e8zaTyHeOLMf
tkaTgLonaoFTwCq/J5wJnviEuGnVjLuCqb1lYL6fzw/OWoPzxIBtoHM77KfPiTxF/j3Q/l0T5/yB
t6xrczlxMmX5+GgaZw5zvx2Xon0oOcNqzjIPHmIb9ZuwZTJFvmCHPM2XdzUnoGR6YnQvnIKbcMqP
qRgW4HbXFudmM36vEPcZnKbxeA6c+YMObUJ/Fpy4KbZizl9Pu9QJOOtsqfsI1ltCReoG+qS26n0y
aAdr5dXxrcKDN0tPM1B1nqmxhjNXSOTWfi9v0JPgaViOUHC1AJJ4DX9Dy4514aJdsUigGFT8OVLm
2tZS1IRE1C45hXadxdjLihmDwXPc1wXtd2dGaBu1/jmpxlug3q/uqL6k3H5YfFRfu6FgcRTPqZHR
xkQNtql7iJXc827Q4C3jAEtQrG7itHwu82yTtxhkSPA8j2OK+jy9ldSGgLVhQaRJUeDaqUKSABE7
0pKsp4BJdt84J0t/GlJn3dvVuExkZxwCloxEW3NYshcJeHqI4th39CkxOzR05d7Bd+Wp6NGatNmh
m+8kzQWHB8CFYGeWuOlb/bNw9avrF48Os3aqUIsvzk2aYaPreO+yMd2nOtMq+u9mYdlttwjCeU8T
XVLBmV8zDqi1au2G21EFxcoge2BbtbPwk0PULJG3405gZBACgzEsucmba0E2ASuodOd1waE0hqXh
7OPhHNSKUAR1x+3udWydXY24UNnj5yYjNbIvLpKMbLKeWiy2MY5J0i5HCHJuuBqmDi+hZm30Es1N
JDZ6bh77Tt+J3H9j2rsyNPPqy/astHive4NN+9beSMwWcRR3aG7FyY2KHXQs8HSihlUfpye/rsZN
a9gdWCq5kWNBqcF4H9qXxlP43ivktfVWYmDgfCQ7kz2kiIZD7YeEHX4JAkHqSv6UGmpjTfAHRoH0
eH7bPER8mGLfu0+rYCcbQi7m1I1WP7gIsTsauCG01hnsoMR2iSpEh9XqMCaCaFOzCKzadl8CvemD
g2FzOET9W1w6R00jVFwVy8m3uHoGuG3HCulVKv11G4bMk1p4DkKVQFtCyIjKYA1tdU+GCwy79VbI
NA/eVB5Flt27pJy2gA9GwkZyoM1jbez70lsldvdoBeNm8JqdPsDrb+PPceuunDDdxprajCJfO7G9
8QmZtUbqbgxdOM3QwQDcSKx1Uaovmp7jxGRF45ca2JJXc55WuWYMMVaV6wIWKtpv2KQ9smcDGIWF
rFJDo1YlBp9QsYqhWAtOrguS10MGEMhQLl06H3andLJNLRi0mHdTNeGy0I6KD3maOKcxsnk8UNzy
tTn8gCq26HPsfYQv1LAIUkUP15QPdDRZqq8SD45PMGDOJiumBk6e4hAV/TbOtDX2Wjdvbwzzu9CY
TNmrcLwLS3OvSW/lexcEB4u6Fku7ewkYjUTOLSjHFbA0G4VSZQ80Uf2u6L5PZbkKUM3mqlpLTd8b
/QCU8uLJCXYaVxIPsiH7b3Suhz4saeR7MFHDuU8YHNPSNuZjFPXHhC8RmXlFYX01fLTSrlgngF9V
++KBELF5lWk1q4TZl8P3L/GpG8xWCsjVyGYZmBT2ZlYURRnZUHU26w8WOkMFyfLactLtTIjMOnMf
IeYe5zMUPIkcDy45taX11kz5xqvY/2X6CqcWuqKHNtCwNBY7HSXSOIbb2HK3SGj2ccWnTuwEojOh
vnoyWUTURIGtusyHfewMu1IzzrlnLWN/XoR3S1J11uT2svt+TOMaaXm3lcxgolzH0zysMAZt2Oee
Wz/eO8mEogJJvhmcWOTsahC4gCYh104LStBtYcQLXzwWQbN3yq2Ws0pF0+fyJ2P+aTLjVVVBiBtT
imG+GiH61mMHk6VgF5xwTD5oDecBToLyaQhDEnRwCiAwNJmH9TZ/F2nNHgLl1CIVa9IXmn+NlM+9
jZJY3f+7u0NzTtqm4RJM3v9mIIFq9o+BBC/67fU/u0P9L2teBkLkRnj10TvsufOekIH+D18xLeDP
gQRjDL4coqM0fjSH76b5+l+wJmZplE0Xy9LS+CfdofX/2THq79+6xZt4PzYL9M4LwiAud0nYOOuu
F9mDYRGj6wQkCxFbJOHJSBy+PuGAB923/JPW2+1amWrpKHNEtitZRGlO3ozEI0F3D7oZ9N4zhZ4s
Kzw0NrJ3YfnW0p8mgGgVUiPSkX1nUUmx9fzpW4LuCj+OfesA1TGDgeRbLuROVUM+VEfPF9Zaz3QI
rj6SKUftmzEkZzk18lUdmjagBqGWY6Qf+STueq/bKQA6rZbrO7c1fGQaOP6T6kgN/Z5n9HvIib+K
2H4Y62xhSXke8JaIjnAnrQ2ZFQTlFq8aFqIeLBBCgbyv6bSM6Bwm5LoZDTLGKR3PemQM69nnhwBq
IEEtJHa8ooVwfCBAyBg2tcnPoizadJVK7DeDHb+4aB6KKrwds2wt+4j444bTwK4SEmp60ASNPa5r
o7Q5+4Jnv4MhwzKIdsNwOza0VreO+uZxvsB7gUvEAbEBhNl+j4zyzu6afegJQBFORe9SPrVIHYKc
NIa8I40BzaXfat9r1zvH9ZQvwy5YS/SrpwZiAPpZCEVFv6HIE1GgvC1Jx9UiKKCFY4yJGd3X0DNR
FR1M09kpvBcLMXknjz2PGBW72LxZkmh0DjRs0kaMpk3Zm6bvdxPOHXN0HkCtrN0Y4J2aU69eRs04
JoM65gSK9zDNnEIsu4Cfa6K3G1+am4qxSZGGMOVSJjdOR28HZaELo1MQGl89bXgck+pRipKfJvAM
5BestWfFNQk6BlZ1Oh4Yhvx+WsZXRqh/8YP2XNC66GSdI711znLQkQFLnK6IdMc6uhoyxFZm9/my
aCnDCbY40LhRf4od7NWZ8nZTnhcgPUJqcZy/FVwzl12v4F3Faw4UFurpgPG+HrZtbm8bZS4TlFJY
a9zFMCZPIkkPvWkvGHkR3y4vY+1+SyFjaAk/XUZURcChXDor0yuXVngsY7kjYWETYUa3e1BTw6cy
xpVkJRuCEtEEnvv2aXS+xsF9Oj5qbNrC+JPILBIi0oPhP5RpvXUFfXUVLqOERmDus8FWW+KTmI5G
kN6bGbLzSX42hbYQfbPhGFq3Wgzfr7W5PXiA0TSxaVAcOtAN2w5Vtw2LQ6fpm0J6/AyhviHAuAz2
Phy4ndT1foKTAShl72V8p9L/VJMC4qEPY9Oytwr7mMv8PBCWxLL/cbJZXIRfmbesKtNatJazcqry
xsWiPHfug9/u6OMhdOn7wKi3gyE3rNT3egNDkMtXoA+37uDi/EvWQwxheDL8pXAUHeh0yhXT/TBr
eaDiu0yg3FIlBdCGYczts79UorjxgBXHwjqSL3TFPLHzJvfidzwIA/zLvMBi5ZklDtiITkg6LO2M
q5UDMem6JRqDFRx6tE7dqg3cDfvGU6VaGDE0NEmIysfY2yCjhqi5y0zsf2DlUO5B1so+eTqDtdqd
Q+T4GNfutmzhHeqlu4twZ7W+2OUhHBDDONahXI3TxWgKyvu46bt2E4MW6yQahBotUpuq0wzuzqv+
4pjxNVQ5/JBuF1jajx98FVWbIYTX5hK11kOujEO4XvR0ffUtq5BTOSMNdWFtRQW50NM3GS1gEtvH
soMiTqJ8w7FqITZw23hNauXGKeRGYYWc428qRqYJ4KsoMe4iWaLxI9VGdKfZDVn00d0gPkvC6Qi7
WRBcA0E82Nkd2bscxVb1gIZwM6biro4iYP7OJq7t1Zgxj83JG9CDpxLnQwgFzPMOZjzdp0XLYAHb
5GATNcmvOgFPhuZdhw5p4hWQFQ+p0Z465OVlk8z/ELA5NUGcwcL1ieClFM2w9NJ04GCrpW/od/Mb
NbuXkOiFKYnPTF7BpxMVCYM9keqe2BKieFGXStZeg2vxOMNw6dyvCa0vpWFZpc+Rk2351a8kd8zI
lGs3r5ZJpN2GubGuM/8IDZ1MyulRl/hUUMUve/WdFdAhCsBsxpaGYN3e6+lwNfT0EYf3vxqLPXdI
Al8xZAXmZCxF/hfty3bYqnzYB318/a/2i6A7y6Sl/49g4p39mX3QHFqiWz+oDD/mdj/bL/0vVBSS
tE3WU+4Mank/nDOJx0YPZiFJAwLxj8QUP4zbH4dz79+6PQ/v3g3nOq4qgZHieQbMey67krmQsmhM
Kn07hCQqSueIGmHVh+11tEnHTJMKjIofkKFhY1ZxYG3pNhhA02g2gGB2nWBK5SceV4gOcFTizteD
XHvMypr7oRuc/aa8hOZu7L5krbvh0s4wCAeM02/LXH9AVLvQEGMPYb5vYGGa3CJz1jYFQ7K+b25j
C0RX8JqDH5Y6vl7u8MJLtxBSlj5FY9F3wcbR3GVoFquK+pqM9rHHLbtoKufUefqXhrQEZCOfFROY
IgxufDJMeX8PGrmrgjmfkQcXYzSeVBkeMzv/6qpIbRwm9yNpmItUJQj2HUrWZNCV6SwZIj31STQo
ARFrLgMyi0O5LG6dDoqv36Lixai6yiOBczrFX0RZ73V0F76+UobOIKNf63rIddDb9Ya8b9MM6HHw
NMNymho4sSJtJRLPqWsyIAHrkqnJXbTjYwFDoqccu6rqVyGKj4UP83/hKwfeKZd9xX6qFEuBF7Js
+7taRmtdqFNr6As2ctu4d3eQlrdF+Yhxf80cZOelhVzmralgqLlXLyRcietsDNEmRnRBioYqh7MR
DG96luzKQj2EJjz/PshOyrc4uk1tn9aeXGFXTZb1UL9ozMLXZgVFPExsC9qktUqMaWVqFS2ar167
gJPe7FtkaWF+JUGYNZwXzBKXEOevuGkS7bbIvE1Wys96MN02fXethwHmViuuWsnyIhH2KhNI96ts
7UvjQdfwRuf9+BxIQXKiiUZiNDXnYAd863HaDj2N8GgvrdrfTc1jo2OZddu7oH+JeESGgl1P/4Ca
Z537pBNmI1G22tbvsmufv6RKrgGELQstgDvZ0Rh5VJS+hsFlNsw+rEBjkuEbq3TQjlZ4JfFkmzkt
kAy27V52I9xiF+SesRr0INxkY8lwkYs4STgM1tyYYIdCqid/QAve2QXB68IjWbZusN42YKIZDJXu
erTv8DxReayDiztu4Ode8HfEyty58ZeKm3rDqMmXr2Zpb2IkEpEJdG4Yth1z0QT/VKk2SejeeMGm
MSKu382qmytT8c2n/7c9f5ODLDEBAPjOC7m0u1ZPyb7UGIOTHYnTuDArZOi09bm1DKS1F7DQmlx/
Q2u9DNzvFglzAYqolB1eVGN/jI2F6Y1fynpc1m1zqGAwUbPwQAZXJpCUMryCitSv+j6ZxiWpJ6tQ
kt2rXjMyIwDH1NqnEhBTbXXLiU+nhJwwVvcxtvdWYU6HT6vDDmAyzciuXQlg5LlzdKM3LbjNSabQ
5bJsTkMvWWa2/OrU2hpftSGBBWKhr/w3DxyQ5MH/IjrLlAwI/mbggE3qY8X74/W/Kp4EsD2vlv6j
Qn4nH5zXUSS1uq5ARDgHwf8aOCBzQBjIa3Qbq/Cssf65jRJ/YSsmsMK1BKssat4/mTcYxp8ynd/f
+QcBRDeqMfaY2+2MbrLPXsa4L+zhDlkFEmS0pQ+CEeZCiO6guF8thsH7PlYkP7klK1O9r68hByVH
P0k6/XTIJ3l1kY4xtYwmIrndXZXLm7YsOa7N9oHp5yetn3ZNmO7EkG0Dg7NWuTdWmD5ReU5VWu79
1hSnGuAG2md8QV6Wm6tUs8plmKZwbChiTiVP0iZCcaqOaMKevXKabpJeAm9tx4NdJ1eZBdu8RHgU
RVtjIqnc8vaaT8BXmtxYvR+tjaR7aE1vH5EL2w7Z3uhqwLQpLklfhuAPk2jb1q1LzXHl0p8/S05h
jCt0c6xvfSafmUvSVZHCGzLscFOm9mOQl9/DpoE0XGs9Vx2R7WqlRdAtmydroGaXY8QQvVNvSEke
ZA51TWLjiocR8EVlbkl5HzGKsW/Im0is/Cj6Nujpmxjsi+2TlzVOnFBpkdKohtxDknHf2izD/biI
7hMZSVKiibY3E4vUSs9mfKqPF3TzG28Yb1qSxEFsq1cOGJqIwpFLy04R840gIMEuTNV4NBLmRr0Z
u6da1d2iZwpiegOrpBwkuwOGxdXb77oevYWYkRd9BeMYf9aCAdXXxnBfi7FGzNzfF422MtvuLXC7
r5lZzmNssfMD434yJiqTE9OMd9fML5+Iv+nuQ7TyK93BnuL29APROFJtRHwGQgNSXQtvmrr/Wpru
Q1yLah3lHR44LmZjus1i4OhyrQPGy6AtjhXpY0oe0wnUft2Aw2T3wb6KhVikbSsATk2QXPSGa14o
D6aW7T3N39dhe4xguDWjts17RaZVfJqjwzIRH+CyrEZb3/XCu2ajPFmlsxOauZ3a4NhwW2N8wTg7
gRffGfsxSm7HKH1hEr4u/XQJmoaO2Z3eWntwrF0rFG+/UuQ3PYYobvVTXRUGP28uOs8VghhjnSZ6
aFJM2lTy9HiEj1g0ZbzdPGifOvADJWc5OnMNUe2mb8zpLtAY4QeCusFMhllLytqDFTHSDUnYlIIQ
o49wM9wsUrt/89GuS/iTnKQMWzGBcAD+z8uMzsT142Xmw+t/Hu1MhdneoW2z/wOV5LLw02sLsAmY
0zyBRlPHyc4959dlxuYDyFv5D2/yvwc7k2l2p5KEE/c/QSb/6GAX88H9u/5Sl5Qz6FUMrXX5I8vk
3U3G02slkIVDXRzHh94w8+UgMnlrxKJc+ElztiRQka4Lj/DPLl7PdhjQotN800PP3ugGt2gvgLuO
N3mdduKTLOW51TqObs9ZImjZaRnNm9GPZDRCdBrdTUVnl9Phqbja9uqazX0f/Z85N4JDignCFRZ2
hblf7GkcMxpIS3/RaCcJS1urod56FqeU56yaEG/5WNw4/M1W+JLSkyp6U9E82nSqIx3rSOea0sEy
tmEqU8hD4QLS0Rza3EkTz72j3ZuKBazdXgjzpiMy0/sSAJ+TG5ch7I7ByBLW8yhc5fjsV96a4eMn
Fatbuxteat1fu5N7Z+RyETE46ttsIxifzIi7mtmW7l6IPzo1iSrI6rVfndC5cbQJ6gX05lAi69bC
bTaG657oVWlZl6zUGDPCVrBt7y3tUFKMZu+tMuRxeF/bMwNutcIBeCNqUigkooDctIkYc9lmEdgy
2fsg6rbdWHyT0PZip4dWUV31st1DlQm5fuY3acOZ7WjVc2zQdifRa624eTAUwukWHewBUuA4qmhb
Jyj/K2eWKHyOC6FWHdQ7ovcekch+6sKxW2AfPIRJSzyTdcWjiYrOuwPZcT9i5NUFsA//c6MFGx5w
mFH10SmqRR5Sp0O28MD6eo9Au7HCBoOseYDvl4DXn6ptzCmcNO02t9SRqRzD3wlwRGaMN0ZlPZrC
PlINYYfMmAiXr8oO0+BuPAanrZ2tks78XNcGd+vvI9KEGaod9dTXfuMyibI8NM5vYY/tM7hJrPOA
IAUP4XGg6nGL3GLSWYdil7FfTczaXzWzWKZHT9G8jvx+IyJxES/uw1BfpuSEgV+NIYlpjPkDi/vH
ZC//3cenAbOTGCWgAX+vDXZoVT8enx9e/9vxiUrL04WD+Gpuf98fn3OQukGQuiE+HJ8cj7j6TGY9
/6co/tkas4oj1Fzyx/IHCc/6RyfobNH54wR9/9Y/zIIGiIrUzrLedVNwJzL9Wmcj1Byx1PvG4w5W
AOO8R8xFH1eyOxq/SPxsRfsAkGpfAYMzxEbLWOoSTJ3zbGcEKroyXKdudc2IUKl1mwdsmq+emE58
wAAkSsjbxqQtILLWhplBkuJDq8KzW1dXVuEkjk8PsnPI1wnAyLCiFqorke80x8bMnzUbHL0j2+Uo
yWIgoCaNLz7dW1uq6SnwEWFEQtw4rkKzmipcNwGzq8lGaGR3gosnp63Sc3S9SUBEiRexs1JK3ufe
9FhMJS5YFcL4rLxnele5nFIy0hJgKwvlRNl2SvsBMkra7KD/QeWDGoL/8AZUM9eIFvFtQVMr3eIb
SotjAUurH+4botrL6rXPBnuLLFmjRUMcHQXQ2CxXv2HmrFhx3hL+eC6d5CaQwbo2ky1GpUur2Yva
Ea9jUl7DpvuK2AkqwNQ+53MqLjiVwTUPbWMcy0od+4C8XA5pVJ44Gp21PzBhyqw7zmUgmdatF8Kx
i/PHuPo2dXO4R+O3r7mLx0OSB5l8s7twq1vT62RBGfYE1inzRon+lFbmg0oR80buSSf3uvDlwjIw
VyT6hWjj0UrJnwXhE7ylrN6QHgKAcI5NX9/lzRff9e49/xRZX+GgLdlRfi9cdWzBhQWs/4WoVoVu
3zM5ABEfj+wQQvPYqPrBQxOl+pnRmVAaewh4jRzP5Jxj84Gts/JCRh596NxXXQgsqWNXrBLD25lD
d8LqkRwitu7zQAmGslu792kuGO+HFgXVkmeiWOMlWZhPkRa/6K244X4KHd6MPrMhClHxdRDo3fBB
V+VDMGCLdirCpWCSpl1/U8F2kIJ8mapsrCWXC3KJuLTg9/1Gs034GR5zt39xk57qbkN/ipZD80Wr
vspIAXaVhHW4fCLsRVNWFwn52gvuY4J5Wyz0mdbsze6Bqx7Lg2CVpO2N7rMqniiZqVuT1RMl26ED
Yj3MtdWm2iPjC75FMC3Suf66FOK+B/gxRmtJgQ4o1AUF254rt83TUVHK67mm/6sPe8d1OerpG4X1
94P/GV724bD/+Ppfh/0MUwV6Bo3N/F13YfzFcN9wOez/7w9+dcoWWobZPMRnA/UFnfnPo178Raw6
zS1RJFiyaQ/+0VFvoBf5eNT/9sZnj+W7Zpntq8akBU2u2xE+k6bhDV5kICTlkO8iBv+nKrGRWP64
uWXQtcajFzWryZpqksiJuUdgaSePbjd8CmcFeNAp5q1dlV4lWhO2lHa5qZF1lQjLVc8j7Kezbtcl
g8JBiZ7OknTGcM3aUfZ3wrELBrvJPvB8omoq7ZpHdrZE3HAboVhgMfFUkTAB22zV0Y3CZr0kYrht
/fDoedNNVIYPgZJPVuadAmIHOUDOHUqnnmDZoB2/FZm42GBcBkMdgmokz3geDnTAVdywAek+HlJ8
EAniqyoZb3UEWeRnHMIxk3Rf8Tdl++uhq65DXrRLm7CMfKKW9aJc+rq3Gy371m6iz2FLfLg3GAc1
5xcpUhSWacOeICwCb10nYN5wduBh5P9bA5/gZGKtYGX2fgw8iKlB+ZbH4nmYsgdq6z6EQwmIZoe5
HQCL49/aPv/h5y0M2QxzJ2xMrGTzKDYRK0fO9MWQA7IpBueQ2RE9repLIkoNsbBaetIIzZ0e6QcP
MZ6Ho12pCdNg4nyezeYoxs6OjgRmTHNC5HP1Ck5rLWeBYIoxxMiQ/6VoB3l0D64vnEtRphdlZheG
dqe8Z8KbyXDcJNA+Hyf9yR47jfwohi2AAsp1JhP2Rb0kT5qFDaQAjuhBNwyu/Djzub/ctjj8pgTw
ZTTi3a9qRGs2ECSY4Q0mklY1uDuxfFdieIWBfYGlv+PItbepGbi3aefqR8cm6d6up/Jk2wQ49q6+
yCxIQWFmp4dmyKY1Am0uSOQKHKzMJcZysrWzFsrxLYrsx67VUfgZkm2JrSWnykzmJEMt2vaBTtR4
kjwVKdbSUqq95pAj5TpKbHUFwTOzdQ947XSn9aSys+ogoLXi/OWeYT32ngbvydoYJTMyB6ncChvw
uELW9CVPSnTfcfsEMZENdH8kyBj1Jv+qZ2+YNRIx+WGqtmHSjlyZjBQLbRm6t85QX/pcl+sMMMfa
N5oad9QI51w+MPAJ14UvKIoa/QvGW3NH+1IfG03pR5TyHaZcQQ4WbN1F6qAbgsGWblKneaxrO/yX
1wBdF8IyHEPH6vc3y1888X/WgA+v/1UDHNRzkMRgXJo/jBTvGn6HhbD331hkeu1fVQDBDrAR8pA9
e74T/KoCTMmxecy4TN1EcWX8o1m4zRv/owi8e+dz3NT7IjBwFyz5eNQ7XOoHLxYIwMQyRWGa7C2l
A1iFQVbcxM86caE5wUlvRaBWY1oAbXhski17Ga+5R2u8jLvz9BozLaDx2MxB7PCBkIKE0YMuN035
UrkJUwvCfEp/S5e9HukT3WnjRtemig5DkW8q53sECqy+QEsSYtWLG8PC67Wz8XGnoDfjIxI8fNXB
cSjNf/dwj9+7h89HkvTAouVvhns2D8+HhuXj6389rDyhv3QFks/Br9upFFibiUOzfkBl3j2qluBq
KgTdE6iaeSb3s2GBB0GTA0MCIqz5TxsWzK5/Pqs/HniidVwEBdb8LL9rWIqQcJIhc5i5O+H3Iki+
eHF7n8RqqTJQLYxV+i3Uo29ZEeFBUS81Uxi7TlctSTQiRo1euZc+tNniTCS7jOgVguLig1FdIb35
VvbD/+PuvHrcxrIu+ovYYA6vIkWlUqigCn4hXMEkL3MOv/5b9DcNl92DHvjVmMHMYNCypSrx3HPP
2XvttwD+Y4IvtmqHQxTJF5DhEQDyGlL3qIMIyOVrbWh7qWJL3FXze662cMDiWJB+xZFSl+q8l7Vk
QJTZXtDbtu6gSmszChMPiGmwqiQ0TZkxj+vZMe85gPcmh5UDA43dDufXkNnfcn28UVrzOVVtNI7j
phhPYv46KdWhG4wjVLm3tGL9r7for9UwONs5A0R9JBOtd+ZtLJSPwixQuwbIMDjakC7NhavjYnCi
RbegN9/KAQqUjSCeMS8TpfCoKTqGQ5Y4SffNRFsvWoRwGlJyBvOuPOG7EQJFmlmJ9agVJ1Odbp2w
uO85fXcKh8kqk/IDdkREo10d+aGVNGx4C203mxo34VDKGjcFc0tKRpNbT3kWXfg1ssIuHVoSNPKz
UZ4jtgzUBoR5rwCzMDWyyl2uZeK5GZ5ztFxmSd6aBZs6bnPUAZHNJkKe+ggf442wdoTgXNKsf1bF
wrdIChJVERsASX2uHfU69znCsvpeRS/MTBik1R994YHSwg2D4sEI6n/ufZV/Kp1+ff2P+kHiuAMe
WmZ7wDXmp72vyUVIwUuI6BP1Eg/3j8MOeRPbCtPQ/h58/aggqHbZKaCDYgHMXel3rjyaQ+X79bT7
/NY5O3+qIL08ZUEw9fU2rtOThuNGNcadgQNnUgryQ3sMHdkG+TF8wPRZZqaQlt1Ww8EjR8htSqao
cXtrxcVNi9snx3mRhuO17oN9IpKbknCmjtSp3LJgKwFCbKP+jZkBHLnFStQvpqKmj6Q1CIpuVS+W
o3w2D4WCmFKJtzGeJDwq71mXP4WhtHOUXYlzqVpQhjiZWhxN+mJtEuwRUrxOA3uyDu+ThRw2wgul
t2JrkM+U4JGK8UqB0FhTBr0ZeVbFfi3Tb23dpkxy6cAjOQQEWWtfmSrfMDbwjSp3HbBvjOCwaVjp
eQ6Csyh6P8nhTgEItbFzBdi6OiDB6KGh1bPQRgc7+JqZnwXxUSMEKozS5sooyJBQQ8lvNUfy1C4f
jm0rA5iMDT5xvJacpxbnG3TC7pTZZbvHhYwMXj72KMCMVvFqA1xhpFqw6dSbUQylB+Uf2G6DPFR2
SN4dDa/pigPzj201pkzO8PerffKAkXRvTcxSkOADbWR3jPcP99ONWYApqCTHk8Tk6c70GFtR+SWC
Qwx1LF87ZrSfCBaUO5XRXoOdqXWK+yrPWP6n1iUYKYh19AzGZI6m/TCSMR9jWmvAniWlcOlJHnql
a/xxYCsLlO9sFdkTtYnUaSs/5RU+Imx6WKqi/D2s0gWRecc7wOsvm+iBjWGfQLCRByAnlZO99IFB
W8UPqv+I0ZInKU7FEWtSLPlWoYB+hIWJrFXTiP8o1FtVygVg0xkTUEOe5VDqe0UlhRB7ppSh60YO
72Qp5kT8+0b4KKP2UaJm01WGn0wqyRAhIr0Mq0MdP8xFv9aJSJZNHfJiqpyGjgtxItYcOl67ZH92
yXtRfpWbjwrSj9C+cFFfFTN/pTy4BRviWeleWj1Ym512nw/87i2iSryeNATngPzYR42CHFtxriEQ
iFmk1ylWT1IqXZcWg9R5QpBsOGgyQwBXtwh/cqSayYP6pS7qCAVQ0jMolIB8dg15n/pFA9EWkB1q
tfHLnBFazGNbwQkTcXGpMOwJrXezcWC/A6UtLXj0nzpig0OwRo2sb1oD6Tf69tcya58wHLhcacna
KNMPK7aPTQDvoAr3HZT0ZaBrJHhMs+JR2JOrtO2tDIysnsgInV/knlXNEu+WOfuFMgEDktFwdZdj
v2jTaTtUZDEgwUV2N66Y+emx9R5HGHWDMrsNyh6zpPrSQS6wxoV1o3dbTCZ7NUXXxBdtPU/aTZ0w
fjexBhA/b6BHKRDCGe1Ny2U1ISZJmvqN2TwwwnBNbfAn+hbLIT1yTDfGlMDn7mDayYQ/NauBopMQ
9V2xnUy6elsRD9MXZJkPLYVK2ogF8SmSTcmUszXAZ/bc24W2z7kSk8K1DmBn5SNooY6zPsmZ9JiT
m3NCs1NEOKOc9eSY4UrD0OPr4q6RbG+RUKP0vzcB3c31ddTm7cRAvm1sKIHJqewR489cqs0Ol0LP
g2bsrI4vfV94fYYxLSkOenpOHOciDUBmW9Nc9ZGNesA0jiqLXwrGcAjqcZHU72vQpq1EqpRinieT
IthU960z7NSOwErLec7S6IWLvkuP5k2lDOWYmX6Ulfx19CoWN3x5FvlOjUj5kZcZRo1JYHQWrNRU
MCJrv5r4M4MwXcd84D+8l+A8l7kDaFwMOPD/VWiwaIt/vYtQ4z6//kcvoS/RyIZhLFqGnzKS1b/I
sUNaptFSINde6HQ/egnu1MxpkFWTKcFq7PNtRFMtcyHaoUKw4af+Vi+xaCj+2Uv8eOvfe41Pt5FM
0fokldR6azsV2dnaKlbId0KP4o+zWCs4hoqIvZg0nqNlXIXvKJV5oBhhiSIT7IeYaiXLfCuSyjdl
RiAWl++tlew1Znm2UvuBVAJ4TsYLlIB3PYJRWWpuz6QsbptjHxDKrExoYwx5nLdRk024wJa+u2TR
zpfZnJSNxbfb5FuuzuIl41uv8e3veApknoaZp6Lm6Rhl5EqNtk1a6J6Qu7Ia77XCMzUsD5edY5IT
QHaJkrwY6dkQ+PM4ugeeSAv3p80Tmk/abuSJVZcnlyeYHczW5onueLLn5QmvJ1LrrhbPvc7zn1EH
WuoBSt6U6pBTJQwSltH2lDxKgkBnhEZuExcw7YiPQwHm2sBt0tR2VUEeL9Wn+F6FqEZUpYhAqYoq
lVOtEqoWTuDNEGjukGrHuJd3aj15hgIMUwZqIwb6n2ZbwMFtQZMHVEabCjkvlZKKyY2Ro+MhJFyq
YWLYUVdb7aakykI9XKVU3Yg2hIB0YiqMm5iq3BXwjFvqdCCGrb0U7iAnyotKTp91kKjsYinxhem8
Q2lOltIfcwbgQNp2nAmLNc/B3m9wVjR0CwZnB7YvtMXqajBfGk4WhRNm7PpbVPT0GcWjkhde4xQ+
ugWXfJB9u5xQpXnsObFQrBGiyCaxDRGx1RkmsyhkPTeHm4GTLWpNdwqLQ8xJmHMikofooqp9Sjgp
zQSXFydnX8UgseMX1YEuw8kaZjo+L/mSC1Nyo7godk5unOupoew7qb3LANbENT+zATRzJ4XrjJGR
pgEQKAyv7Vq/zvsvGJHf677EwOk0GPrH+mGucK3keXREfHkazAxFy4RmQc7em8K5yUo87nlj37d1
+dVSaB9qu/UhiFQrp00eELTNa3D6O6wuCdPW+KUsR8R/tbJzKvlZYTqu0DWHck4XwRw0glKod99k
0v5iJXRHs7ytgi9pkuD/jtTNNHb7Vq7vybBQVpquZhtLWsBW/Z6QgmzVYKKPQPNltGuJUvhT1pzj
On8Mem2vjDj9OsXr6CvoI/ahYaZuURXCy+Ys3vL7R7ORA3okWA1xiBcrKN3luXpPocUb4YRgcb6M
QX4NHAJJphsH65BQMJMHikkLNjx8z5PlVsUeGs3JoGcbKTG3ChEASYORSsIO16fwICcDHFGgnup5
OnbpyB0dmrWI7uXuw3TeQo2usDd49CBPBDIXfnOd2ZCJcvbgMR1lmj5O5MUMC3e2xh1WvZYSdv5O
OzvFQLaT4ZUaJgzrq509h+qMHBCJTYs/oQZyzVR8PYUE5iBGFWH02BGCYRnTeUpb3wgxMU3DgL2M
aJ0YxCIxDiyBSJwURPIoxk0tl54tpHdyMRVWDyhoxTI6iJYhQrWME/JlsEAq1kpZvBVyqqckwhf3
sS7fOiPy2TpZx8t4Qk5VYleWkYXZxW7fIM7FiV+OUwS5kk1N8o0f+NFcJOcB0w8pewwHBF+BbsDf
XS5pzEki5iWd/D4H26ElLneqpo96nFgjL5HzKdL6ILbPek0KHLwjPBhK8TY303EK1YMWvRb5o2xz
KUpC/YU+9ZRbhA3B1rVVNdn90T0CekDbYtKgYmb+386qf+jMGZL//PofPQIdwDIFt5mELsf9T/NK
xgXsUL8P3ZeJ/qcWwf4+/1CM/zfEf24RGDJYjN1JfAH3zZn/G5Ra+ph/tgg/vfNfNqyDYnVzA55i
K2xoQZSiMC53MqWp7BWPNcQz/gjqqR5tYopYulSzjrIGZWteBxS6cHEhalFPOHSPl9Opv1pjcJ8u
1bGmTOZS/qQ68U1YNboXUEgLCupgcecfUMZkTk/yJDR316b8NpThjnKsUZZ1ynOm8IxQrguY86tq
ssDjymToUdGrpbZzip2HNDEebCupqPBBuYVx8Rjr5VnYsxuY0dUo6AMUGiBEuPGi/6A9hkKKYC0o
6MA7W6E7iF7TKbokevZQiQJRQ6h4YfiYqN8qYu4l5o9y7zCstNh91vUpj6XDuPg1S0h7tXXUJWRA
1resyIiIhCCIbqgOLB3ehOYr1kj2NL9/PqMKaDOX3hpj9hNYRSuS9U4x0grWfsSDyw9DT9o1Mvlg
fiolsLFSsBcNzAulfk2JXDIlTOpNxk9jDFNvToBaKOq5no07o3SeJyf9o8H3jOxYXy0gsEV3wMz9
Xxt8nWfglwb/19f//fBicNShWf5nbYCu4cfDq6B0kDUUDjKuE6yPP23GmB7S/jO//P7Q/9zg2xp3
ELwl/3nVbzy9XCP++fT+9NZ5E5/XDboqypg5fbFVE3S2cZd85UqImnKY33vFep8y5QL3ATZjeBMr
DN5qMZuk0tCXKU4F2wTGch60kIbL+SkvcjxdNr4mUeeaCxH9IuD7XqdI1yEYgBATNf69dBp9QwAH
li4xt9ewih4yVAYVzApLL29HhuYYy5H5h+Vd7iwSq+qYMCMjfMLFKwFAbTgV/VvMSDCYtS/k63pD
xuY5FNgMmvlU9yC3ouJNw+qrYfklxvMbdkZXGgJ/1HMQge1FJPqWCR6Yr286raohiH5NFw8xXuJ+
tA9toqwpVUcHr7E5A/7hEBV0cwIvcp2+ZIsIDocyGWZvOrVlwLksEdQFAhQ1tpR5toQDQr/mOJ2z
xfLcsw6I8UDr/ZcGR7RqzOcah7Qy2EebSVVMS2s7HbaOcIVjZRdo86aiTRpwWqtBCZ8hwW5m7Lrx
OVRYL2LMljFo58Laj2jMltsGVLL7COUDekSHwNSsCh57MPdmMzHyIrEb+7c5deumna50Er4WTABR
I3owIsKl1s0C07epSnIqkeXxXMjheXmjGV7zGM95laL4y4hngbART8Lv8KYvcb1Tb4NJSvymT3BA
BsQI0Jng+ahwPMqdBhFfWeV43hW87xoeeOu7Fx5/HpljHyEjOW47fHI2GkEHUbJya9z0DTiDsHUe
A1ar7EG82Ezvimq4jXHh97jxG1z5w2LPT/DpD5FyUJvKd8gZMRCqw6t+DarwLND8aio0LKlAQqIq
ax64g9L262jBpTe4KlAkakjutOA5EFgzq2bak4Zbs1fTEmLUCr9CTShgZ0R5w5llZv0jv+/uayno
R5db2zTcD+2EF8VBUKTehbmBrygvbjT5DkYm/VPats4+5tg/hWn5dZoVv0nNaa0BDIuUxh2myGfE
AwsG7TfRDp0zMxJzvKg0LnktIy80sGUVO8WIfYF5SQw3KW5i2fGjPr7v6nJjJ8bTYMbgACCxOVoj
GAabKTlSzhzvOhwn+74ktEhIL8GUGF5QWndaku0LgmzU3nl1SEqAMDYgsbFdPXb4pkydNyHUSYOP
UKJdbPOLJfTOjWa+K6FMTm8JlUQ3Qbp0kqytxt46yISuRHPxoHfBNsys3TDljMGlmz41HhK2buFc
wuNYpo5lhH5TlkMsYxJXjseAc7uzzBuZNd/s5MBN5GOgdaAkmp1Vyjik4Rn6eUzaFSSahjH0qnAG
Yu2rLw7yVykq92TrXYwhdP7s8RS4TdlAT8eRwVLqf5xeC3Tpl9Pr19f/fXoxg1pgm+TBqEwYaRh/
nF7qX6SuAhJYZHyEKCwzqE+9JwIT1N/gAP6zBfux6qLHRW9nmoA/FeX3xlNgo/95en16698VJJ9P
L/S0cxMPegut3zg0Ocozx+inlVUHj1nVnqgP6lFZsoDiKNtFLTuUEo20HuDjMrnJ9txoa262Ezdc
Unb3ETfeSnRnwQ045SbskJFmQ+yblytyzl3Z5M5cm062SZdrdGS092Y87IcauGYZ44+IzZpFMd1W
U3avGgsldlz7NM83XfRs05vxuOxGejUgHBQca6Oo1SmJCDbl/u3ndHfF0uYtaRgrdWn91DlZ22kZ
+zNdIUpgbIIkgQEYMGgaS5pHuMGbdJiYwTv7gubSNMOT1OobckqMjdWPji+tjVC8WRlz+/pKuOBG
gOSJ4d7LwBcxPZpCO5CG6QWjBS+6uApteiWR4RxOcYwQG7gLUQ86Oz2Bcn1QcERqnknJkOz2YUjt
Dx0bXz3o/FnzqoInVWnPxHcdaWw2urDWZIP7AUqxkNto2zUvZR+vy6hfm0kHhc7cBCx0kH57cZl7
BdsuUZ9DAPpLYHORFjgWSb5hUz8U1SYJ00MaVn4XBSS5zK4ZAToJX4skf+iEzRE7EUi5KB1V9WaW
X6yKP9VRX6s53cg4Pex82iPXfO/DYKMS9TNV7dcqaZ9VUkX7cvyihvkVImZCaou9SeZ0FxOlOtpg
9Il5i60NpJHRyAGgONjRuQBPanM7jCSE8xPzilw6BFpN1AMAyKCT9wCUdgWhN3k4P6Qwn4juaTxp
zgDWRWQvQAvmF1DEa7mrQXFFB8qgJ6vDxWDnyjaKWaBAtu9njRbvkhmHaunMwg0TCMqBtA7VwSBx
qLl0CeBpOFx/NtOEfhhOG/NzCzfL/5rOL/v6X8vfL6//VP5QoRmfbdw/lELEcC5IORlr+TLC/1z+
bGobM3u8Kt/t3z9dvRn1y8RZWcznKYS/c/WGiv9fyt+nt24t5fHTdD5KZaWasgjyKc6qKe6Ro0LZ
AJTV8aQx2b4G7JzZbEHSstYReeOqUeA+ey55TnOe12Z5bqP5bQiCj1kMDwbPdcHzrfOcF8kwkaYO
TilFr0r8E+UA8s4ZtvtrndXXwALiaL7YzVdd8OLK1yF/iNRZOTIsurEkE1Jd6XAd80Z3fAZN7BBH
5ENciZOFoIkpjXtyvVyYU27OJSlZSZy8Zpbq4TpJl86xh0CUvjHj9nVgUwUVt2Npa+vOmcxgt9OK
i6pkfiTkTQmqc1Xo4YGKB3cRk3ssnF2ryHDizOK9lPq1ZYppM9kLjQN2RgHqifZM4tOl5m05cPEm
suWthkrH5zU8q088SU1eU0PPGP3GNzI0ymKIwLlUJ8DtYCGtRrCofZ+T6FDjOmgEuSoS+TgKrvk8
rl7z1oRDGunlFbF7sY81MLlSCv+3xpbCjDd7l5YprIyTLcpXxsyyrbpCbZv7djMQ3VzrIb+z8tDJ
1S4xtfNkp/vMtNfZJN+hsmVGChbOIaAP4D6lYGWZ00ahK6orHCQyJJtS9lTedZYwC8SHWRf3TXRt
Z/7OpLxIVbgLzIsIX+HO3Tf1R6il59J8Bh24SjOaS2uf6rBW2q3FvkRJ3sSMIj00Hgwn8Z3EOgoj
2xRFeBdW8WaUnglWQXoAXxb5L4Qt6plGvqK0wo8NLyyFlx6ONPPiSxXXJ6cj9SBm1yOYaUxfce4w
n34Zbbbe2kA+WVb6aQz1g301Sx4j1XkD9bkuvhFd6BW1sZK1Uywnx1jFa8JNUSPnrK1oX/lSJZEX
slIyiyOcODcHEh8tOUdR7c3W7dA95Orkp4VY2XLvNka6I/XHtwHKmBFatXQd1B/Lt3OlZM8t2uwq
kjeMW1fAmY8gsjwHtEDYdifdxKYF7FDun538EsIxBCGz0RV1PffBmq2da5RY5ovqlld7qXwMAa1k
zUe0kAGrsNmgOn83CuNkhPG3Njf4XcjAZOClhfrkl1yFjTjAGoABqpOq3CPnaUMiTHeeythG/TJ9
OMN0Fqm4dsoD9j7CIhLypRsk6lfD1O+7FjBJZyobU/sqSfKD0LMjgnIZxhcMWmO+xIIHUqs1zZ2i
yMajT1pOlRDNPuqo35fheo+tk1VSV8kPkg3NtLbmj8BJbCbuFrYiomLn0J3K/prL412sZKg6lPFU
Ry1iffUpdrBuOhAQrIG2RdUmUmRh6G+HtEYs15k1YglyKOeFC0bPMrB6MhV+WsvJilyYfRpPUXAQ
nLtLqB3HcMRxLDiWlzo2THKyU2H6dBzcCge4OfbPIwe6wsHeccB3HPQWB/7MwV/SAEQ0AnkOJTH+
MtIeJGbjdku/0HFlK2kg4v41RiIxM/ZraS8S2gyeC9QC1aZsLa8PyUanHZFpS6S6dPvwDPPxENG0
oKLnttW7f/boGymLwj4aJxD3hH+/f2iLFu/XA/iX1/99AOOcN22NvLXlFvKz1E75y2IJTvoQdqaF
mfLT9AyrE62AjPIS9eriZfpx/yDlkW06snN8R7L8W1AxPt5/OYA/vfWlC/h8ANcImtK8kMqthHEV
vqaVe6EJa1AplY0G0lkabrvkYFJRhnregOkHewTlMi/WKT9HJlxYj2LgzRDyzY6u1n7XsUEYRuGN
ybxrVMXv6rHFa603+iEN9Ow2nnuP1Y9vDAJpaXZK6lHgQDGRQelW42H3Y8EamfslxKMsWUYTzzGm
AxcSGUxhz4JbHiGlsvCOY3rXGqq0gYWo6GsqDqqxDBRa3biYTK4kpCTs5yxiVtHAC/ke/cKtJWww
SkHKpAMnybcp0HdJvoyNGDpMYYVh481wcm9oYWA4yHlF8CjBQY4mzdi0dgepj86X3SbgDq5HSmwO
NaY9NPL0HsVLTYg81MfZrTSgrs2CdzXgvGoL8DWB/Kr1IGCVBQYrx2BHp4UPu4BiwwRkLI7ESzbU
XArQhSkLVranLuM83QQLcFaWYb6Fk/UFW9LKrqwHBz5ttoBqR4i1nOIp5F1w2wOUsyRUtuOIFWjs
tjW02zFWDuOCv/2Tn3JyNRcN/PeM1++Pwr/NyLXFiffzU/6P1/94ypkhsLbngf08YVD+YkXLVgy0
0f+PGH602OpfS7u/JExB4lie/h9PuEr41ELh0BirkyaL1+N35uPfn+CfYRs/vW1tacE/tdic9WFo
yqLaSpHsNgJjLtPdOmRgqAwfCfc4txIgj+b4gBbnpsusb7DQD1Oi36gLDxxZdnLS4ZJXruiiQ98u
0R3kwAphPJHniGpGOmKuhaia+LFEfoaaRG4W2ZcexUqlTA9SGlwYdk8Gc+s5e+ETM1vL3Y7O3dC1
VRd0e9ISyIuWmdE1PhsOIpwBnsWwgyqTILhLkKrnrLb9Cbb/XOv7pngrhq+RAfQZixfJicPMXN0h
wQ92HbicRS2P+OIpszuUb8pGBvgKEdZvhHQYKA+5I05WWp8wd4O4U5C76URckaGuaod4BoWGV9gh
tkcaQaFN9c2gmMgWpdci1XdMaPwsyAhInZ8jNKVpVkC9Y13IP4OUcp0V1TYqwJU44pA4C01UPwVO
5EO+XtP0ALnVxAqdsadWjILJvbMzea2HhM3DQeOnFuR0idautKVDOQBazun/reDeDGu/xv8rcv3Q
awiU6RnNoHjR27McQsrLq62N19Ge8BLW+RFCElPi+VClykHTIa01T5ZG0RiQ1JnFFQXMrhbdKgTX
UdTiOiQRAgMtpgoOx9pQVwaiHKBsLYSpiDCrqmFaUr1P8gcZ7lubFqPHGWdy4yhvhGxt+RZ5Y1ET
MAB6VXtQQcZC7UYxKW31SL9tzOvArEYNvwguFGNDECTCk4Bk7eyW9udg8TVb9jEabXIWiVXMOnVy
vshdhU7xbMDOGNLHUS3ctru23A0s86VUsrsoedYJomnfe9z9qRId+/QgpYYvdcTQ9HvFeUwsZI0B
YL9FNZhcUIhuBmskrXLyF+Zj1yowtQrXmkDWNpUnY8jgYPDqlrtjuR4bqNn2XcYcSh3rS60T4Th6
yfyq9/uk2c3xWZWH11j9oGpP4kNHUZOWICrJmh9fW5Tm1lytCUlfgdZBH1v3no2GobVV11KnrdqC
m0JswU3sNp9fF7pInplf6Abs7djNxP2S+uImDcFNqrm2muZUsNvyq7TG4BiAJ641Fj5Fv+ns0lcd
oXD9kx5lEiO8GhnufkQ5fSbP2jhJpQNEJ1tJRElafXOTJuxS4+lO5AUhV/kNeQcDd2wk9qMRvemx
QlNrzx3jqBCiuEhMV29SXxT5xuqQaPbJiYHe+k8+R2gSCd21GP4qNhGB/6tbpJ38+Rz5x+t/nCOG
aaKVgKun68tM+se0mjUss2gNgaX6H4DIp2m1g9uL0HON6aclMz3/0SzaBu+QVavCMJtR9+8cJcZ/
i4f6/MmXIKrPR8kAu60YtJQKt+u+VQmHBnjlCO8h1aPkBsRysHPn4gXP2Foz7viGO/06h0nambsF
/d+DdaIhSmlY/Kq9G+eaThK5FsaOYlph9nBhs9b4M4JgLe/nZj3N2zL1rTP/LYP6m230yFBHj5Vh
rcHeAplfKW+ElE7F+6yvrfPoT0T1oUhSm3UYM85wCBFYIj27RxhErDlrdc0Kjq90wM5NnFSx1l/K
rfFFOek7ezdzDiUfdyyPnRVJVE+RH1/zp6m4JlKwkVwUiFuNcTuGby/bT8mBTOFDqTALPaWzR0Ep
PuLCVS/zXfZcqO/hfNG+yPcUJ4zU5WsgHzrpHeMJu82Av5cpvnMsJzZd+m5ZC5JON99I2MANTxmw
KPiwL8BDdapz0zTGSj/zT6BgJFilz5+z9ouluKrqy50n9b7CAMdN9kwENkFxR0KDTKZ6t6QKoNrm
x60zeW2JR16b0z4BZ+9qT12yMRnls7W91zZMQuKpXA9R6RIf4wplo+dn+14JLjX6S0f3ZUqlcVsA
biekF8asVw4elpLJNW41QofqbXbzRNUvg6eOvMFOb/B2nPtsnViIJ1HDspDY8MKJXS4v25CPfkNd
Hnxl/wSDIF7pb/Jz/BCc86+s6trHikgTdvgVRwxpgeQwivC52gl106krZ8PnCi/ORvaLHVyOE/q+
ffxQPir76dlOXS67KXzA/EM23hCMhOFGQo6XbWzJh1Jc0VgbK4tdS7M2JpfP35HahRHE1bfpPl1X
ZxIWNumarFsympaS6A2SS5o6o6Roz38kOTsFNyxZ5p1CiW/bKag2/Ut+NKNyJdVIgYttoF7zKxMj
J79Lh23HnlReIZBf8f+zpwmjVfVYRl95ZGZiBWGjC40dOzYKEXkStPiIf8JoiQFLj7aMY7InVt5L
hx1BOlb/kl5bv0Q2unjgb/LowahP1ctw1h64I+nasXPzt6B9xPXY7VAdswvGnKTuehCE2bV8YZ7l
TbGbX/ILrhrnLTs1mWe9leEmcDCRWPQkX8N0Hzc+OGc1/yads+LD4JwyGIzG1TVLTu1O3zsFcHs2
6VOaeKO4Fu2rYtzFpzRtXH1g2lHujeKrhkRC2oHyWAXzXadmhyHwGNc0nC3TN3veEtYZ53DLInyg
K8faqsqtc98/c7c5pjetbx+99i3+lj63L1BraV4yPIUrA2UAJoKj5WmrZJUzyzpI0ipX/cHjgfAn
r9llD/1jjW4qoK6U5ypYWWS8vYvpugQFzY9ds1tnzlXbRwzSgjhfjcm2sNc5OaIkf7sBH81xGjck
HU6UJAS8xvarJh8d9aGWngZx5X8zBl0RjBTe5vy+r6nae8W+qx7kznVuadbOBl/O5V8SDIus82p+
xNPauZWLlwK/juBDkwUwsLneKdGDkK/4ZPTYI/ZzNZoP2K8YHtPSbLv3gAHOmn+XOd6WkxqveTl+
sb391F7rY30VfJ3uHQOS0yXPXms3PA/r2Se0bz4KkAyvTbWZAnd+0R7+6PN64XHZKttexH/LBe1f
7n0YJP5x7yPu9+fX/31ec1WzuVKiX/wvwkaudkyvESn+an5Y2Lqc4WxP+M38/0zox4GNX4LrIFYK
h0r7e+f1Yuv41fvw0zv/RdjYdLOTNhapZvSLGNScMj+XkqXszAx09BSMj0KpmJ7yfKrppkoRCi5z
LE7TnISK4NEyo5tYgiObNjnC3CVVeF6HuSgYImvTba31H+FkRmsFJ2Y6JGci9ApITROz6wiMq5kT
x2foFuuBvjkIBdRY8LCk78D4PpZqzw2GxKvIapikj1/sPHTntgnudI2tSudM/RG3VbTCsL7CbqGt
56pgrEuL4GBdSkyCt/Art0ShtrEFvMpy29o5jcqTojLKlh6XUb5CrpWm5OtqxGanX8j9XmsJBjZ8
g6XCraBeww5zRXErkQSXK/NaidLNqBMtky1c/Rtb9F7flYyzGrrrfpnF35SMdW3xOHGQm0yrGZDz
h0AB7Mxvdm/5PbocGLOuUMGJDLdtxjYmQUGkdX5SYOgK470Et90g1SyyIhcI29cBN9pgIzgvGwzn
wSpjrxXZb04XuWAAtgpROy05EJKo11Jnf7+1OmF129bCVYNxJwJfb19MJFrB2Kx1mVId4AQbCUrq
4WtxKik46YvccpXqwQHMZhCgGdSn0tBWFeohHQm5uhB0yK9gNkbiT7BJnHhXj2Acl1XwUpQsdGa7
zgS9mDAviN/LkQ5Jw7Ow0LGIOSbePl5IQ339bCT5HaZTN1JfxZKnRCxdMNq4SAG/S8IdjZQDbvIw
tvBTUXZtzxlvaqecS/gAYbcahZtkETfMyGX8d7YMQuqKELf7iaCdDXjQvWxNKzATTRSsdTbt6aAw
DbspjPsA360Wopqdta093CEf8tuJWtvcsbJep4DzJ+jF2gswYK5pwCUjzesbwHFKsk9pLYwUgpiF
6VBltgARbOzbk96b3gIFYFZDcgICVaMDmkQmSowCY0hduXhvcK3H2O+H3PBR2q/rmFTgWV53ylvh
XONwz4WTXb/NfoBhgX1X5ywZChT9QPIQknXlq6oBX+cNhP1Tn14z5gblTL8J8MjAHSuQvOdJxh2Z
nKXsgai9VYBLAHxZxm9d8JCENF2KBFmn4wcePslOsRW94o9E7qVmeTCk1x6C8dwv8kJ0IOVbiXVO
kiy3y5k6KmQH1v/H3Xk0x42lWfQXYQJ48FtkIn0yDcmk2SBo4b3Hr58DTVdLpZrojtpW9KIjSqKU
FIH3PnPvuUiiDug8nAoUcjTAji6vcQz7Z7LWUftmNEwtlFsxpnuzW4PlXkjWS0Zqn5ruU8qVqtH4
lxR09Cz/jRFbE0FP3MHpcCTDHpBSvkylR9XrHVOwFmtszE3eevTPsXfMrHQ7lN5hDpfKQ/FSktA5
6fbF1yOUIuGaYKSNHadYZ0ZzKWL0HGHOqzuiVjsElvLFjxk3txDZWgPDgm+E7JYK17b/Q8xpoE3p
zarHB+lJDKXb45TKlIdg4SYSuw3tkBPniJDjaskt2UYVAyyTFSR6xIrAZqNc2ylUZr0FbShMMqiz
7DhM/i6uyIewR9AMdEGLMMyXRcgFnuVHkdKv41QwO30hEHsxWX8U04dsKmTDlK0zpO9qqm6NSJxl
nnaWuDwhFU++OGuvYeLvtai8Q4m3AP7qmJ2HqsJcBkJeY9SYUwYqflip8h2QyWEQ7rrw9GbRDhi6
RUzUBnm8ckJMTZFfxnp6rIqAIVU58sgUWJsAy/KJY4bK8nAcuhSLr2WRehhIN8SNX9q8Tq7Ha0OC
YYJMrsU86jAe2NDlnUJA/xOlC65ZjnRG4zWQBlWM+3LAqzYHtnWEf/lx9pTJzCYIfLUola1T26Ah
L5g8pSTY9vW6tAaiuizPyaYakzazNsGWrHJkwiiyWr+22GBglO8qPau2cq4KVynb8mpxbfCv7586
gzjOgbiqWhDFBqVq4evFBVb40Qy/Q1+sPZJ58N8Z6Kgyz7tZwYMdVSvDejX1fJeW1l2UpQwSQ2fK
h6vFXlQwafco1eIxfCwDvKqSsi7L8liOePd7OO0dzxXJh9jSJvI+6jVZQW96zqAkIlRcYVERY7Rt
EDumpK7GFh0Ir1sQoxbFMtVja/PJwOuU2kVzz3KaWVNAaUmAnWMj8pysuzojzMuq3sok3EpRtFNi
e4MhGJ2sdxsq7VKm5YdftjwPqp25yex475itxkLbBlnMGayY6brPBnVvBdn9vGwsAm2ZVPnZw8OW
+4CkEDTIbPFT6eIxtgLATNh58SU10q6v9W3ZSUDbs+tYKg/lWD7gSE5dObADN0D2w8m21Dr5aeT/
0ySbKXJWSagzcz6b3lEh64U1a/yOZFVivUg+Xdo+GaVCWhLLVFu6J8y0oP54jv1hiTj2AIQOrKa5
IvjjrquyzWhqGxNbhEJj1Ypha6pz5QwwE592uUHzvyxL3P0+iSXMsZQTE+TriMyais8t2flOpfU8
G4f74RNSCdM9kkMSyefWp0+00v2goOZNo40dxquEgakxdTp2cl5aw2R4h0fYLne+oTpzPJWGdcPx
uBcibJNFX23/2bUziG7KW1LdTIRC/7F2RkbEb/ht1jUjvn/9+j9qZ4i4gIqwfkA4mbmLbED+kCYp
/2PB1VIgPQrtX7/0hzITeDmapbmulv/Pb/xz2DUjzw0WoixFZx/y38Iuqj/SlP68NqE0/+WT8/F+
nXURO4ympgsgbmnZtW0gfmr1PGSdhvBBK4hlFiVq62I4FV2vus3MaAayBwcWST81l2URh6LeksIr
CQ1o4N4Yp7i2drNGGS/aW+sX0BKa3DEGIvKqhtMxedVyG2LOlO00CxhoG+zyyBObBvhblcrA8q9T
L5yi4543aEBbmU2r3dqXdtYa2kV4zi19KQdm7+gl2cpdcigI2kX8Ez9gVt70BlA52UJjVWevlYzg
p49WqE+J5JQTN5aVV0CtcA4GyN9j7hIbsJ3U5mgiM5mm8g7xf7RIjXhjFhxMTWHIrq9UJEb2wxJf
52XAzgNejFm+XpBvnU+jaw6KsTDzntMnwPXXaclGaQNILvdK82Dl1j1RtzfbKNZxKn+pLX5kr1kp
nr2ok2DNOtmN1fAkV6xH9aF0BmJ0SFDYpOSOO4GPktGUtFuqPeDBerPa5gBq3lg2urzLGumikHI1
tOUyUquNShwf2eEIrSCCqF9jgdGxea887SkSRELKqYy6sTryL7esc6Sial0eOO5POFkXfp1vtRrU
cGdsy1asVXv2HvUIW5mH19VSZmiTCwWSChj7it4nhuU+Z2rGMiSRBFnZJAtYxxbUQFyYuRS9eBog
DdIlNUZceWy9hXoOUKPpnbjoT2nH0svwhgum8Rd+9A5Rk4TFnUJjGdEYsL6KFPlUFh4IZVSzSGZJ
cqw/RVooZyQnK6PD6gw5eTGgNGo86U5wNwY0BDoBjZ6OVVhhwwVdWDT6UthcjwP50Uq5Rae/rk0o
Txa292k+o3Uld4Y6wwUQBT8wMOjmW8r1Nu7R8aratU7jJc3GXemZKwv4dF1w9lZmSWgFf5mU4Qkp
w2ybZubWwFTKJgrMicWo0m9L5rh60wN9DwFuNZF8U7z0OU5k3praWpRT+qbVE/rXFtP3lDXrqFDX
3aTyAPsH0y5OSRKjs6FlaqZ2O1FKB+lbSPkik+2sxtsCCZ1CiW42/go8xN3chvrgfycZn00V3Idh
ux8ZU0ext+L1O4QyRApNpZiKHAO5NTEXi1pB/kyOyZjB00FwVcT7rvfdBgRYqJITslZ1FlXZJ5U3
2pqPca40NXtR8EeQeuhM5nlihRTF73Gabb0ST0mA0A0tVtd+6Oa46IjbBMmKK4HvhFVcwLeow6lX
Msmp9HE9SZdRmYBzDMcGf0xPHGuPg4OXa5qiJz0mtcyPN3hdkTwSm6owywUWarMMbS3pWQYZY9tu
Fr8gdlzbw4soGgSM4Ubk1cbTR7ofnH40bnUy4koC7peKo9nKi3IkpLb5LGh4xvqYMLs0kAGPbe3Y
ubYo7Yeq+pYUuuF8XyK3LKXHvKR90LpNwjeBIXgpjRA0lTdoQEtrQr3hyQspBy5T9QSHio0tCaeL
PcJ7QdLgIZxw8T4G+jxcxaPohgFnpMZjSKqjFrnx3DCGavpVA0wTRA5wPvmayo+mJvAyGDO3lc2D
TNevZ+r9P/uqZg3EQIUdEKOj/2yi4Hewvfn9qv7t639e1abM9AxGoDELhecJ2s+r2gbWwbDq/6JE
+JWfN7UuSKWWdSEgNs8yhn+vpeYEEkZxlo3PeHYtGn9nLcWX/j9jrl8/+W9rKbWpeN1ktd7UvW8s
BNwixZdqV0L2UuUcwkQ3vSXDACKmEzeZYyb1K7JBNC12hRnfBDgKyRAXI0rOiJOOGoe8HqrLMO2S
lZ5AXTULEDmWlm+0qC2PmWLslb5/GYDXZJ60sfXhnbRBHFFeBvAdH97U24ze+9dRLsieK7Ryo9HZ
a0q5lrN2orefOzHdvB9LLXCFh7lCqG8Mq4iIH+RT0HpP/VStJcDfo+J/S/lLJ8Pd1KNLQuRDbRUn
X61WVLMgiZyhl59Is/2qhuTWER1IfDZqq0o6BJN1NSfrSzdnrJWhSKtQ+Y75zjlniDmUxTrubLct
7WCZeta+DK37VvTVuhjYtKWWCtJwCBcBWlVlGFYeLogSkpAdZa5moao0RUhGk/kW+VxunAJhvzQV
UiKFtOrsYpn45NzPvrXswUzWWicWLQsypZqoyX10m4QExiWCM9SYJnMCEr62PfpRHai1XNYnsCva
Og9z1hURJzY2nQKj3biawuRLH3vm8fEyRvAQif4ASGExYYuO7SwHRCg/qeQ/c8Fnz3KpQh6bmmgd
cYuVJpODlGpFYcfke1Xk9HLPRn0SPXxTsp7UzKPb6Zu7Qir2BBaiyprM3WiRIYwyPfS7fev53Udu
tYcMI2lRR3iyQ1KOPTgfkepYusY3QG+bo0+LYZ0YJYYJJmEDn37G1LHh3YupPKdyD2dCWcSlvdeY
KUWR8S35yTMSjLsWBFju6xsLWJjXfvt1hYQ5OHUTj/ecRaCTuVySlYCsZ63nw6rgGA4HqjutX6H3
xWS5i1AhK2TsbiySMknqJkHZ/m5y8yA1Fg7talkajGNSJAa6jiRe1+4EUyYmQw8JFIW2eLaIzlE9
Bn2Q92313uuDNQMe7iT9UMv1Dr3GUSvRUUi3MGAdmjQAdUzvCmdznxFItOj99uzxY8/Rp6kekC9Q
O9lGrbIPspMrzLeQPxQTPZr0ZCjjYdApacex39XCulE9FitY3Eu5i9mboaBhchno3arLzE1gpSyi
6kubgzEx9vrQALoDD0VWGMDbfS/PVsvpgQoVZJS6jFXScrAoCsHazTTVbThorl4p4zJU89T11WFX
BkAq/9GXBhl/io60AEmp0P6z9YTdyF8vjd+//o9Lg3YMALOFWwRb+hyU8vPSYG0ia2Qa/tL6/bw1
EDkIwlP+hZ9ErfbHboQ/EPTzD97D32vuUE389cb49WP/sKX8oomzmKyxnVHqjXjtVpn0WozIOm/J
1vwI8H8TL1WcGmgoJKC4WNeQiIXDgmJjNpvgs4tdtgdtt6Qvqenm0oUpnQr/zJIUUk8+uPqhu68n
rCpLIl5FuwzxR3seQ7t4ibEWD1+vL6M5Vc71o682/B6M9YQ/N+xMt+fBVZ5DZqR1QXnNAWec2ngp
XAB1wZ7Dh8YpM9cxZAkoQQRnb1UkesnJSu68YuXBp8+OagD0jQl3K90yI0fgTjbLSonRsZ95+Td2
89TWj+wVIp+mcamTj0ROC0kvc2Y5FfBYte7DJJj6m80GNNNKghzYTUtDI2jwEOVufZ7ecmXJ9IUY
E2g0K/mzcQVbfkAPUFUeRs/RHOCTZ6Ldnc4Vy8xVvqyVspCO5npyk020H469skCmpqApXPr5Np3h
V1jQnOJV+TK/qld5s/xG8/5oH9oN40drWtKAZy4N9bXc9hhaXrIrkn5maG6+Ci5i06tL9cZEfJrR
jGttIvAcEMUKFV99AIOIuCB4659zlv4XAnKUaBPWmBzQMBS32UZ0HrfNax0wtz7ELPW//HP+0NyJ
g8icdMXWy2Ki/0DNnMlEp7g1wCnlMlpr+1XB9s/K/dskSgBxLlTG++gtumqH6ZEFR5o8FJeRiKyl
crSeuDKccKu7/iPn51Y/Sq/qcW4ql8aLeWcdpLt6zXexKlYAgtGRUULcwbegA8Rkzsr8xCS32Vkn
fSftqov8QNsz/3PTi0EVbZ1D8sb3n131HYvfj/5F3spb7cSoVrEW2Z21goq4UJCh8WctSJptHX1R
b5vJVcFDTgwoHfVRlpbNUd4IJH6Ov+QIdrq16uryZrqhoFOOzavqKm/spNfNUbwD82k/2ZbkQBRX
jK9XYkNhdAQMae/47dVF22vvKbsBiOIs+TdSv5D38cnaSJJr0/HclOOsZPxUHsWe/o6GCcHLgvX+
1v+M9oETLpFQtPvqMbs04Co3OKbMYdEdx/v8U+O+Oivf1ZtyTCOMWw7Cu/bJwrRytoh5f+kYfn4F
l/Iegtnw6j2lJ5//QScqn6Zo2T9JW/GU3jeXZNNveWilC5qBt4wX+Jthbnbzz/2h3xqbZs2z64oV
OQ3hOT4rN2sTr9pNuffcjO27sbE2Of+9eQux4jzwFXuxT9awaF9YhrHQJPkZiBdbRG0PpKt4jS6d
scgu+peFnEXZ6a5y1c7dvtoQerytxA7H6+BKx/TBf4GKefaeCWmeR00HbZ+fEghqq/CFbd0m2g1r
ayMvQ7YsZGrelZuaVRdG10PP1HZNH3conyzIad6Cv1B66Z964KLnclM0yx/wNEcc0XYSUfwWPDTW
Vt4RsJTvxRULe9W5CpGeUBLYPAQUNg7z0uQZcZbqX2HyKh9Ics3aHTDhgaRhb+WoLOD4hN+NtUa5
m1oLGC0KDhju6HV+52/Su+AcdAQanLplsU3OcC9AxkMplb+VZ+new07mMB+SL53t5D2BZwuGKpF3
ZAUICcN77T66ZyT1GAHwudxJ9/4NTIB/Z+ySIz9o2BA+U4mou8i8gWHL3hNpBba69t0yPmJrU7w1
1WvVHXVFchP0pZfcHk8M4icJoatTewv9gQRnBF1MZjzCtc+muq/6i5c856iuenIBnfR9jBbR0brK
KlEfTJMkfsZkqZuHf3btICC5wHCkz8O/+h9nw/OF/5eGU/7t63+pHXCPzOnC8F4QQ/xaOjAqJmvB
Usnc0dT5l36WDrSnJroKlJn6XHH8Wjpgv8F0BUn7Bxj/70nq/z/TjPzDtWOYiCvxxP15NjyxnJ0m
Ilg2guNtaGpYcjCcWOnqo83YS72k8bOwCwh+FArPUiZt8NTspHp489ovu8DwLuK3lizXGi0D0gDm
nxqrjH5taWgXyetuVX2BM9adWEDURbyTQAtnIEI09p66fCfYo448mB6TuqiVSIKhKkFVlZXgb8PK
tSRkT0Xos5U2D3Wisc3BFOkTlOP0hdhpQb31wFqOwkPmEGQn5BUnubeWrZwcvNTe8jN3IxZ0Uqcz
l/GZCdfSm+o1CyNU1spIWHkXSjc7s+hlZcqlCawtw61mX5UJ9ORu/FS7ObZmhDqZEgRbm9ACRjYt
5NYzRzdpjQayknNBiuIkNgU85p0uMXuW5eSrGKsjgm10Kd4bYWKPskqJIPxtWMYFdzevoa8xC1Y+
64TtN0Fb93oTaIuoLHU+m/SsEWHvRrqJt7SQLbdD1iGbBhThco4fT6RtpNvH1gzXTZG/6Lp0S3Xm
yZkc3svG8NTjYLA4M5WIzHJjCFwEM4+zQ7SftMfIJNSIfzm3bNh39St9Kg49n9nxUkbKmTWTVggk
Ern4GKHV4E1i+NujOel2jBGattiDWlxLvemKSj+0mvrcDFQNMBKeZY8DUfYfFYZwxcTh39jmd0hS
X42AIbXqVZxcE2QNAnmDjcwh0+/N8jCYCAuRQKAocgfKqgRQHmxKotDWYXNnS8YxR0KBtWCBcJew
aMWhEweJQwKapNzVnJopEgzIu+whiYIXKTxI5BdINWwkGxHSDWm2HIn3EEGHhrAjD4vngLtt5Kot
pC1IM55V00lMTIjhJ9FHC8GQ1UaKQe8PBBBRC0j1rl7gCXDt2F4bKEx0OEMKihMV5Uns34zh2vl3
ZpUxWbUW5hRsKmm4syzj6598tsqWwcGiqxZ9KUag/3a2/qUv+8vX/zxbwRep2r8S2tGH/Xq4ziI5
DYuU+cfI7pfDFTABQWSzdO0H4f/ffZnyP6SgETmCGh4oiqzaf2eaR0LxX3ozWi8VsToDQoNZ5u+H
qxoNfsfAZSOYgJgdsaxyES7bEJGNFETupJibruep1Oz86LWUx1VT7rUmXAb9wEl0Id2b/EH5WBCC
OaKGQqQ3rhlgQuoFv8tWvv7ggXysfY5bCqVk2NslUk5LpSugHARGRfRWYVmLVqnv04J8jeDJn7VS
Sr9umNUlcDNbNgbD9FkDwuOcXaB5djqy4qNMdj3L2k9ZuWwydgNtsh2EtlAjf1+QA2ZmsEXLiTMF
0akX3VtoSiSzuS8tzemnByMqdhofUcuI1gwuoZTd0s7cxbmKzqoFrxuRAGbvbE/f5YzWS+zVcqu7
YGbvBkk697a3SENxElXtlGyta/ACdUFPoAS86uiQCO1sxKJPddeWqfOQ6SRWts2HbeixkxC5mw35
cQLhFKWoEXYkzrMHG4zx1FRkAxnZeiRACGs03SarTzk69DEx5B1y5GS66mwROo1jVsjnDug3HDM3
zqrXJs2OkR8fgzLDCN084kgZFgVNcO0nC0UrthVriZGWYGjPvT6tizhfQvTd9QFSq6+pJzyrsolf
RqAt4xpqe3Q5jFpLIOE4yqTxXkWwEaiYAzI028WNDGeuTqiqiCt0WMYJCjy/L08cVWgJUN3BYOUh
aO6lONyOUXkNA+UCVZmf+oBfP1rVMRddUuok0BCf6bexy5AXg4K/TExGSuSz5SHwXXxiA/lxnke8
mdScTau568MY3kH4GpZs4CC06715KXnMUpVhZ/xJ7tvCx/mm0/zUqrYRRL04pldtLB/XA1vQKp/B
vx8e+6VcUe+LCSy0Max7Q6wEUwZL8w6JZvBxIkeLDMaO6iakMBiYDIym/6qaNRPD+qyCwRv9dENK
TS7Jp7TEJlvzVygZLVqE7JvFSqEtgtpYJmrlL8z2DRzWsmpL12jGrdpWWzZ1MMHGXaKz44GrFiNT
G0lRhi4x47me4yF7JH/2idDEW8xHic2Bq23c2AahOn5EQ3D1c5vdKUl7xi1jPNd71U4e/PUIDY2M
46Ouk43ZgXBMZkc93bVWP6UxruB55zfGG0m+UJEsRuvRzFDDzYyygdyg0EcyKe5roFxhT4OoNIx1
LTdOr1ZYv7SacPPIdGwG0nnCCjTEUywbSyu4HzyGxIPv2sVHB9mzURjmzy8zyI85MgHxA8+UgR2M
ZKvQ3I4k7zHDD+yHVDK3OkF3cdIv1Endq+pAxHW4KwcGoprY2cZrUXg3uZucJvwQSrAdqIiSiXhy
2tLQ4q5XpdcmsL+MgS8J2nbdNu3GRovXWIY7yI1LCCnW3+cEcZ1C2aQQAgDb5CA6yREh7YelrVJA
c1mXbGCBXHWfm7JkHazk7AugVmdkz1KA+V65GDpCEKZ66fWXkhsdiiHUuLtmOAmCB0z5Jaf90RHx
CKPD9wUZkGMvtiDrsupVO+mQ1UxwrTMk62Wb2se8jK9mb92Q5VFMWsJFv7Xq4vagE8nQiWSRlj1C
JHvbze+oiiMSU0kyo4LYKqowiAanVJ84st2hUdysuUpWv0qGdBdLpzbTDkE2VG6qqQTnpQbxqKJq
EBiH4bElzckxmVGD9W9cFklHu72LiBuLfXsjgU6CKQFEnZ068oUR1uBQkBk7ZLskZpaUx8Yj8UZM
6FL0/GMHVlmuT4kWTBy7PJfCrFHvykyL214e96rsHT15Ahs3v8/Jm5+Xn6IxPhtveIpH/6DlSueg
Lxx2RatWl0gzHqT61qfJ/YQAre6YAxnmTZO8l6Si4PeALKMYLVeSQZS82W88D2Z5WDB2ARuyhp9M
6Am6wkEK3C7l+Ais7KaNGucujjyNJBNCHCMmcwWFthR5bPx9lF/ZFHNyafxHOBoCqBOxw2FtZZAi
y0+L40civOp5quHKBkZyIjiSqRBVWNsmK0MtPgxzarZTPDg1N9JEL12VwKx4ifgOU7IgzlpfHKse
+UM/RuG1YdIomrxfGxlodssvX4bYPic4c6zAuI/sKNm3gU+OXFCJtabM31Tkf7XytA+N4WxPtCOB
x2btn13DYd+eCzEETsp/ASrL/Bv93h/Ls/3716//pYabjQWQ6H54C/5cw9ngJjAPwqj7jck6r11x
lJPPgnWR2uqX2To1HHUQvgNDk2EUWn9rI6tqf52v/+mj/z5fl+lkJD1Ku02EsGnCfXVnzp40faei
D2as7ajJQc2MXZdB52aEI3CUaXPdhvx9tJ567aEZvtTkrWXuKfuMskeM3rKHHbrgYKlIHVWX+XSJ
++QpHrDrqVevBQP04mWuPD2qAz5tpCCz/3qQH3pCb3DhshhsRekowIRsIJr0P7b0nCRbv97NqB7J
e6wmHAC4fyof41+dbjHMOiSzkp70bUWoAXMyrTN3SALXxPk9gYOcCaoGMew7FajEQtF90tWV0U37
+jJozbaJpTNS/ReusHGpzi9Ty1s1zK9XPb9oOm9cNr96k39oaviQvJFdLi8a3tBOo36ZX1mTd7fj
HdbnlzmQ5B0w0VMmm83STFmg2bz5ASeAMfl4D7v0kEhET2sV8qT8x4mhhsiIJxyTi4bYPSf9cbTM
h0zMaaPPx07gd9nNZOM7ciIV89EkBz0udiHWUte0C4nzK+Mc800u5CFm9dwom8DHEqh1waueeLeK
M3DkLAzQyoXtR8wJmbC5vIxFRi6EItnxzRPazbeyM/EMGYFRKEAtMrTnMl5HHjaqGBE6M4V+GDNo
zPtdlYvYLfsMKZ0f3RC3uA0ym3HexcCBspCe51jxFc/byYX5FeMLZQt4NLx27bOBVxsGFQqi3Qkl
vNExrjfvgV9tJS1YIU97YGB4mqIPwVXYI/nGLumoxrQ0h5eub6I7lq8GP2C24aKS6lULRMHtSnFV
2z7exr3W8Yd4d/0EFkXXy/fQM+cBpvluTNmdIsJ9rot1rqadU+BCqQTerprdGuNrnpvGrq9DYvvv
tUc96PlunGirAgvXkKIl9mQ34AnKZel5wFYr9fG1M4JNDgiJJOiL2iZrxWc6D4x80I1VqQiQjoi7
q4YRA5JuVHeDlTiBeY6ldumN2cpn0iOyZt8IiwpIXuQBIEUsMwCKSSdHzI7dbyzD8xw9kRnE7qkf
UfGGy2dBbfrCCn7R4EpNU3VZRN8R1ZUs3/eh2MTgAmoWrErdrALly+u+dfZcKjvxxpYda3jPTThN
mNWkD69Kacfw+A3+qifHgKgweOk5ZvzxZIGC6ahQuU1lcg+YCTh5BjU2Vnkz9zGDtZI6J5XvCzO4
V8wApXm58xg/NOa6J7ZkQOnfJg+K3zgGswlmQ3P0+mAPqwSMgE0mvB18S/q0nJUMcRStvOa91eEY
s//v2hdBRxSEkTMon430NRrPnjKetBwlY+OvZS12ZNY7VadBmTya7LqzmqyjYevz3ejNa9p+VYHm
FIiGDd3VpfFhYoLelLwJeB9b68Oa3qWYhgHtyXDVIN/kPQWmZ7pqdDOJhlIMfWtg0PXJhcB8WmSH
rIFho90swGKaHCybANcsCqiSQs2UWA9NCghnuHajyZ8TOv/s61UwicAsr6NJ+q+ra5NBw5/1Tqyl
//z1P69XoOY43YkEFsA/fkWeEwg/77Sx/stY9Wke/jR/RgQFu0X+18b71/mzzFTFmFPhWYn/zcCC
H+Hyv/n6/vTRdQqHX7XJtj7qnpKl7abT2bxpnNUjd1ISXsqMcYUtsBT0w3cQGOcsJwSsiVdxWTAz
VGZFS8bZpS8qnqVA4XS1Q32lD8VCwsBEc+Lamrhr9PdABYdnFiU6kelkZOV2kokIssu7dHYvtLzh
kUqt3reLAXuDhc1BIeg70LgmsT8IeKE1dggrDBaCjVqnVy5V9OjUw/Rminot/GetwLCszM4KT43W
paKjOK6P8FjWFR29pcePs3tWxZphY9GQsWpkVoj9Gk4GFg4LK4dpvXoYO+zgIcfmYWL38Kf4LsIB
YoXfso4ECl9IjT+kNpkXjT2uskkHjIKHxJ7NJGK2lcSNLVzJA1lupWLX4T3Ja/2q4EWJTaQ3Yq+p
KolD7a5kXVTN1hVIJ+sML4tf2s8d3pYaj4uGXtFJZWwvfVc8VbXmgiHEr+yPW7OU96S/Lvyh3lt9
TZ49nc4o2WRDGfgSYCSk8OqmAg4CjpuCoJ6ik6869YuGIwfJ6A28J5eoUpJF30zH+arUZxsPnhr+
ztnaU88mnwm3T4rrx0LG1kU57kMgI6gEHG9sF+ZsFMJ6ukrZzEqMRyyMROQwhNiKYkH/C9JAok7I
sR3p2I/0Mt6VH4ZG3GK/JiZ+rcxOJRPLkoZ1aUzf9dnJVBuCA+ljnJCcW1guLFxPKu6nFhdUiRuK
bL/l2M88h1FzktkwpUThzpfyYzgmpGmCDGMC5s3+qpSqQ8dwxZSeeTnmbm5lG0NWZVlXpNhYdASx
PfcDuYeZTsCTqmJUqo/5bOqqZf3biq82S/MGBJ6aP6mzMrRE4J5v1axwJ5B8LVixjprLRv1aRGiK
7R5R77j2k2xTsAzkJ+AotqfQ1o6rYOL5VauDn6lXAcBQxYljS9dee4cCvqgN8ERp6CZpvzOwxjb4
5DzhOaGtuLBtWQWNICcMyhCd9t/wCKgzNDduUgYrEe2ZPUv0uanOklFWOz8q7pU23aYkY6DG7Ucg
YeWtBmMOdcaJpYbYoh7zrtxu61Gg3iur+1wiaqg+K5jDFOVVAleel6ymUTaUczQIZW7SUoqiEC5t
Gwvg0azHbWWki742PttRXOxiuFHUSMu2ZchWxpfQAprqhcUiZY4XeqEb5dgRkbpMPvbOrnPlLkRN
oe3BfS51pghwix4ULmtNT5dAaowC2V24sSTzM4q8dzZSpK7KCRR4L3VTE7KP3VWP4QCcQDV3thgx
OuT4EQBcR07TZ6ey1kj/sq2jrIYHygyUc4rbQ350Ys+L9kbD9qYIQUlJkQs8HjymDYdGGrFQDo8a
smZiUXmgcrZwrciRQJopuyw5XNJ3Ba43xMva82+qpV7sqm4dr2N1UXv6pYn8Bxxu0maoWWaXifB2
NFifbT2erZF8wyHHfiqtrIiU9Sp5NKL6mQhtdMxdg+igbcGg+oQJ8Nsqv0swQfory3gbOJUXJCqB
OMbJH8gRBFEMC7UBAF7qh6vpEQjKeBgVhtWaa9DTTFLTZkKsSm2UB/BRdInZNaA9HJnyOp+DASI9
P2RWv09H/00S2tHnMSYPaqGCX7KHwenkwlWghkRglTsdk2NRHAryG9VQLJqwWQ6k1U0s3/SgviNq
YqX5Kcr5eKNUyFz8BmtVYBoryeNNGPAZWIZ0IUS3QiQyfESlnDLtAYzyz644yDoB/6jqVAb/BVPP
jc/W5veK47ev/1lxIGyzDFYe/15r/6GwFv9j6PNfNgv0fois/1RxsIbG7cQemuWLRh3wi1hOVfgV
lUZ/rmH+FkmAP+uvSxnSWubvXANUCQjtzxWHHw2lJSQVlqAwPmS7PjDFJ4ZkPGLLu3ZDvO1M81MQ
eb4ieoKIpHExo+DK0CcovMVdKLx9iK886DmfB684CUK6sgDgqxRxq3FB1bm1miICHqJxZ2QQZ3pt
dJMS0DHReG47gmBNlQaPe5CetIYhlCbt5/uStOJjZviHdl4BwLN9jctmNczi1R7JqfDVtcjqgJVn
b296r3nrfFQjKbgT4cM+IL20W+MJPOQZUBxS3rdxJ2kLU0t3bV7cD3GarycVKB3Xvan491LBmybF
6//l7jyWI0fSbP0qY7MetEGLa3fuIgRCR1CTyQ2MSTKhpUM48PT3Q1ZXk8Uq67ba5qbNqjMjGSQR
7r845ztq2mx6G8S01fjDNG6UcMAfaS2dypRsMbvu4JZ2A1Ktvy+zwHe9hvS0SWMum7krM7k1myhd
N1K/1oxLaIszMDgTgWqxLDtAHypja61MsP1kwYlJj7ZgYwZfM+Pei8zngdzDLtH9rHZ2caW/VHp4
jCp7rahwBZJ0xY9krZJgGDkIbMoetitz12kAfBONzyVBNrop0B+nwZZIn+9Z4dxFkkY2zIddHA3f
ywGFsDSss9H2y8gubXwvw2PtjX6SgaD19E3TTT5ETmxKGdCS3t0B5qv3OUKDF2UUh0nNL5UY5o35
WmLL8Jg5xpHc2CaWyoKNROb+mNhPTNjk+aKLUi+3Dm78sQm+eaqyj2axQ2MR+mGDYkvA5lqzE/Wo
sQPp2YVY7ERKdiMFOxIGTUsZvtZsToqx3DisOfoJNbLePGv1G9XAtqXiKst8GbJ9SdK3LpBUUN0m
663rVAu3qhldg7ZY0YI+ctdesVzbDOx1UgDPDKJJTyGcDgW4ZP+TGIHPdGCdBsCW5gVRM6+KBnZG
syNNTJj8lfFaKfVDmlnLGBZzyJ4pnBdOVEVEhpD6OJWXlI2UyWZKYTou+L4dx156+sPI/gqE9UKn
+nXy2zl8r3W6XcloQWPrZbD9woIAL45MP4gwRf3eR0yYxn3Jxgxq22borlgD0kQSrzPv1divlezZ
kkqjxiqb+yzON30Zn2SXnVS9fLYrVgIp+G1jvEr4LJrc/FxEN1APmPG7q1qJjg6bvq5QL5LNX8MG
0EptPPPjpamPXKJKy4qVfWFT1afJqCh+oNPIHe3wziLyoGlfHVZiOquyhOWjGt+P7qmZN5INq0l+
RyeQF4QZR68MzI5pUpzVxlzr7ZOBs01I5yZl25nqKVkJHZQOKj62oYp9leFgczkzLP09Cdwn5B/o
KWx2HvmCeEpyNGsWRYj2nEOU1GtXKkSfURZ23p1pGhgk+KsqEed2fl1wq+qD9i7BIBfTN0oTVmLg
UmBiMBHIAUVpXb0wu8ZbdQYB5OXgMIPzknj1S9+CzJ5Nj/ATRpNATH9+q6/y/4Tv5eqlffnnlXd+
yd//97+5eea/8OUW/Pr6j1uQ5njOHUCh8Jsv6F8+I3Jc/jXt/qPoi3eC54lEkd9EC5+vQG5M/MX4
hNWfsvG/o0tAEf/nK/Dz+7a/GIKj3CApfmqHrTlVe4rFQ9QNd1PwfY6hddibCvanccmWsd3C37Lb
0F6wN4c4YSGcLOh8rkqrOOYmKUgchhbj3Yzl2aBb60yTiILKy5R3hy5UzZcYtuMe6igSHKaPAou+
HSTsD5tlZV9PPeFcauyHaRSxOtQInrqpG+lAIWfSh9vn3gIzJ5Q9Qz+wyuVWKSu2lfaTDXFH0cMT
rSoVOVRP22QMl5QbNEfWyqj555yChFeHbqmJRPlaGAKHqWbfY3DB5wnYJtrL0tgW3aXC5pv3b3l0
FJVcqCU8Vz042Vb/0sQM7nTjZNrPjeHuQiKVel3e6q15ravkvrhkkVmDumN5x3YzOzQhNmOZ7lPg
bK7jbZs4eawTrtQcqypWxtYOGMuau6rUQGkhAtexQqUtc2+EuSMxxm69sF86kr4qlzKCO1Sk0I3i
YCDETRj3oZ7OHVewTsb0wSvV99xQTjKGiVfGr93EQZ2aHte+1qEgSFPfITQWb9VS6a+UICEgbXCR
fBVbobIClU3DxGSwSX+V23RSUDKY1gbK9cZWsEvqLayewcWbGE1qzaK/+G4SFxtq4kWYTAFi+xXL
3F5rdjFa4ymf7rVEeU8qeT+YXJIl25LQbnWW4hEw2WGbjelzmkUldtPmOY490hajnWFxVkuPbYkh
wQ1Gg7hCFfBdTWb71FDtAgWXrRK5axP6Dkv6F6jYvmNOV2hgXnI3usYYWp+U3NnKNt+zEyI81ttY
anUZ0OxGYbmJDTy0UfoiGQoIcWXGDHm79lakKEZkMuwYCaUY3BFnp9DbaFQd46HM+4NgKpsprxJR
yVA0t04/NfuYNteS6BWbho2FWgT1TvestS2qnTLVpyafgx7pnStLXzj00hJPDhvg2Tq+gGAKzP+7
Rufd04Eb/WtEPy7a9qiZkskAyO0i1zcO/Qr7xoWSFtuWjn6ksy9pjVw6/Y6Ov507fzponUmAMHEP
p9VSLx8tMc+n6oU63DQMEIiCUzusg1OQFyiDB+RrdqCtVNfsNowCBH+vilYOO5hiuEdRt8psVucJ
5MXudkYfITlC2IZGwCrRfCMe1MVOofbQK8svukdtvBHs9ZFckkHds+QabnoN0JtbXbPkWDJeWbFY
YgqeoqZBpl8PB8Xud7nnsRXCPoKWWmE0FlkdzL0r3JZIPBica2AzAOOG+kOR9xfH6EDvyY0DElYr
6welRq8x6dM+H4nmRMRQo0nvUqQDctzpmbMkMYg3WLBVf1HanYHnuzOWsAzWE4KLeVNO+p9CNobL
STUhkZghTsI119gd6TJ5xHT+/0reElhwSJMSWZ9BCh5QMMPH3G1xpzL3ShnGzWHXTnuT5N41EKSM
rY9TrxqVDO1BKdZhFmwYrCJWlLdoGFda+l4YPXZv8AFseF6NAg0q7nmxil1+kXVG09CMuYobJ6RJ
tqkxDD4/g1EetTTT10MnsLR42qGv2mPoaOMuoUhLFVJNc7GyyEtRkmETzksQO74dTLHpIX4UOv+g
qG5N0Z2SCBNJjG5AOxoKE6l8xLUwvicTNmxZs4urVnnk0k3kGyPOtmToHbzmTWNjQ1bVImqiRWuz
l3QIq2qmtRVlS129ZT9OE4eOY1j1mEcmp7/tx5Newy0sBdyt/kwOH0yn+MHtgEILsTKQrrk9KFS4
qrHmrKpQXtvogFPGniUlPqEikPXDJwWai2owUjHtlQUnxa6JdGE2q/Cj7rvwRhlunHjkeeCEbLUl
R99OV/SlcJOFIBpHm9AYTOqK6u9YAfwEBg4LJz9E+hP4XyhHYl1Z1tpFs5Jb/TZEwzJaLZ1cab+7
oeq3U3QjzHRnOjzhPQcTKpgufhVwutrAeXDt5xqlDMwpPjsh9kEUNIp2cBvkGzyUAaOq0LsT6G1k
cKNId9fB8A5R4+g8cvbkrFJUOgZqHYFqp+PsiaxXA2nugKaHpdCgYbRqjUWF4sdF+UOmJJ95fe2g
CEryGxvIdopOKGabkkr1m2m9mcNV3P/QdHdd8pwjcFiM1YPb4OUKbyLERyYipAwxUoEoiYcKU1Gy
zREraaiWG3U8SURMiIk2PaKmHHFTrT6EZUTCIZnqWFLmJ8AjBMaetgnCKNydtFzGQ1gbfto1foJ4
Ctfm0/zhdNlhqvRtv3Y5OTvLEStQqTn6v3cgMtL481DlpzP90+s/yknkqhY1vaP/jkz+fahi/EOl
NNWYtjAqx51OMfehdGWJo3uqhidSw8LOH30MVbARYEqAGgSahnDbv1NRgnP+i4ry07dufFnjKKqV
64VeyW2mpdZT4YKVjQw/aVAoNHa7N0ojhVWRcjEFuoaIXm1oQXWCartmD2jpguT9XA4MXXsMO16j
/AAdvdZdk0GhuUlr+z7z8h995x0CoqQ8hNf2xNBamXOE8jtVhRXvKULlTIwO5Lg/yDBqT72wlRVB
c9veCPWjlQ7eSxxO49xVP0xiOEqaIpIQthbQ5k41r9PmJVRbxuLmO9z15yFt16MK6tZxpgIhOyr8
XCMGs096OF9dMI91u4taMJroC23XZYcgPFALf+sMY58mFlvumA0z45LOeibKas9z42eiJ3EPkjCc
YfzPy1hllDrpjHw9eMVRdT/UAsaVigxrOA/oWS0GQ4Qq+nQH20Z9EZXYdPOmrHN+NA0sv9hgGMoc
24YtUnSC1rsTUHG7fqGQFExXizUKz/8my0as8JmyzSr1rCIvoAVeQbHJN1Xpgn0ZsuPIMl7aNfc8
CzkWDVrkF33xahfpsY3T6zqz1+ZYMYeX6qFizCpLdMFx0mxbJwOt1qg7noGnOrSfqfPO6MgOscuM
GDYHxXiyyhQ27VqFHWQWME+9el3G9nhtCjg4ccDQOMPQtNTgPuOYvxO1xuA7lrvaGH/xI8Uy6BeJ
8LAw//578bxmG39xpHx5/ceRwv4TaJWmIpO3jNn583GkaHiWaTRVY9ZdzZ7j348UDeEVufcYmdga
047yR78fKeo/4LzOa2GGtDMo428dKbzvr3thUkkR3aL+cmFgzTzYT7bmoM2UoK46NntP2RXWXNf/
1Ltf/Ua/+q+iy6/KuGjF//439+ufvgJmcVC6ujsjuDRvfgefvkI5xUKUoxRb1cLb4+lX7L/Y2lTo
AHXjHYxstM0KVPq2U/vuaLBzSdFMaM5daTMbaib7pbD6Cnqg7odhcDMLGcmEB9tulWRjKePOixNA
1cptVNDFpKXZrEo6TqExJ6xUFaHKsaD4cwEqpB2onUa8KHWwaVniRfx3DeaqHm0/9LB9Br1BdYnK
Hv9lGFZXWpHxChdrUcKvdhkF1ko0dbtUKlEyq+LnFQ7OvaBeYzA4LTpXpSa06+uykEeWI9ejbS2n
ed+sdJt8xNrq0hVjuqmup0aHf/QGOWPBlpczm0rGtYk2MVdVFlD+YZL1CN6DflQnO1lmW716bEdt
FSffbOtNp0kRnbuqInWt4SsV6pJraGkOJj/bFirDhIG4h32PLD9Xp7cqQ1dKiRSx7/M87ZRN9pWe
O89mX2y9fKBBL2bCSNdEQDcg9hjlu/RCh1wNoPNONryqkEaSQvkeIcmjdyhj+hJSk2s2uxEdEdt8
uqWGxbLUwMjX41lpQnj2TQW/K7SrGxIDfdUVoKZpicLQu9R69aSV7Slq9R3oxafARrxl5ZiP0Vns
kRignSEdYCiKlWpTarvS3mLmO7QEdFiqRmBqcJ9NurpuS3r3wGsNiJHmozqOGRb0eRUcxs92mz8g
791H6NsrRb8Xg8fVEEK98k6OF22jYLoPi/44BonvMCCJq+xY1uqGbIEr0RK7Xio2rOKLyv4zD1vf
lPWDHRXM2pP4bXDcO8YRq8Jub7zcfDDAlTsoGELgoBrWk9ThQAakIswMS2x0nsxU2wRSBRfK11ky
IvezoH4aZEJ8uIXLPuoT38v0G35y4WaoIKW6DYIpVb51Ut6VbXMOdATadIhmIO9ENp01SMtSUc+J
0y3NhhwTamMH7wvNYBg+KmDFhgJxnGLgLiGDUg1lAuArvOJncWymLlyLvHaIYJjAgcbK1Ri1j03T
oDI0WYwOinONGnzvyJmMPnonkcPSCHRoxoMH8MVTwJ0POWv1wPWWiWsNKHtduQSyvM4n8WyZylYJ
KwGLy2SNLzFgK5N1Mw0kWWqnoL7ErbIacBMo9U0i8mMxfo8sGkAPs2OYrIsCsUE2NemzRJTxLZz4
NRuR44/FU1fEDyDzdk1UvwSkwIzMwLNKhyUQ9re/dF0M3ZkfHgcuCiePjdu/oZbTN/55zPr19b9f
YsY/DIMrwmJzBIaJ5eLnSwwiOaF0xLt+VQ9ziVmmrnkq6ifw5O6nZaP2Dw11E+HWDN10FXTL36qL
56//9Rr7w1v/Mml10wmoVBx0W02UvmcMjy52c3Pc9UjfI4YnCqL5zlZuRo9pPLv+9ZDXADOMYq9O
0SlMf2iI5ICckl3qrmLNehrKduvK7FylGUWzs59cENweqaO58o3NEqmw3mufeMW2adunQW984eUX
db5DRkjIrS5PUOrEgtimWy62i66MS88V7iIGa8hnZcKmBbZMlg9TIta96O8Ht9u5DpAeTdOoxvV1
EWWHvGdi4Y0Zi7/oYCuuuwnV1BcZ6/9k8Enw2XekBBDJvdK6YFf16SYE8BDW7RX8cnK4gm8hIoQy
1go4HRHq2Ukey3QiCnK8mkp7k4DntmJO9hRvBWhBVE8OuD3yIw0T0UIdT8iAu3tqmH1u6kDpUE8O
tkMMaK4UmClQQpKftpQTfiClWcZdzQKSQWQEXbI2+nttgMrggmXysr3tIttAknTTKfEDNpiT1OW3
YZLb0MUp2jnej8AKNgBFgyVy5BudNKheFeu0G76jT0Yd2W2kJ66EYvuamx1iDbSunl2MqZ3908dY
eWF+BhyEcUboW2x1sbCOA+oqMH6QF30V7ElJNgdWDY7kG02HT1DBAQAT3VBIE/OBBrMys42LfTZF
COcIyCpN6JDiynAuUGn2x6J4Ts3s0UQZHmU6iVT1Ne0YvppvzWjeVoXCPABH1tQ+UVOg5+lOliHO
SZ4W61/6XDIJjuZTrnk6PG0qwH93LjkO58SX9c/X13+cS9Zs/SThzaOl/5mD/VFcY4P9o92fcD3L
9qi3rd92RZwivxfVnEcWZxWAAHCwzt/s02mQ/3wefX7LxiyO+FT0aoEtu0Cv+q2mGdcDcBh8Baka
7mzAxRj6Lin+q/rAhgNV3dtEc4xC/Ip0WzhYqISjeBdn13ULlx+SKoIazGHWNgJ2EtTsmWcCQDcD
vdFNO+gPBAEATFWdydcYtztsrdsYICstMCxy5pGWzwgOTnp1YFS/aKvbnLBKg+l5aeKOMvpbi/mh
w0sjGZ5SRuOBuI+5bWd7hdH9GPrv3MJI+gtmb69K4nfp96buiRJ6EultxMdpGPDz9Yzb+ZhJPm40
q8jp4bWAv87YvYwzB/2QRekuJHyoSYjri91DMnM38HSHwkTJbzWHqVZvKENmA9RCkTUy0OvaKhc5
G1e7My96Io6sd1iZ28rjiEsjC4t2MWBmmOInWb56kcb+RC5jl8KtKeQqQHQPxXcT5/T3zCHqEr8F
njtkEmP0lmh3umLt3PQN4DnFMYUyxEzZKKeATppt8NPgdCcCLRaE4y5z+K3CtjcCF23Tx09lYuyg
Ha16JYENbp6SSr9OvO5B6c5T022dTD2YfaQtcBzgf5TmsQiViqVyfw8A/lGhfFeCHCjTwNoakMBm
yN3nlOglPkfrolTxrETao2OkzVYa+U3KqqXm3DwN5bnuwOVEZlMRDMq5mTq7HiLZpk0RkxS6o1KU
gy5LNGtneOU6HfhhhhlI9STCBmp8R0+zGC1nxZp23dvYDfvo1hyGh1aOOFz06mqyglVRT8sEKSRP
AtQpggrAQIXbQtMhmhoVXppwZQlvh1pvq0f5IgUzHyNvL7vHAilDS6SRRAVZC4x7KMRgLgwev/ux
XtKzLD1AoG6bkONQso6o8PxZyTb17Meif5dTDaAYb2YkxMHI3IgTWEJyUkpq8rT00fzYZ3sa+FRE
jEbI2Q65HxsuLWV4NqP8wXGJXwatvhjzwV66EzysfLTvbNZ0hlsdtNQgf1HD+L0xEvjAwaPbDkBv
hSuWdotLVvTcK04DoMFVxWNKa2OUWoUOLt4FkWTzL24zpfa9mmDmCb8iPOZbMSd75LFs10olu3cJ
oVEqBoDD3jp0phOzS3SLPXnS/TJ0q6v6Z64FpBLa2JF5TWrXV45un2UukWwkQL3SJ9eNnm0CNdln
VruYOMPUBQjF8wC+d3yZoNLUZA3wMdI2khNv0yZAK9NhoLxPysf/6QyPgVg89tuOraMi5SGOug3u
z8MvfguhwZ/Z4R66uP9QHTt/UR3PwILPr/90C82ReRrl7Dz9nec4H7cQgl3EBr+Nav4wNebKcTVu
CfOfFfAfbyNnvtbgOCCa8DTzb1XHf2Gt+/TO/8Se+XgYRutaNzaQOEn95dDetQ0sgmeBUzt9spHL
zXoZx2+ROelnUT7W4kdQff+lnxjKBZ1pn85o0PmPQ0Gd3+CXuuXr6z+eGBV5pjM3acz5nHns9vHE
gLEnd8qx+Z/fWq2PoSCJ2jaPrvmvV33ULzpBHHMWxyyw4YH7O08M/9qf65c/vPUv9Qv7by/TWF1u
kQ/IRTeSwWAYM5m2HX+YHgGGpSrIznAvtkJ1IoX5HPVpyfnXqps4iTbkB3d+H3XJxiQyJlOL/nVI
YJsW6VivMte+thQbyUhSEQJU62j/nJWqxgePBqKqMaNJLNxFGj9abKzrwN1nZNuFNozU2kaw/WYC
BLfcHzpjw8wYLoVV+u2I/dm6TTTibUiMS+tvtr0PtOZHH95kgs6DpVwyXRc4AmHkLLyA+LeB4FiL
tLzQ2zf0Mz1DmxHFe9t53A7cezgaplRfRbjdp+LN6K4KE0l1Dv6sWWvOHH0br4Oa9Fdl2mst8dzZ
No/fNYZ2rfWOEXOJWGwpvNTXR+Ez/2dQ8khkxSqBpcHetDbcZT+gmcdTU6XSj63v0gGq556n8C4c
n1pg4oWBgatHfF6oKwE3rWpui4LEPAjs3sTckHTE2CIAhHvNLFNslk/JTD2Jd575AuB9EY1vCbG5
maovspjhSmJutdRZ5AIHS+2u1LjCSeviaCT8zVkNNcBXZ1sNs3wS2UB0n8/mChgdpteS4sLegGVO
mpzT6SXq5DFIGEGq5zIM1yp7D9t4rNhiOFLclmhsQmaQZi93nUDiAqVbG+WP3Ap3RWGsCt3zB0dZ
d/wMCDKfc4Y734qbLdIWOJHdAZHKLRsQHArPHmAk3esOiSn3RaxuooliutT8EUleXyuvSo+xxNOM
lZ2/CUzk82zVmJyTG7C/QgdZopxBQ7QxevuQtXM1kWKmQzOPNkgRCvzzFEuN3t0wigOH8mMq60Oh
8FzoKhJcZwYE5wuLBVBGFGRSi5rVvN0MV/bIvA0YnOa72XQpQQEkXPHk4wKNPEsyRcdqAjZ7nVrP
NsHtQeWuO51crew9ZoE/NcnagACo7WWX+yPDWdO7FsJmkZdD0vCYH77bmbYqynetge9FIgOUeM3w
cCsmF8VNSTeajjlk57RtFi1CZ6sRz0Pp7KNc8yfdvZoqbZ2ZySZ2iTApTKdYlIxxiY8ABxr3rrnL
zeDiDNpNZPFngYq91unEtVnjc8Se/mBawTfVwYtYz0QR7Zyy5zOLyC+9eqcG6t1IJIChKRujI6db
uL4SNb46hgvHYvmHC8P12vVsKnGqSYUOOG314M4RaLAiomH4GNQ5aUkJ4gCQm7KI/SaiGMa8ZZBP
ps+fvQ7damt8DzqiHMTYX1L0DH1O0DQGWtsb+ATMLlNSHKV2Izxt28pil7AVION4kTf2LjfaBzRx
iKB4OCvijkabTFLd4Xt1fCOtWO9F+C06gAitEawGp9+hKSM0vNm3EDGSOP3h4HRC98xUvH77pW/C
uWsGgMtg0dPmyJZ/38HT4n+5Cb++/uMmZHX+e5mj/oxa/LgJbY+duzNfkD+Jfh/3IEt4FvE2JZdN
FDa356d7kErMYznGau3n3uz//d/fhKb/XFaJL//9eXlFNfbne/APb/yLiaFAuGzrRB9uIzUTK5Pu
kviwpWa8FsOTpPOESwaydQjqlRimWXcOW0QtTHLoWoWYBeKzhQILVaZP4M9ulV6+GmXx7s4jpsj2
lNVIerGO4ihneQOzO9sYIt2AJ6Lra14F4/aoijDb2Mu0m/YN8rGgSFdzvJ+GIs3w8NgYK9ySO21s
rkKiFGyDa6+7bUFwgptvbZArzXRTeP1joQhkUIlpLkeTfAqnvxQ4NBZKx4LfdtrnIhUKcijFWKup
AcXXZAvn9vqjxTxuDDzf88IjBOYfyDIu/BzIoYUx6EWPfVtygg104mNJA9qUBwETRK/eXNfzp9k/
1qk/utF6HqVF1B06+UEv92iB7pymZVWjxXI96NNWpPkj3EgyAC3SlmmK2JHPaSixauOSDMQPMTe4
3dzqIsXe6fS+4dwEA4+ZFmVwqub2OJklifTL9tw4qy0cGWlWyyhy1qnC0p0eOy+KZoNTVQXbkm8C
+nCXfjykL8/nBj2dO/W5Za+QCC5xuq0UBXF3d47p7Ys6v7Wy4ahB5g8L+1AzB2iYB6iDtQkYiES5
x31E/RH1exu3PTK6J46hvSIJYmO+UDNncNI3j2qFx3dtudBtmUfko77Swnwv2eyPYFCn6OHXPmmQ
ZzvGnI46N0D/4aSZP7FfT5ovr/84aT6nULDRgO05nxT2z9UEtfvH8cIqnAMGCLnqkkbBYfZxvBgc
RcwHPa4NWoO/Ba7jOPqL4+XTu/Vmuc+nMaE1NOxVBkInYEc+wurBuhQEOxX5YKKSAGpOK437NIwb
X5s83+SeTcJoiwqMwD7jbmjEDrKZn8z3smacyU/akKezM6voWSrmgzVf5C43OjYfNg/zJe9y2xfc
+q7TBJvc6bVdMZcE5VwcMCXyNrk5YmcNSGHT/Z5awqSmENQWZA1hbZ4uRRZetNHbw2q5aHbuG4xb
ugJHCpWKW/8YqVvmuKOWOoY8xhgi6Eh1Y4p9E94VDR5RKh9Te+upgxTqIYe6KLOe++JaLJSx870G
wbo4a9RQKbXU0LFmpLZquZUTcxTPqYNUZQjGoy7gqExALq2C8M7snJEQZTp1vm4a5LCMsdSxUHaT
iTKaBsVm4jTlJz6Efq+jCwgtgXXMPI6p+DYExioo6pBE6XMk3SuOLXs826L3y/qxUVtfFepdFN0K
/VKjQQpBpZfMNYVRAmhQdnlEdlyLwbpM9HWXgITqVe3MVgzLShM+sWZIveG2qSFn6PIhVvUa55Vj
Q7Nk/2S1W5mqB5ugqVKzn6RjneKGym/wEC72F91Kj6lXz8wHCh9V3XSOtc+keGgyF1crEDqoJ7Uw
vlVxs5TVc0CoAxvzbYGPqOi7bdWX+2B8jppsZyJnDLSO9XtO9Ce1YgJ4A7VFn36bpUhhe28qUFlJ
cxfTcHLnm4a9kJwD2iOVsS1KxnFEnSUfdCVQMaTyzw1Rvvq1Typ4SbN0xnUN5z+E53DUMJb5elJ9
ef3vJ5X+j1nco8+6HH1eYrBd+KiJqHiIq6Po4ZcwYyE+HVvuXCZxNOGI+Sk1/HRsMYEyGSSBPZsl
SH8r6A6e8l8cW5/e+syS+nxsGVKHMeA4QMsN+6DWGOe4KBHGL2Mc1LWD88EjZ9cCkN8Y09pOyq10
xl1J27woWSX2CrGMRrhp7AGlC/vs2VfCeB0p3BIcwZsSO28E6ZzcMgMPBx7eDQ9lMPqe0HcOj7is
mgcAJ4cWKUqPfqDWCuh04miM1spOWsa/7xi775xQZ1uLwZ8WJhjgKWb48N3uUJK5nrTeubfNnRJF
K2L7QLVIwtcj6ylq03QdcO6whBzmDZ67b1AvdANjZy+yabIzG67guLQAXKCdfrVq644J2o8OGkEX
F/sYx59jaQ38uOzceKV9BLwBIM0hJMD0tCvIbngPJNyapEF2o78j6FvabBlNzx+DfQ67PYOpUeoo
4z2i2/UMbwg5XtvY7rJ9E4N5qll9MMQbkcB7mTxTz+3JRNNhOqAHlVHkLvWGEQgbU1KKcHHkZf+c
1LZ6W4TZKbHGO8d4wYpKbxVEqyx0bvPyQSX8gOisJWOwXVDepVlyH3XqRY1npxsDAhI5y5vEDtaU
dFSeon+d2HOwaAIWKVaR4l30ElG066YbDlEm0559neb1LXpxsdHA/gUtg4zsFkn8pghhhObBcYyn
2x5Y9ELHSUCBxQg+khdLdpsoAOKTls2xyV5aKSk07/Qe9yCUY0lmRO02V5XUCdED7xnH66qAB2pM
fu6p6waUj52Ko0PYUZfLPcbcm4jpR6w+lQQauV65z+N7hys2kOdAS4D7e76Vmj5bqAN4Jn9Ei62x
Zc/ieBtO1koOR3ZkfKfmNlHrOxrt+zRKNqPdXCXq0a21+RKjqaZqdeVM57seibojuzEmhCEQ2tbI
FUiYUJJYWNRCudQwPI2+OCbIa4rkvXbyU1GMd0OefxtmvrJZoUhX5t167gEBm5rMOlbR1K9d7glW
9i5a2SrQy9Wg9N+jrPSYl7ybDnsoE9ZlaRKVlk9somXoHaZ4bEBTgLxV0povUe9wFKTTu1TXFvB/
S+XVjiKvJ68O0M2Prh8yHOjbm6owdgaOY438hFHwcIVM5YzYLpYVaXEXpXTF9xyS9q5w9DsWFWs9
ifwQPf0KTdXRy60LBlemAgGgVWsRC+3Wk9HMplCuoUBxDozSbzFkrDQebSUAZWIh8jIcBioRExRm
dNFrrCe3qpqjDK4ItjDjQ0JIPF8oPJVRfe7iasOKSiIPq++8lhyTGvWdWuePrhefUVzepFVIcnWn
gVat9FOZYLGoFWeReBmwkI5op8rFo2op0Y2M68faLR5HkX/7pW80NunarIC18FL+p3m3M0vgv9xo
X1//+41GtT3XuQhdPSYIP5VAHzcaElcHzhF4aSgJn3X15L1agBC51HQT0/pMTvpciHOlMgr3jJ9L
l78z79a1vyjEEf2ajNYdFUeBNYtYPxXirZvkeRt1/ZYR5HcnavNVpSF/TJ3qbBA0vU1zDO4O8nTt
1vHGdxVJpam4j5ntvHWdfWop1jKKtoTizTKndRCdithZCZQyap1uY3w3Zao+iEjZSKTt7Xzey8jr
9mRLovCbi0OKxHmhTslozLVjHQTauaecrCgrExdnUEGhqUbRvqXwrChAIwrRhoK01S8xmDOKVEGx
WvEgj4Nfe2ePnn0Irrzm7M3VbU+Zy0zyG8nFx5LM1Gm2kkYGq0wK41qFe43knmGzGw3Kju3hVaya
e6F4KyOdtmlWr1sGbC5cuWqY9s7Qn1r31uMAVFLvEot+a7OJTSqMNgPRJRyjpSF4e+ExQGsQIcNR
JkjzHqjsMCc8LM4vydjfAY8gF0Nb9FV9X2WeX9rKWmBI0iwy62VyjMOA2oIpouQfdcZTrjv7IYg3
UcHtovUbqnSSdBgn4qJvr0gHfqvpj0waa63yHo02uBlKbz3BIUpj+y5O07tOY4jKxegHSrdvCVNr
0/raX7f2+DjZY3E25pM6DZVkKQwvOSmluQLKe6MDoWl4b31wp4SEyAlbKsyW1f/P3Xkst42uW/te
zvigC/kDBmdCgmCWqEClCUrJyDnj6v8H7t9bsty1uzz1oGvvajctSiK+sN61nsW/MRZyRNTTOBA/
Dd0h9A9xl7vkW99LFZqBSB9U2XBD7nF5kJ1DQ37JrCZYSsHGkxMcudxBtkJJo6NvSZAq6Sai0KXx
p03ZSy9RS3I4ymiR0sv2pBjejs+mDu1xDLZ+WpJ+l16qOtkXCt3UCD9m8ci5hSW0OHW5euTe1Lr9
sGqVGtOuf53SBNeFFPd0VVMsoqb2z5LCDFyfca0D/atD4JbJ9FioDcWhQedvpHpK1qFH8A/K3UYt
GVETCKzC7MilZxmStir0a1hN6xzijdEPlxOZ4kWW0tfXyE/JpOwnIIXLDluDFxePMm0UWOEXdTut
/uyF1lRYK+dmMvW75vlf5dR5Vv11of3y+o+FluS6iTD6n5P+p6uDachcJiyMl/PN4SfFg9C7psrU
YGs4tOZx5KeFVgesT3oJ6pHC635noSUt9evVgSqQ/3zr32vWPi20YQLqwy6LGSaSQwMTXkNsCNEx
neXHse6fvFmQTGdpctSHy1C3nBxxzJlytcUwzGdf5SEweBji+alAFiXw06lXmtxd2nq/glrn6prv
aAz3QIbxbKUyZTx+uBEm8lvE45cXxTnicUxbnchr8VCSU5T98h2cl6towSGaROjWlTjE1tpChywH
hfWB531khuVp3Jb5Ma6SPtione8q2evQiVMh9zRZK+LYahCOQ0mmd0m3VvBdr4i5PxaTQUmviUwA
V3aZV9JjkEnP0VAVy6jqd1r/JEJxtglblhFNSj2XmiRy0iaZ1gRpDU5vjPJic9eY0sWgirWQ+xcz
M/ajnp8a8wg9/7nFv+9H1qOt9rdkuJnglBcqieus9knsdnFEGaNSOak6YhRV72W5eGtlgWuMGxxz
JGOE3iWnkgQ7j+4sMYupnViaWf4t7YN96dtkkoGa2AgiPMyTMRwycafpOeO021F47mAkZBCgpUn7
TjN2UxkglpiSS+Hwqqcj+zINJnqzIi3WQMrhvu0oONHy68rQXoeatzdAGnDsNt6lAQmItqKN0eNX
EKnvppUcWadGjLOJKyK/OpD7XmXpeJF2imvLqEBKfz3qFvHXPsKdj9ScMt/SqYeLpe51aCWLFCt/
mvfyOjXl+yzhP2u7GSdskx2G7Od10jEobIaYInnPjFBahGMLwzMZbsZekLYY8QQN/MUNWnaHpt2N
2RKh0CXIwNTxmKN8Dyjg/SyFt7Mo7qGOj6jkOtVyPBGXBuq5hYo+oKY3KnQgfgt/8hqI+QV22oyX
ZlUxOZH9tzUQn/jXNfCX13+sgbM4AWyEyAv66RyS/DhszjFN1jkqiHGx80V/iL7yXxZ6C0CDHwrJ
f1ZA/oQVEKOOBT5j/tPfWQHVf4pDfXzftvzlpBlhoYYH6tV00q+NRfEAMzNTHDzfzesISgZAcslF
8kSyKL3Q2j1mcoL7GXFAMtrpg+eOETkXVxXH+sZTrtXmj/4IyYQSFI0dz5j1+n/5CAnzlzaxX17/
8RHiozl7lo2/A70/KXDINEwXYbn+vcd+fIaUv+i7QZjTVAEH9rur52MbNSi8we7D513XBR+LL3PI
/zaXxCr0D9vo5299/vNP26gFHkYNcY9CxMLCmmGbSYAqDm1wiOV4xE27KP3OSfkH7iqVJI19SaiW
Nk4oExSk96V0DQ9djeAxhAwZIuJEdo4v5WyakDIuZ09vvFdpI/TKYx+dBAEbk93Ru1LonpBuddVV
uncrOzRcRDI7dL30GYq/DzIp1g4iQwWUn8xkZ8GgyRN1YQVUYORt9Dp1i+NQPgLNkGVtNR0mx1sz
/HeS2+i2vPMvMOC60XbclWO2aB7oVz1AAFl2/DM53IXEm5RvsmABv1YGQIsLyM4347jTDAans8dj
W/F81DE2ETCwe2a2/BwqIG8bolfTq+6tkEPgI5pXzQMOavw0qWE6txrMgMYpfYCO+4qTMoAswoYr
4C20P6ZM52o8pQH5BroZ+ZlQoCUv/PHKeCmfyidMvgpY7pIWoVPUYuI4kKhFLuxo7ClM/SIzOQtP
oMcofav07VC+eNalBY/KiGDHe4kzcajJgqvWAIz1XntvRQGkjX7EQuCcsrKFTHng0N+l2HZiU70o
c4rRImKDAKfoJ/ZptcAAWsXHcqv7Z0t9xUVh0pp6FYuNlKxE+s1ijpQY+Gp6upsVq3d8sWlr20FH
RUp7l+7F+NrG63a87eTDkJw7+RVED72f66mAJ+4x1XVESRmoD85UdhI5dwprgxiFlwLWKec29KV+
SvaUnq3GEsDsosUmPr55yYsFR9KmMzw8+OpNMbwm7SkNuODpT4opUb9xWdCCElZbk1uF0dyF+JqS
+GqsIUUsrAN5Z2YZCxFug+KNsdKaFDd3FIBJC8lcezviJxBZ5x9vgHi4rfbVRpTr1Li1IbXI+mNH
cLTUdjoDD1zsZvUGAPQRon1/ri6Ly+iRPsk5Qk+sm7pbiPWlU+7om3a9jIuqjKHogGx6/WgztqJG
PSehA+Q1XHR3zXXmK2vLOPc3ZpKs7bJZm8lESw4pyKZ9shCdl9U60qNXv+fLJ5fItTVqLucRLG/q
hd89N8GzWlzY8dKj7NS6SDXDtTGCUSJgA+nmP6lWOXICjTBDtLbsfWyiFJjHdlvaLRfmp8ajVdaT
dhS2b5UKa571Nt1a5kI32ToW2VssFUsUbGbSVJFg7oSkB3a5BZ5sklKilW7Cwm/cDm90ZtGmgm+O
Xl+L+t2QL3josTBoc/R1keIOwoZwoL2JP9ulUOePtKwGwXbMHTsEMEKyn4ASZ90LhTYUSntP0mP8
qoPi8SkZ32vYtjvXrJfFuliyVCwHAH62Uz3E3smKjoY4qH0PkB0kPeuOr9o44q/8FtXhZpRfou5x
Ug5mfeLIL4DIpml8o0jxk6Q7cutvwpsBqh4co1x2mndTWVbnUd/I99EVbzms90bm2ofhgdbTCmKW
RCHTWerVtdIu+uzUlQ7O/XVkH0dgc1oDZX4pNdrTQInqmSczCuXz0FGRA9NFHQ74lhbzRIxnQKaU
3lcJO2GRh8k3FDmPKslH8v+U+ZawZu1FJ5xUPvXEkS2+i3BpGteMX+87SJEkoSFIghJg6JC46rWz
3K10d/MtO47DXZOAXLHQupfWS7Uejt69RsEx4mmPN8OAOwnOAEeDNvpuKY8X4CFr+aaRrV0nb4b0
3ugONBpU1DwA45kh3yWj1eGxQBsiI71HIV5J2XXLytbfsTqPhyw+jRKlw20KDpYlhxQyQ4bBCR+y
a0GgS30VW2oPW6iQ9EbPNc0oss8Eo/XmtkyyhfARmlbDsy85XQ8Px9gCcWnrNZ9N6gZic1UgweTY
rJ4GuV0JBjRRsYcoiE/vdXwIZXdKnVE6A4K29uZIl2JyGROE1Z3ec6QsWfzJZ+TZ/sS5xZrFUfVf
ePW4pP5BkP3y+o8DDmcblVOTDmXg75PwxxnZgo5PQkDD/sCJhYP3j0OywiFZl8HmaWi1nIo5vH46
4Bj6fCJCQpgFht87Jf/TiPHzt86h+6cDTp60WVRVzbDRMuI2i7w3sCFhDtBqqlOndDUCXzW0/LIg
lqmP7Uqt7WOcDbB2CNJTzxbK7U0Wtye/RA7DjbAsQbkbee4IXb6PM/0UZibA55fc1A5NpbuQxxyv
mt5gcW1EQ1eXMCBwQhPHpLgvCr13hPAvyXba2GFfm/gU2vtEgpmCQAgp7JAp5Gr4iQcbU5Kfco0Q
fHs5y7bwpJeSfFdS9xwUZK5gWJJXjE5GysnHXM2h/EyZq43lHK53/80XbPmT3WytUdi3PfRsPdyZ
UnCSawG0j3sAdVYirXYjLDDbf/PVllx3dmmgOBhsBVJguLWHUbUhhh3CLkVaJsIk1Ps614/tlN4a
mr8tlWZTWf1jXKkkKwdt5+PlCIN7uwndon3DMLqSi3ZlslRyV1kHPq5f2QAQq8gXoxdcDpF4TzBS
Vr7lat14q6rdoz4xQ1QgsmAA3Yuepns1FkvZNzexIbULX4maC92IrpMcU0h+RPu4tgDVedC7bK/B
+626ozlsA3D2INxdTi2E5LHCQV27M6rqNs6lcwCeZsJR7tm1kxveoazkq0pE1xIH1CioLtXZbALF
VM7rXV3FF01UZjeMO6j1sE02Nk1Z2WW/qqg12vQ4tBdJqdW7sbBujJpfkKEfxJhRBSTCDWf87Ijd
bHypOlJLOE+mF43Wn9D3A8ZXCFNeaRnfirbQDxIAtq2v3LV9S50qJSShQqou0dxmfs+1f60FtAEl
DKlfVOU+5nSZp4Hb9JivG9UdCmmnM3VMGceyy+Kau9Hq5EGbg1Nd3h/joth4k7+fbGkbWublTBBr
n3AFAcO1OekmCvFVifWzD+wnaajYDDRoG2z5GirvEE3XORlkMq1MtlFw1y3WydlMfqMRIoL9C5Oi
LcRtZSPLTZ0oVpD9XKPzNrjwL8d4YDeqFur4KGcGBOF+k09gkPm8NC26XSivyjx3h7FfUyUE1Mqg
DeGopg+RBtgyp8whC3cMQFzuR7A10nVrZTiHTVoBIhxzPrSdFgY/vdgkDsNUX4Wl2CtY4vKCwFoS
ckqvw0OdTfssk4bnSSQ7agImgGgz6UOWSnzVlaOFxhN0vfSObEIE2jXaYOnxnhWjwrvU+OOGzyO8
NEt4zqiKbSQFbkxlk5E8q+COIzzgRaPv1VKs1UReVGmMMzm2jtooADmnhyk1ylUlYCZpOsiwwiY7
hmwIgDgqL7Wx/YaGSfcMu11krhjMnHB3XJm+9xZzJG+k9qhb/p+td6sYWWZYDcsr4av/rvUwDPyq
9QC6+fn1H/sYTbIo1tQhANJBWPnQevS/uIojsOiM9CCwfxZ7CAJDHWAHm8M98yb3eR9jH2UHMwRo
se/em9+4qJuzE+ZvKM727f/+h+Gl+Pmdf7mnJwD7ZCqcBoBbo5sFnXUl8gyZOpwUYEzEFH1FOQeT
70ap+qTaKZw+6sidKerfzU567DT7ILWyq0c0J9TtKolw19v+hcT/lubrILVc67WTXidtsex8CkDY
8+y97c9tZhZu+tAiVijvNYl7DRzDSdhXTTZCfVTJ1eKviFrVgH01MLuLEmnNiRp0XcpNywby6lOq
Qatpvo675i0XmeUo3FUii4MpE6fIWKdt9DhWgPxK6J9qU73Thdkv9UI74zRh2ETjWjadfF95jmyY
qPoUzSxJ2kuTePm/itL1Wk+bx8Yck21pUrTZxX/2YQ8ru4GfjI+djUL5Lw/JrJh+GQp9ff2nhwTa
Bgc9aFNzARGTnx+HPX3mcOAbw0tPxpSD4OfDnor9FbnKnrl3uF0/PySyzGDeNhSqjb4/P7/xkECa
+oen5NO3rnx5Srxi8MY8CIZNo0BNECoq0ZBRicmga21i3/DzfFOgaQ3m3JA8wpTkh0j6Ka6Dh7T3
Ha/1D5DvNrBNt1KV3ecEgkX65PX1sbXp7kp3YxuX1ALCwQxNvblMtSLZkz0X0JFDFUCG+tTXQ7P0
aRHZWlM77oJJt9mKup0qA6wcohw2cn3uMVcRAAOnXNXpPg7Fk8lf7kfkwYPODTxxMSb+SPUuJJ+2
abjR9r47FsYq5afIra3paHypmOHHo7rFjfAgmwyYxt42Fjkz4GWfkbDuK0JgVSZ7S6uOT6qUu5U6
7gpaCPQSBq1uxgwjGCDxWOVScZ0X4ZH9CM1C3HgVDW0aD2IdRRnxI+lKlfxHfolrQffmjPyzHloF
wkDiWyuZAFJW0jIYSbd2O1IZT6PvOPschFvRfqQl5tYcZRwyGmrBgB8pi/AAtbGbS3l3iCAcAAQA
UpBWJKIyKXyZpAqCSmEc+8a/MVu/XQWhGV2OvnKOreAeoNNO7uJwXfnNsqpqczv4dNGN9m3Wkj+T
rYmzE1U6GkSnBcjhhq1fhopQZi51KysziC6GTnutG8pI9RyatURBTZ8dDfhETZdeZ714sgNyeHHh
9E3huUEtlp0SX1hDsc7wAS+ZJMqMfbQjjKnnSE12f/TdUuEXD0ZzBsyZ/3q3nLltX5abr6//WG64
rmrkV7+PTb5Pk38sN9pfkNXxzzPimOfMs3P0425poHOzzDCjngV2pjYfd0ttttzjBAXOgfn1t2bQ
LGK/Lje8dXkeEmnzRPvL3XJKwrbSSPNvYI5RfABhPJheCODHHcUJng+tAzVlMdXjoedRaAX4WDZd
4VD0WywAPitYB+W70b+ruN8gjO4j2VwTDNnIqXVPy8D7ECkylEjpEic+vAlLvaiGuUSrKZKTOade
BuIvNgfSSqgRsnX8bbLIgQrfvi3LcS6JxjIomEOG80BSYjIpzyPKllklfKJdBG0MzJx8r8/jTKvE
c6e/lqYHnKtWvhEwWmQMP9V5VmlyKx2wLTomA1KjQ/xmYFpVPXi2FNhAUR00LXZ9ldmqYMjape+g
dckMMXtty8pbWYxj+3kuC9MBOAKjWj2/7hncZvMEt6ZhwZ26jiyuT71Re0w47rYx4fJRLbd+oe8n
K3UDlYuANfdeIvVGYNefiqh1dd1bxxUCNZeiYWWO+bdapcvKg4qik4Mw5BHk4Oykil6qnHqLYLzo
jMGt2/yY1USqkq67Kgtwdrpd7oe6eSNQj1FW6qwVnWLaUvWqJ39eqSPLfmtIgXZEJpcGDkdV4dmv
WV1ipdwrWbSVB/W5UstNSM4PlfW2UgLQPnDKhiC+y80Oa3y/KVL++iQsb6Ugfxki5OpM15+0yqPq
UzkoNIIvR6WJHUAB0SJBw1soXIWKBNIbkW0svyAgApbOgrYlG1LkTsRPamTfeCkEfq+7oiR1b5vR
fSWsY5Y0l/WAyshNNxL5ddGdvc5e1f5suC2JFDcMIjzUSA+vPl1zZSR2hRG9aJDemsPEX7tQdajX
Xhg2y4arC0SnjWDpPXQJ+OekgEVumsOqgPJWzKaltltVAfSklMKKdFSeAz7QKd6wGDtmMQj6umWH
Qp2FkUvrMgdfX7Rg4cRyzPVFPg3rAmu1KIJdYu38pnS19MYPrCuD8QA60oNUa7Ej5aO2/KOXW2bO
FklHthaDk9a/nO7mM9CX5fbr638st9xzWM2onpzvP3PE6Mdiq/+lqqzDn0baH2stiOM5zakReZzr
gH5aaxV0wXnODX2Ct/o7g0r6cX9da39631+OdnKvkwxWvIH2+ihzxtg8IucsaikowHV5VwT9wPcF
DQvDbG2vyKo7mCdKbLvBuZeVs5nrYNhT/o1d0ZlgB/1bShkaqgv+3aHWy4twsuJFM/SnrH+c+oqk
ZOjhwqjOHG7Ro+iHCIvbHI5SqiTbHlCm1YcNvYQJWiA9bFWInRHnj9fTxyY3Yk0yBjajfeKwTNZm
WvZUuCbZ8GYxCNRrLwPrDXkM618cBi+1Zd63kljHbecmo8GYyYDCbObkrsJx1dvUDbN7TM2N8Jt9
GqebzGT3MF5aRjRWYy5FzvifCdfsRExaIRgqVOfGPEythBRTH8Dbvw1Dlm2nknFN2ZTnUIRMvpji
rUKcyywlcsK3JMX+S4pfXfHcqaGDh3aNmNOWGuMkJWFNxgwDvOfoSeHY5l0oeddyhPJnYfDTIS3U
FGT7ue/BbJetVRn37IMC0FxDywLtDjaU0tHcxTr5oRT0zysBsSnV1n/248z5gfuSCdMMQfxfHmf5
19PTfP74/Pofj7MG3penEnvBbNezZ9PzxwONVI+N+v+LFj8r8xgLuKTR4AZqBt3ipydaYHqBajbT
z4jk/M4TjWTzD0/0x1vnosqff7IehEAZqiApRhjTAvBd2C9VQagvEFF2xH21SShGXU1q8JIgZQaY
DQCtLvNOSx+7AFqFpoHi8/rHvIqlDef7VSll8QJQ2YUUdteqFp0bGksYdoebgmcF6tsul9SV2UoE
YqSI7lEeFypg6cSxeupk2Wlv1bhvd1Y5V73Ykb5OZYbm+kDJpBTiKMtFBcuhkMkaGFQxGZJDtr8n
AVGnr9jegDQG/fSkNqK+CGa8wthIa8tvXa+WD2Om+Yuaa7X7/avJETcK2RrHleYDDlAZH49soYn+
Ukj10oMAVVI3341PbZO6Kk3tHsPzeFhFarRlY19MnrLv42xBqml0QrgDoMXf9Em9S01/U4eg0zwT
0IYWg0Uh96Bmw74YsCoO3TuqNh0xRrVm/r1JKpiNVDSqAyTK4HY04TNEq0gzLzjbLWKgV8V4MsSu
zk6DmJyUm2FxTy59CQxul0P28L3umi3gYcQbmJbaZiowDWTkwjNj6zFv1SSMfArOP3lZqttOxl+i
JU7fnWs0/rCuFop+wI3p4DP2Ede9eKt5D50ykUun8EFK3Kiod3pNdLFq9LWRT25nYPut8onfG9fR
NvPXmCRvfWOg4zsaQ8eSypeOwlCrr7hxQjDDZHk5auW+kYNTNVf7BZKGGAyHFtZXAXelv5zUdtv3
ycqOzDN0B1PjBxpTpa6F11rKGswxnxCVd57wmXJgkndZ3l9QS3+ltGRocspumAEsQcYAGpY54DPT
h6YMK0I3MdkbSbrTSu+JWgsn7HeiRXvrtW2hXHmj5DQ6/TqpsfFHdR81+TOQWq774YQnunymXg+Q
FCd+z1wodXQiw4UNH1IUWwm7Fx77N2vezqJ5YzPmLa4OzVM5Wmevb+rZZkgri5F8+98yVCHTdNm0
8UMJWPs730SV8WkNzOvao1/J9/t91+2mlKGsajwak8lYq2ISW2xgdGIQ0XCLo/wNtRidqO9PuWuK
G9zyq5QuCcOzF4k164rTUiY4p/abMMxWcWysk8qjrUfBDA/HeoAJZ+lvkLbXOC7prAvilz978ce7
yHxStmgemru+/5t1Ucy4jK9nuS+v/7H4I8dxYAPfBCpzDrxwnPpY/HG5UWnzd37z07XZpFuT1f3v
wop5T/h0bSY/M09ruTUTv/ktULzKye8XLZtT5n++bTGreJ8Wfg28DDq0NfJRzNw4mVb6fM7hKkuh
CScfmQLktrDXVm7f10r0QkneygsHso61Do+6+ZYr5z6jLmqoHrS5y6qRl4IPnTmEbhJLpwbrcT6M
TiVov9HaR00vXWmSeQTpR8jK3KmtpFl0HOCGpHKrpl+V4VYITi85orPld+9Fnp1am/shzOm8f7TH
9DhO0HbnlhtAfnU3B+/8/j0t5jMnj2vMcxvw/OYznEhT34Kkd2bnUOYbW+SrBfmHkpEXz7/OOmCy
HuSz+m0UVJHmrBV5mtI0My8fRGJdf9hN1ZulvenR8GrGL2WsblMjjO4I16/6pDgHY0o4ESn8rSPs
qeneRFd2GBx7wdVPJAyXhmjce/SJbsspAjLks0BTKDWE9mHyHtRgVzN1bEdxkzes6pXiU18edavW
mJ6U2QLkK/65tApmlflFnHP9D8U51eo1Jdw4+QBVBCzBUXxmnn05VC065QPxnWU5TcgSeLrrcK3h
FBpwAyWR66mvNvdHqudWhlK4dKnSP1atKwrjtQoaoSItWjk9KgHurUFfE11amrjnWKyWrEAWrI4I
4H9jfJPjgOrEl6SoLku5WmS99qjG+W2DIa62XnwDTKEXBvGFzXjWoSqxpmF7osSaFMBxDMWOaOdq
0PwVl3f6c+JrTPoXNR15Ik93Iin2RFqdMmsdiXi/lE/3qTystUxjAp6fYlDL5iiOQcjpIAA+1HTJ
vYCJPqT1tuawS8r02s/Sb0U2HeTZxK/QyaEbxyHJj/I4uWZiOGptrZJ83BTySK5+ZFlUtzm4l5gD
iC1HB/IvB6WmgLb3Lqs+ejYH+l/L4F4xQ5f0s1P1UnVdRsqb1mgwPyw+zIX6FAltDe+Nc4C+ihpp
MYCuYjfbZQPD94lfaz5sKv8+0gwgqXSWdG9AZe76/qaQvGBTZ6nqSpbvlEEf40yXu5OvylddNMBg
6p49RX4eQ0XZjGG5A/t03U3NHE6jnXUpesKvFQhNikXWmVmUl342PhEOpTLUnNY1dxE+jot5gGRz
R/EIBnn5a8ppjEajjclNZmxuZO41f/QWQAqfOCPTTLya/2o9Nn69zn99/Y8tQPsLnABzSSaQIFA4
8H/eAmSZl2Gxwerz97Dz40YPF4fQ5rzcE6WcU5Qf2wAe6dmZgxrANBRK4W8Ma2YAyy8Tzc/f+Xw9
+LQL+D5ZvMb3h81Ase625HSGywvqB+dnbTf4HCjkQHquzOm+nRsp8jh8kJP23BCi1y2W2VLjcB2e
ooQFTnjpJlR1yp+5Boj2uZIPtB2vhEzpgl0eWNw3ttcnjl+CoBCxti3TVHYqIjaLrjSmtdbotxiY
iLekNvcOdeFJ0rkPKaX1gVlAOKPVI4bHG7zIag/4zNMve0Pf54E8LpAKwoU3yisfroao0/EEm3XE
NayxwQRFtSBio659ZWgcvy4eGhhQfjde9kV+lXbRgyC26MaVfg6jZ0l4ANJg0J/SptkXpnrv9fjY
vJhqtsrAL5qSOsdEyJRnmuc9GoOfP/jR4dPArRaMBRE0498fHZmP8k+np19f/+PRQQlD0ef4xKFM
ZhDGwezj9CQjhWBe+6dHh6ovgnioXfMklPvxp0eHTDA3fGX+L+YZxO88OiA8vj47P7/1r7ifj8O8
YW6NamdzUZbHmc69qJsUCgKGW4aQSq+Ql9S3srgwxKVcqXdh719V8p2qAXe88aMbIAlIW4WPnuaU
x+JyrN/VM45l4GPlrr1SKfCoubftaVyd7jGkBguXkd7JcMdVDrhr6d/hc93IwT2e2+mty5b2AVwn
ZXriVNNjp0WOf5NEMc1T7iTB3naTbqXaDplQ/2Xo1xU3cSVx5z3CjoadtrAKomOTjjtsDrJYpiNu
Eizm3JJfpwetPNIs4F1Z3VHNDylFkaBjHOvkuXHwLarvedO9tQJmDCnBgVhwa3ZP7XJOTHNK20Xb
Zu5+vkuLE0iL/A4Lfn0usPY96swQN+LC20bONQHTakl79F56B+zTH0D8DGDFSpoNV2N3U7jzVCXy
z/l0WwQHmXJxAVjjOlRmLR58/z22puV0ncYcaVAAFO6t61i9x+Qr31AYltJ8iweRNzIuQiz0V9Q+
wCRn7zbyYdFkzUVhQR5Kt1bzDXMztMjonYnBOlrskk0GqQCWxSPG/0pGbzTbtxzEenlpycNeL8RO
vs0f1UNx3UT2vt8K39+bcFIflNTbpnwcRrZtibtz6ar+eXZALk2VlPYKhJFX0cnyVJiucZc75+4J
YlL7ltY7y3yzya9FujuN9RJd/89ebQAI4u6b1wVGnf9yVzN5Zr+uNl9e/2O1Qagjsge64Lu16GOh
4YuoEAYYZuIk+nnCOTdscb1DrefqOCfaPvZo+quZh5pI7/B2eNVv7NH0r/zDQvPpXX/HHXzepHOv
hHqjTBs56dXlNEWuPDUvgSHooKWErlPgoaTardoGlOcZjHSQZRQlfLfH+DodMzcomB4Jch4xMo4a
QfXXkMmQd1SKmiw043Ihe5cRAlCAEaCu5vLnhR5y2cA0zwUkbLcJ0lGQflMRktRSO4SauRUITNST
zp5LKrdQwTLrwQ/G6wxBis16F5Mol4r7hNXDHrnuXQK2SbJThJylkZyNkbc6ZC5IrnZw62XeAugN
Mjer0hhsfKQxbdbI+u5dqRWgMmLchzpWdVj2LV9iYcUeTSBxuGEGdydp/jsS27KRzRGODLGSUdt3
yGlalGyrlJp7Q1qq07FByBP+80iYQkLeS1h1OLK9xLghdOS/Pg6eYs9Y+XnKLQvZRePgUMl7RRpx
+QqmwJX5Am+V/+MFSzkiVFyPl9XED3CyfBK1klukydbr2mKRcMsgOM/QmC2BQYZRSVeSSuq0b0Pq
pZON5uO/SHz9MgikGyXIWI6KjUW+qWGtamMWvdiHHkepYMNMDoPnOy6Sx2QWEvPhyshmeTHvD5LU
uxWcAgbT1h1ODlYnT1u2lrENWqKsCTYMNRohGsYuFrkrD6tIWxn7bDB3Foy4udH6nDYtZop8L4xW
QWtNnIIyh9SLHNMTJyMvkNFkPBneWg0mh/47hzz1uZQKapWVkPeaXBVFv2Uc8TjR5yUNCWXFlQri
xk+e/EG4QaVd6zmFW12yG+jCCMUUORVuVwabWYr9J9tHlB0sGnowF3aQrRRluo0SSmiDsLq1gTPq
VXecivipodAhT/KVoOihTg1Xo0o2aC2QT0Z1L/iZE06RrjyOnLUvpLMoije18va2He26Kt113n3Y
iH2aDseu0/ctvLo0ZBVXmTAnfCi72LtQjRSfd1W37zlQWj2MriSMPJtwmp3CltIdJKzHCTqJb5wU
uE7UQy7iOF159imlPmzIdjFtAmMcruw6cPXyWwCgGNRRKUsrkBGxPS4pZltYuVhlNuqg8VwUkjtq
p1bAO+IBq7LbhnyNx5Xfz/DCD8ouSeMlrRF8ebze0OoS3YnMiTQcCCRzpOHBQAfPLYi9tHjhpe2h
ZMc1DUBV4LBSPajpE1CAEG3cLpzETk6VPz4qIrcOQxCmQHPAXyvQifI4BWdSw9gg56J5BNdmVKi2
nWJtJfq3uiqYCMiSa0IS6Ti06H0CC5OVJK90Jx78EyXUt7phvdtqvcLzvxRKeNkYt+lwY435jUWX
WTMSuOsqxyuu9OLsB5S0m1d9THc6x/jE5kdv9wtCFIsCB3EykucZ0iVEcjPgg+Ih/YP/oDEavvUi
sm4moFg+6kYtYwHme4tG8mcGBaJpsvLau6Ys9v1wgcSECf+mCUJn0MAMqObloOYMyb/Z+b7VgXQr
0lIKGXjrc6GD134bcFApffHSxXW1Ky2P00RIUVwvT/mCQZC+CFvJPHelp6zHKUk2UR3QSJ0iv1QB
9JUY9TUED4qQoiKodAgrRe0v50JPY4QWQp4mbXnmzNLNonFliGaZpm8y3wjopkWWBP+Pu/NajhtZ
u+y7zD164E3EzH9R3rDIKjpRukHQwiOBBJAwTz8Lamlk+p8+07cdcSJOqKmiisWqzM/svfY2Fsks
PSY9Llwa0xNrS2iK5k0piwdOpIXnDyufOVDOPGiQwUPKm8WPyusEkGzfhvdDpfRFyySJ9cDaFaBl
E4ySU1ju86K7TEVzUtQxdYYBIZOPEpmFEOlnL+1JFa2SlX4wDPuUNcVaixnTRSVazo5C1IYYgvbt
tXKxSjkFPBzH53lhSRL2Ubn1DkLcxTIGvHOMv4+MH5daPhPG/Ok+5M2qBYeiAMdOGl7EwW/mAcbH
ivjS2YH6WZnWSuONrMbhAKV6YZczTFZxSPoEloMYCFw+IAng93JZKJ34Z3dlI9do/WjZ5iSvg3+2
/Hr1yGwryqIF6U+29aJyYFjzZNIEjOgGw6KPiamHuYOwY4xuHeEva4UzsSuepjnIjxmknrI87m6y
etpHWblFuLGPBMWklq0qz1uTa0lp319FsB7bL2lb7y0yxCKXsroQh9S0z5MTX7uM3UUegrRUGx1o
ipGQ5O5eeT0yRdK6B7NdpeI1N0FBGGflXTFF3DWdhyW8+OD4w0Kw7js2XFG2GI3bxDN3ptD+rP1+
QST/gkT+NYEYdghDCWoUm8g2zm3mypQeP5UWiYY7sShTfdcCIoeVLdf2Kq5fxDitsr7ZD+eu+nMv
/P/8JynRfpo4fP8X2bLOggRYrb8tHAsROhhbMn3nEvorNSqRlMkxM9V/d1VLmUn5yTiHcNj/UNXq
f3G+04j+9vjvVS3sScZIM++AcvRnNYlFXAk9dADg+Wvn/kO5ZyK0J1UEogKiOsrXX1xhUBV4gvOW
BHD4PyprKaF/eSfQ1vO0CdmmvEbt77Il//W9xxMYMhGIfifH8SO345eOA3oXS3ShQ3EJrHY9hdmV
no/k2Ba6XLcluauAY94jH1M8PhKCYh0rXvWyjpcxSry7LImw86L0yLzuPVGqv3TBIG9aGHwrKv+9
NppfgHWTRaWZ7irWhyuNiKI1pKeWdgz3NdZ7qFYuxY4t90D8EdVF5M5OUPbq8AlUXrjUC3Rvhd5e
2qLfJ5r32WdMtpG1mSxjTeiCbAToTWEwnZ1ew2yD+MxrzYd85NNNwRfVvmARajz2Xl5fpbKipE2S
OWIjYCkcsdROH8oqjfhBjWdDqeAmYPsShB2ZnnV2DPsyWgsm1cBUwsc8D/Bl9jTaBPxtcuiWUcvw
gKYYFt8h7JG2WIlJ3HRtvDTp4K8D1hIJurx6CmiN41VSacnON7NLZBf7LEm+LkLPkRdeT7O+uIjG
OxOUGX6sqzJhPVQgkl7K6nomuFjDa90ZJ1DGN5T/67C1R+Z4QUFKovk05YwpiAU7TZFRL9vaeEja
2cVm1v4yDKM1URryNu5tFqPNpfEpFfmqDYhyNeRviWNfA2QAu+tc93p58AP5ypIVTz06ZoAun7tc
VGyXmoXSpuq1jM1iTWFG6J+m4G361nOXFNuiH+91LT+PLOW5Ar6kDcEXrtVSvZAbWJjJLSjQFSMT
5Jmg2OgxvF76SIzEy+RUSDIt/UlVUXCFZoa5gxmc/9UnFBMzJtI+YpTZSfP3fTdA27/03b8//vsJ
xUHk0SGzCzXNr86eH1M+6w8cRgSRom7DnYpC6+dDykDLwrjxT3nMr3tSkBwcevMildkr7qN/0HwD
RP3rKfXLU5+//tMNyZyei8pw8MnBIiD0g3fjdYXyROGVNpHLMy/adHF75XTymk3dmd75Zm6D67Q9
kZKx0KtpN/UEgJpip0ct5nbwQdrKr9Q10fErNT1ONt0FuFKWXJc6HFdFgaIDmZcc/FM4XLIB3nP7
pe/9TWffJbix1WitY288eF5MKopJ2kywkPqrXxgYCm8sc9x6Kn9wzSdLMpYUBgVveZ1F3pKwjUqn
7fXTRZhjZE2rrYFdW5nayaG0loVcx66xKxt5Q091iEvnw+qfCNNbJP54nlnTAOCijE4+XrPiW+fa
dAwmYvMEtnCGc01ufDHISaUI27pBeV1Pn6fa3KCmXbTEm4IVZxomsqOjPcFaXOiM9VE97COz3Ejj
sWLKPjbVxqtpfsLHOu0ODi+exHOe+vpzNqhFVYuruNAPrd9yKovVnOI5VeQCyI07PgWUsQF6ot5+
t6W8FJO56DI+yPrnWppAGLRZ6OH1rHb9bVAY13pUfWht/t6m+OcRNO47qLi+8C+it3dF628qKz0q
X1tINq8OhejEFpkinWo3fu9cNC/uE3uFRV+9h6xWA3bF0+0U1UsLs23lEV0rWGWizFO00H55F4n2
Ko1eK3CnlZnvgu4B1vF6yAjSy4D4gVwxkRQzozWpiaOgRvahjqyrNpNhoh6elpZifRF91PqN1zir
cSpuBlpUJ8TqL4fFyCLFjXGAqHHhaFlMLBB24RTIIG2u537klvGpMf2FkO4xas8Fnn2ydI5oe25z
57mjVud3uQPquDCo7KVBHDa6nSzaGxYhC1h5nKg79r64DmO1DscnzQZlFIOFkOpg+eEr6vRdBaGB
v75SRMu2EzCuMjvKyLpkEUd8YxdLy4mXjRDbjvzJqII5Pdmom7inKsDvqXNwG7AT7451x5ZljTQI
2I12HTd3XdKs53huqQTRfgHZN8k+m402bGDS2t+n2TNu6A2B5sdZvzbM1tNWbTlzMOvh4sT3FqXO
rnFjsNbQqRtGNmW7Dn3zUxzqb3WdP3U+eUBae5x0yB4zlYmMG438pNm1OtHON/FtnkC3Fthghed8
9FX75GNzNsJ0KVK0pYnZsxkPaPP41bv62mOk4hS8SFG7d3p7k9AW5dNrQRaumxJy6GW3Tlg/R2N2
1urUAWWysZLwptHCT9gDlzqvpQsMhYEIuUPtkwZhpun8Z2/yAtjuA+SRBERGxm1mJc1jSTPHenhb
gwmJLGDapcI76+vXGsmPZJ5CsAPyljTnxHogIX2B/IPSIzj0UtygN2MJZ2qHKM/XOa6hnKU0T9Al
RNw79s6zz7Jv1K/cFJJm5F9S/Qu770tjaOe+vnfrdCOLdAVmALXS81QClVDxgxYSmtilyzTF7IA8
pMOjocfjobAlKo8BGgRjvREXO1NAPdMRfDkraem8w+l4xvwwtTXRSy0VmQ24pp3TSsz+WeT2jYMl
bDsl2LfdbngTJg5K3u4dOe8rb2QClsdHyTlA1TzntYMj8Yoa/l5pnLtBv7Z8KMlxgcRwYPfPdE5N
983g7WNX26syuQqxQTRBe6Xqeg0Ro164Ef+xBoZM4XwVqq0yMT+HjWpxXgE3jnL5SjHyTptICrJC
OKdAx0I8kslWj3umF224hmuyJdgYX+VDnN+m828Rz5iKT2pKn8rGv4xlfufTuDLsPE2lsWUNibmZ
GriWdzqwO9pCCEQCduLk3SeTToapPVuqwlNvDsQYMxbxLVj+nB1vsVfzUmatsTfJWTYi+z02imip
EHWuvEC8QZGi+S+8k5WKi1/2+Ps7plXRKuXXhBIBR0yA6Dq8tGb1VE320U1CpH/6pUO24EPIgQyN
hcy/cfP21NXlYYI3EwwRGVmG/jYxEdpOLgkTXZEyPIgayuhc/2LoXZOQptwtBz3+yLPzEOhHwfSl
89sb1B+LdLTQNLZBv/uXV1p8Kql7aLM8+z/1gnMp9tuGY95+/vz4H5UWLFHc0R7dHYEDP5urATrr
OEPt/yb1nXbQ8+dsw29bjl+kCIwMmBuy/50XwOwt/kmlNTu4f5oM/NkP0sa6DPcckzyh3yqtBuc9
RVTZ77ravmsF4yrgvbN3ysQ8mg7jQtbyQiuzjZJ2JxBWOgO5u2jSZqg4NRUC+H5v+tU1XeGqBkvB
LG1p19RL4ZdIc84WLCUjBr2MVStKLsTN2fnRt7YtVpiGuXuXw1wbSlxFydYkAty1mDDejnE3gyK+
EODwCZR0yVQKtHFBu6ps9THRFvBLLAnYc/yj6kNnUyn5UrbKJ9mZC7ltqmjLUUtEXnKbQP3z5g5E
lTCOCpqSBAiaQZPSVf296WbbguZFzl0M0xdegLJHvmQ4w0s3BziXGWAkDQes3tCs0BB5NEYDDZIY
veu8tG8MOJ9j/ubMfZTPbdaE/TqyL8ncZ7E8qG81Wq9u7sEYWolFR1umz/1Z6AUnKy44QqXzJDtU
xMHczU31nme7HAYo96V1iuzhNchP1nQd+oVHAjUNYWTnVxYdYpGTR9BxowjNv+5sefYLgn7jEMJ9
bt+JKR53ZQAupWtWCdO3kCJKlxbmhNB6kRLNcRdNYPITEk7C5ErkClnf9MJI2mbE3xZbEnjtEqDR
8NBEdrTMO2c/5/553THKw4VG1+nUkB9ktOth02GcXdudfg0lBsTTlR0566zqV32nLyGDkyiQfunH
90L5y6Gstgn5w0YinzAu+3gH59eeN443aQX80RDwvx+upe8w3bPjU5WHyAPTVTMa6zELnu0xYo45
mJDCUqNf9y5vMFOLEzKhivFYiOmu7fzdwKrD0EklqIwzkrPHCpSMCVDWte7M7B2pegG0RTYSSz5f
oCSydbVrKZEkpZLHJLkpdO4RYjSJa7k4ZGsyQ8Naw3ufYktQKDgUXyZFmIbJuaAoS1VAlPJTgWtX
JOV13jbHiBKOv76d5pKO0k6LHwaX9YmXLXwKv5YCMHOeVVHflpSFIT6cuD1XFIvc+ItYTp+0+iOi
lHR6EjwpLe25xjQpNpNoWrlw/DqKUJtiNAeKW1vZDYIeItFuNO3dpHDlhFkqKGx4GzYy6I8ak9oM
CE3FyL6skh0J6pIyuKccrhnOO96DoEieswHK4SUa5ZXv3XYU0iM7qnAurCmwbQrtfLCWOuUcyRVL
J6ggbUGUIyI0K6CSDSHXEQheCve27imTg4eOgl5Q2HeFB4nB2rEFuZBIfdvRADRzJxDSEky0BvRT
1E7+tqFlYAOorYyUwHS+YYQQkt6ib9qLEB8+lYZP5+GMT1Amd57zKbMymN7lqoLziUX5YOgF/mrM
4nQxNd2MTVczDCkgeXDnI1IH6kXDHpaleCQGezNlxVa5Gw/QGzk/K3I2Ty6NUzN3UBWtlMqMTTV9
dmiw0rzZIuRdNPr4RdCAdTRi/C5XGY1ZTINm0aiNNGyafnzDDWsziBImcamN+WFKojNo9CIavprG
D7cjW4XgpNMQhjSGAQ1iReKUMTaIy08p7WNKG+nTTnpudXDMJ5cm09OmbVKefWva1/qroBH1aEip
aU5Gg7bdsNc147LWvkMasbEYltPMBsNFs9wTBpEdywgwjKiEC+NSZ92xJGCjmx4HGmOPBtkhxnFC
8kXbXNA+a62xHoDIbIrG3o+N/1irDx1YpiuMZydtHuhn4d+kq0QE10kIMm5YwmH+JKJ4a7rBm6Lu
Fmm1To3sXsX2tvLFZuRVUdPJmcyjHN7MvtiUFXqS/GE0Rvq6Wew5hCt9GEcEOvZtZ0QbN3L/5ZMg
B6DIPFgBDDZ7Df9WLT/bsX+vT357/I/6hDEPOjJE+Fz+v8BfrD8QVIBB/+ah+hX+whDIwnTLLoOk
hzlC6ScZBq4rbJpsG5gw/7Nx9ay5/L08QcT54yfnB/t5EFSznzQrSQ8zf+isPCWlJHXYhHYr4Wa7
UBX3jGtZLpJfkPjGgFN3afJJZWn0kQZU52bz0hctRtt4nWctZ5LnpouqTGJQ3mlLLmSc7kZu0DBh
dSVj2mI72nREyksNChb2kwFNZW5cPKbdYTxRzc/tC0Kl8dq04vPg0vWzuaaPn4MYBhZwT5Hn1odQ
R0FA91n5txUVkAzFViTZcmzzs4kuoWqYLEMOj61uLwxn74kcXkVmuNuaTa1C+9xN8A3D6ZwAiRIq
P+eus5uiBin+wEDVQ+tQ9tNNJ+vhU2iASRWh8ZZjqNLGIz+Fnz8mXXTrtuJMZgzijmqluYjbRLbK
/JroG3uHbP4lYi0e0QADCrnRUX7rptgWUY8sLQzWxeTLiU05vmRXDc4+guxlzH0EpC9RmP3eKYXD
MFj3dhiJ1j1cME/GX2zh77lSiHsLizuS5K4nOGKoSpYGXLEEvlgIZ6x04ttK6pcIWX4Ah2zEpR3B
JUthfTFFus8T65E1xs6bAWY1JLM8n1DG828KA1OZeReMEBwDGrjxNIThnKxz20dde+0X6TwxYkg1
sjzN5c5WEGpdSGpleqXPYLUoxF4V5uPnydTvyzLYZGggelhsA0y2CDZblrOujKC1eVDbatfaTtx3
HjQ30b3FoHFj2zikyvGxi3ubVPmvaaYOiSKre0LdRzj3lQIvZ9Zjsxv8fN+0xFoYEep7VDzNfR9/
VbVuvJn8iZpEt314KtYmSvgdB/VmbKimaAS9zjoE+YtyYcZXG9FFCDXMZO2W+i131AF3+aPVl6sp
ln9uJ//nL7vCP0nJr6IaZRLF7W9//K97UfC//zU/5v/+nf/69Y885Nu3XD23z7/8YQ2wpB0vSGPG
2/emy9vvDcr8N/9/v/jt/AJj9v6//0fFxOE5X4q399/ONWgWiFEdgi7BTTFZ+NtzUYeW8R8f//1c
pAPTLUIgPAI03dkw9GNCbv5hskAj+nJ2ojtf1eXfJeR8Cf0Zuz3c3xZEkJ/OxbmlQ+kWIHjnWPTY
8H1/Wc5/0q7+jl5tAbv+7WDkRydN2AG8h17Xns3wPx+MysxZZU0w0MssiJZpRNWjRqZ5FTIJh+s4
7/NNiWjE64oXPct6Jm+h7TEpMnGhxPfAG85mRE3Xx2c3dE64nw8Kk0ICizGDYhyZprOdVWv+6N76
yCdI02pup7T81A2gpuvsOomjcsm84S6e5tu83/k+ybMWnyWhH0bqCjhvYusaj8UQbtNErBLtUSbu
MuinI96bVehA8zEhdrDesyFbhfGjlpdrp3sfx3CpCjx5ZKn5LmodNYaU4OSAi2rjp/1uZBDiyi8K
VHLd54wjS4ZXSd5+StLIWDVerC3ryoCjZ65zrz0rmR2LDrFLapTPUWSdXD9b13HxCTgTmWrTgsyu
K9ykKHycg6nAdHceEtkePa3tduusYV0Yl30OYLlLdvWUWDdlYt1q0idoTGAyt7pVVXoPY+c9G53G
HSBPhp6/o9cplvXQV4ehZL6v4xTpUnnOGEGCYfLO0itYahYh+NexX5kK5VXrte91Lbkw4vbIr21c
1rpiXl8iKOt5AasO8vKIbN8O2yW568+RExXLtLQeLDoyjNbroAj2zNbQ4WVrN7Nu+jzH40l/oNG7
9zSXCDwPMTYqosWR1bS5fZ+O3pWsELN5WnWjEpzH/YBximwvXMVd1Ww7SNqJ8cQpz1Tu6JsopjiT
ogJ7UJUd9K6Hnlsx9bSXbjMn/zSY0votreZy6tptSxumQiTPY/SmfErl7nPoGi+DYRzLjIF82xsL
K6j4w9NERYoclL4UXDe6EnLQTmnmX6usv/aneNdBgNLmgFLz5A23nXTXDFyOPgHAVXhXlt4STsty
yBL41wUv0RwHHy+7Xq4dMJBW+zkJN6Hq9xU8UT+qLwrVVtj512EqMTIjOiYUOq/snd/Fy6B55c5Z
lEgkp6pZ2wpjkeBdWhjPOV4sGxVMOHNT+/TQGHJRWN0my0iyJ5I0nF5Ni1fR6JZdA2BccU107sdY
FQTR12sHnWfdVOATHltY3ATuXTmojmHLLSTjg6zoVlZN/FvBSqXbxC5+UWNakwu2T8QFD9Ny9HiK
dDuNJM3Dvo87Rn02YX4stak6YqUdangGOe8WfmE5uCvlXSeeu+xYI0d+elZuF7OdHnb5FAsW0O4h
CpxzksKBxG6C+lP64TYcb7Ie7VXF3KEkGZWVjgY1OWjGQzvUR4q/Vz4cxbLosCi29nUl889FEvLi
SOgohndTxQjjxsn40gUVW6FqExtqo2xGqYikUoSPq8rC7ZZ1u3kCkHA2lTJfJg16v0zmGzsG75A9
Ye89qvEkU2Mtk2o/jfaRdKlj6L3jBtySg1Uv/JyGSeeYiEZmzlaxVmH0rpEqIiN5Dp1knRC91/fu
pcnzz//uGafNzcMOxGB9Olfzf9dDcFP9dlcSH/Lb47/flQwyZ1m4g38WUMnXlfF3KffcQyB30aHf
fScx/LgrQVHpDgERAWDKrwmtP3oI+gcPhBVTSXO+af/JXckU8/e7cn7qPHm+HwobRry/3pWsP+qw
SSFIWqTCpTlKRdGDADImK1gPdmszOxnXoRszPlJrW/OIGSsnhMkCpwiRX/sxHdpdFU3rNsHoGpFo
0Ln9sBVps/fDR9XHq9C0V1KfHrixsX7YkNoffNUCa43Zdg0FaV4Zrk2lHGb0DOvDeWqP4BDpRon9
kp01Y312HSjmmEIw7m8Y+49NsKhZA3SsAwbWAhpV4cTnIGNdAPZy5c/rA9YINusEyVoBEUHCsE6+
9fPGgWVDxCFuv1ssI5p5K5HM+wmLRUXTsFDL593FwBJDFtF1Pm81YtYbmhvcC9Ydbsk9k8l2Var2
roZZ0vH5rAbGtcxGMc2efISUrizvBEuUqYifiMy8sjJjr9rn1kHv/KCg99tKbVvWMMa8j4mzGFgV
uQEsani9nzInOPWVehdu+5rXjHi1ebfj1ZrOYbrVdfeqGMFyTUMz78W0Rc9iqGVBZCbmpmdhlLA4
alkgRdGb1iSnbjB3LQMDnx0TpeJKsXMKIWcGTaXvlGZzkzIyquyDpuMmQyWLlT+aYzCiG9idb0U3
vjacxu685LITl4V+/9yx/QrnNVivUz/pbMZS2dw61qSt3cE81WX4UkGtYuWlPtVV++zbzW1nagRp
RMyC0RoVW/KebnRhPehEQC/6QjrcuJQTvQEVXuS9u68g+teADThleQfxlqGVAVHlNnhYm0uuLKDD
0s3ICqB2Qh4kSQbsADsH8JlpB3hDoODRbq3G5RcWh8xsCoEWwDU+Yhyrte3hWkajL8N0rfL+0oYa
MDF1K7JspfwOQgUY7BYPjy3v+iIkc3b4SEhKsEGhLUqj+Jy1/MKxK+4nmplFMA+jnGI2LmEGJCys
yBYuGGZzistV5xVbOb9cMqHxntVSIt778VWRlkAHaXUq7Yx8lksmot4wF8h9V46mgA5Vi54eT8jo
FHUAUWLuXJGd9TRCnoEA25VMx8YPG4FmEiQgmp+bSu5lbW9r1Aqa/eY6tdbT0GsHs2vAIPvOrTnv
o2MW/MQk6DT5mjEze3r0Wii4mzbZwjEO1nTMG70rt34rNmmKNTErMASPPDJ5ETTJKc2yK1NgsoQu
GmLl00w7NNUxzfVYPXlA+J2551afQafBYJ7b8YK+3JkbdIukwLJICW0g0jka0nNML09Jc27p7Tt6
/Ipev56bfksTFq+2szdylikh9saYSsQw0cim50im/D/ctn/13eV5iFex9qBc1Odm52/vLuuv+7nf
H//97jLnzKp5+sW1QUM1D6B+3F3z9u3bf/9KBftxdWFO8lByfjMb8c99v7po876CFnnoPxdCgcb5
69X18zP/GmL0kxAqmRLZYZHqd4EhvvQJomqsT9NawubcD2rW3bPzXQYS4X3dVowpkBoSMtn3vLMs
sWUfFa9kdeir4inOvW1BiosKQ3SMX6oOVI9YCZZTg4mq6apGQRAm5GlVJDVDigXZvgydL8x4kZMP
ZF+628ip9rJ9UsE7e4WYwB/kf1ZTQzZ8cOVdyopvXpvFMPaMhOYIuzsU93Fthvp6LNjrO9w7uc1n
IFq35P3kPrbiLmhugYum2Ihsa9mYdrJqHYPDsWYSn9jbocqOSVddo2F+SUMmx5hxXmwb6YRbhdd5
b6uN3fXZ3muZFGvEGBRhTr6e6OU2KNMZD5am0Es/S39kKETOiIX/r3RWOrkyQ3zjVhkEnXhT9fGe
V/puGtXKCqvToMrzBMLciop9rfJ96lUrx3IfysRf+uHHmJdHT+vexqJ/KUokDFa1bK384tbtDXGz
5wwb7d5DPHLKmTGd8lxcUqfYqMbeeTK9imzxZRjFW8woXgVI1BsPm8ja1NsUUaUYrzs+9YtRDdu6
goqbp/r71OcXu2BKaUIyWeXD8BgGxbD1ZjwZJsac5qANBkhKTT6so9HfJ3Zw1ze6fEhzv5X/ZtAA
UxwX//7M4gNi/p9YM1+x0b9Nz39//I/TA9Yqi392+I7NJ4+P70+nB/HPZH4i6ebYsjlYfhwfCCWZ
XLh8+asU/Ofjw7ApUnW+q4valhTRfzAlgsf+3xwfP/3oyDJ/mRJ1qN+DRmVUvoUBx6SZ0nXB2tx0
Fz3vuoR3H0SRN7NFNxz3/okUR5Kfom2WpodwMOprB7MWcT64dJs0NvZifmd7ks1fcBzD/DSwtM4n
e24bl3y4j0kg1klYPbg2trbwo+CzEkQBvL1qVfEZ6ppxF0TVVRuaDHDSAtrIm6cnT2YYHqqWoiLT
2CaLu0kzQKGyPMQ9qZobyx4Obt++a63G5LxDmozbHIvgQCqw2hZ5jNopZDMLFRHGdeKOF13plzjg
go19Z1lo4Kln2ooZR2gaMxp0FzdaLK4TZX0pzfJJl/pe01nURorNpEuZmyOEGHPz2IdNu5C5S/hW
dvHK7Eqo8rXE87mxDDyCo0uS6Yi6j+nQlVHgdKrNwMKL1+GzVgFW7pKhziyBduKWesiMF6mnuqsg
9u+KyM7Wcx1RQp5bpCUoBZ/Ikt6z5oigCXdGdhaOd7bj/NjUyYFMV1KFeod47fDZUbBbWnNyWe7G
T/yob3qCz3HnGSFVcVNH4WpOrMeNPlUWmnv3I8h4mf7FFYSH1wb/BKm94Jw4CP6+gnBsSoxfzoC/
Pv77GUCgj+n6Og5i+zs25PsZQDGAtpkZMlQEPsy/Gpn5Ar0xlg79q835xxlg/GF/PaZwZ7CU+4eo
ZsucaSK/5if8+qP/NikuzLjV1WBUO9NqdUKqB4mQxVBPZQKOeHAT8tOcT0oiyVDJXUEKrRM8W87V
HNbnBETQDWIfsA0RUl8ZwjuHrIdVMC0ysOc9LWjeuuveTDaJAYuZS7/N3XE9TcYmmornsUsRbvOh
OBA5Zuq3uAXJ+HZ8Nsu3PfFUquW6df27LsUsGDBHG2hKnvFxqEeybkgdnKyruk1WqA4IaGFuphlN
siopKg4BKjes1BIZq0FOi8Wkra2blZ6Js6vRa+NWxgx26WkqhcM4l2CjzFK3JAaSN4xvI4vXvcMk
s+02Y+1gQHU3tV7t3DhEkFdxpDEclTbqIQZTibUMrcpaCFFjWxx8HaB0csuZc6Hh3yXNcJvp9jHs
ylVS11d22V/cNp9npwllvR6X1PLpDZ1ptxBt+uhm07XOIk03yWNKUwTeEB0aGZ7sFrP0JA5a1Z2H
pDtLZewLI7sdw46xs0RqOKC4qQgaZtuZMJwTyGviV92Jd2IYHsZaHImYOAvdOorM2dsjkXEsR6Mg
vw8Ld6W76sK85VOCgsuPCEgcBoED112ZUXVoUr9Z50mw1Qh5agykyC5xLY550vXy3VBomWF0Mzfs
RQaz2IHxiiaYEQYiMMKIQfafuzT55IB6IQV45Yf5595LyCdLrcVkWvcqxwlt+ki8NIG4QkN07kOK
ClOmuSLEv2yQUJSkDspvb+VF1cYKQDOhxo4zbCnCegvDZuV30ye9j/vVFCL1jhid0M9XNVS+1iuJ
/DMvERK9lWM33G9OMYGASs+UVhdjqDaNgRDbcVrmAP4pEKzO8mgvq+nTmOWPguw6VVJcWt1AbFp8
FMQ3LTTNvBskSUuhjSkW4ZOE56oCtMEYg5W4gcy70ZzxlmHjm85AdnZgekFztAmqRPgQkUDtTg+i
dbZZ3N5JVC6lBgydln0suzsjqZ98Yu5ViaLHVUyCXW3XMbwWtoOBmNmJKPorBi4M4qW5M7hwCNdj
RBGXjwbOVL7PsmSuE0nv4BApXWIwW+R6QzJ8BoRNgA6FvMkv+KGxwTS6Q04WUEfYYGBy83+eWiDn
ysnu9YQZVl5cI7C9s2Swc5xoFQP7bkxjD2wTyzFqc8hfysY1qHGF9YVNkF3nXrne2LICECeK8BVh
KcUySAgSig2ypzW3LNdWgdicDQYtd6Ko0HF85U756qB5Jp7ok1FGF98lxRkSSFBq945dLUQTHhsf
pgLOUAZN2y4wnmUNtUD2TBAC61h5fJzckskBxEmprYuGUEenNpe+kfH2KpfI7Rh3qJ0xPFMCo3Wt
TzjEVmmA0DxFVBYajOXKfcjIq4Vy2kYTkY/9LJn7NFXiPZSCNfVzRPxTHd8NakDH0773PoP2Mm2X
SQVl/l98j1JLO07AJJVueR6p/v09Cmrrt3v0r4//fo9af1B3EmlAIgod7W++SQv9rI038hsp5KdK
2p37bWDg30JUfm7EAYCxvP0WofCPkF2MiX+/RecnDqWYcD6cUX826j814pVFHocRNMOur0ZIAVgu
0B4yrdVntaRtpKyDOpzUFbyGUEWfbImIrKr0PAJ43by6+kikvZTVDsu0sbNTR3KXAf6PEwrULsEe
UzGUDZ1gD8uApBBBQkIjZoJgx9iyVc2XIrBvytIliFih9Pby4dBH+qXv5ckc+3XcipUm1QZtgI4S
Rlx6e7qKkv4LqsJDEuhoDfpdDKduGU2sV1sLXYVLbaqHyEHbHRpWQuiNfJU1Gtq89rNjjxvL09YA
Q+yFpRM6K6W5Jr/vJWnNDCEmd4iVTB9tlq/7TE/thVe1a7cCBQvGYkldHO9jv7sahUUB0Ej7BYK5
hgJyrlI1q+5PSA7x9djveR8cZdWgpPO1Xe5Fchl2OrI9avMkiwGuoCGd0oHATZC3dN12nn4I0npF
mZ00e7jtsddHob0RA92MW9rvrPNPup3ftaNNBAHpZUAu2aWh+Klil41dEOmbrOkbhiD6eJBdPSzH
stfgnG2L2l2OHa9/Vo3IdZkCsjMVwDVbXz1Xad0BGJjudK1h1tfJ/8PdeTW3kZ1b9Be1q3N47YAM
AiAABr10Malzzv3r72rZqtFoXNc1r1Mul8cjkQRJ9Dlf2HvtvneD6SuAaFjZtRZpky2yqJNkAX1n
JQ/SPtCa8DTF06rIpRPjvSdJrA/DOFigPcLPZFr0PzVG0aWdqUrOvVKCQ5F+n8X0WCXmu26yd+/1
aLBl2I0kTrGPVf2a38wo4lARiJxqC9nJ9Ee1ghk3MuIdBWyyCa6y+GSkW2Go93lFpyC9zF14FvrK
M5RXbZhfll2BKsJZVr77NanGORia8UbuQCFYNBbxbi7fWzjlImIAvmb1li++GfwzKXq+ZP6YAEO0
lbLKcNlYg0E9Uex93Dc5kgGD5I8uH918seeEMnelpKy0iGO1N11VeREt/x3XK1xjXyOBDsX1ZAKa
4lfTsO8c0T/DiIy656GJeU/XbodqusQqFGAZIhPlecJCNCmaMxAi27AuqHkPpmEF1drgpy9uQixI
ZTNu5cagnFI2kSScYubPMsHTOQ4mMirsHsY0jGW3xeFEppaNwB3wwLnslNXAvnoMcSAhI5YWPXFX
F9GqXzTGILUHT540GKiLAnlEimz2oscqxbVKy8nC4FgtmmVdjwRPRsasL3rmeFE2Q17A5LxonYf2
JUT8PCCC7irLGaevaAKDzL63X6TSvN0VpNOpiTENmsLMLKhJvGHBZiG0VhFcM/ex1c5CprBvkGNr
vrLN6vYf3d0xSzGWc1lDfIBYh3ns/z8f5nT/U3f314//41ZCXESbtnSNP+SXv054dEbSEi76BXn3
Y3T8x72kIgJiu8kE6Mfk+I/xsMTflUUEOyIkq7+32VR+cBv+1NvxwtlsLlrMBTlgLiqhX26luK5a
DrF53ui+Ph+0iYVOJDEaGDNsYEnrM1nsdLjCfXhuDPOtqccRrC+soWyQLsqs3dCIf80w5YhxeC1T
3IEFm7U8uZX+HJHOEoGMsmKvIYhyFVTtay1a9zkVn3U92wAZJoN0+pQq4zLoi8kQlN6Q5qeEoCns
9RjjNIYajd/dJlkPD01XCU7LyLpR4uuAzCIlOWig7q2i0S0TXOHLrISt5AAgHs2Cy22CkoHNW1VA
GcfzlRjqC1ofr9CAsRSlug1oH+Cxii6+RbDgY3zRk3HVUkMbeb9VzY6A1pCPB+aaWEYOsMv60Cvz
WnF7qeLw0BAdlHF6RUpwD6p4Hy5AneahnM5KmB/FNNyFJaVz2+HCnXr1qSRoFf5PvoNVdbLMlDlu
XDiBJu/82fhmKDjg/LF3U57fOK6dupIeQ/p/TxfbS+rTgQq9iDodY9xrVTpWSOoOxrkRz0vfQD3J
oT+TrjbeKAE4+UZ3zr8rHNLc4Zjeols+PwWTsFagoXfSS8HBHozw+tptFZ86kcshLgi1oVHRuA6y
7NpxOZSGiLDH0mZ3ECfyE9UK0wSYnNOM48XWlhum5KrpG5IHguJ7yxVU+cI+XO6kYLmdiOcAoh9+
qkVlcdaUh7lSnnIuNEDLq6JRwlPkM/or+5I3WsSswWl+3IXhj3sxnL46UexdsQq0jstNFo/6yL2S
GnTFsao5aYoaKmnr7qAsGra6zrdktV7UFp8i99UTsOIPlL3Q8s3oOmVjdClCDHtiI+0CoRU/a1Ug
WsmKDFdLxx+EaiBoaFsWIHzZJ5d2VFhed5tcxdaA5ztQjN1oTvchw+0gQSdU8VxO6XmINI89o02y
5NqXa69rlRL0E2oAtsVi9FXiAHShZ6/ADGF1MTFuatcmmEhjK7ajXq6GkKmKlrpjjDeZOXxspE6L
VV0njgUwvzNqh9CEtoOGOEXSRnfK1hBDKdJj2DTxM8LvbUe6UHmVpGG9hAqMteDE/SO4bVudlJ0m
dt6AGKzGjjHI88ps2UUXSrkr0lRxINs8l5OBhZnNYyAt312HqzWdH1Qh/BhhZbGPDNy5JaZFZCXa
lF5aVrdCqQ++73tDMPB6QBJXA7SnGulqJEMDEZ6URttPPWRufVz5Vr0WpeitExT4GtpLJRDgh48r
7gLyJCIB3jHR7n3vRfIMUZuUemg8Y1tljpg2l6JFpZdXiLCt7pksroNZJZ+WSmS6OeBthiDxkCTJ
N9WsPkXxU1dDu24J28rEd5OCai7KoznkKxC1h1aJNpM0nSJeU4QwSZQAXOrthCMiBjZtrdBX8IbU
dmnEEyxaFyEvUo4T42Wsq/5pnPwCkLh8JDCAhf8ul4QdxgbcZPJaLfuVHGtuXE37tm7Iy6rkdzMU
Op7Q3G3Io+iTcmsuGCErdtn5653l6T4Y3LxZE9tBHyteEoPRlBogaAqAqkmLzWRrJsazBoVNSdKV
qTOaLss3K7iwtXOqiCDmfHwIIulNlfQvHwMoIV7PfRztYcTLXhbcQxgr1uK36UERJEPBZMUob6L8
aeU1arS6PmoqWLWqi97/0c0pGiSgFaCfga/8T5uEIf+lDPj94/8oAyzkw9QXSw3wW0KUqLD5wYyp
/BQK/6wCmAxL9KBUABQKEgKpX2e83NuGRJyVgTd0kUz9nT3Pwtf984wXifKv3znf2K91wBSzxe76
AFjleKq7C0iWh1wI9n1k3cOR9SdNnGBgGtKVxOuN7FGpO2r/lBo8DjSC0WbNG6OpIhCFUysUwham
eYIrQjeDk2KWn0mBgh74JpSFgSLcwEwm8BnMQnkQhQLQHliDZfTThuOuG9KHQpPdWZkY58roldCJ
AhijeYZBAW0ynDdtMn40Fu5FS8i3moCzVPFh7wHgGbt9OpZ7QBaBiyuOiINFmBqpK8tXvzdpfBfw
p5mF/oDn/11ul1nO9KkjTQmy7N3qx23KwDcxCZFbsIoybQnYIKeNy7u1gBdjQd1VgnWbi/TNWuiM
UBrrBdfIsfnZwm/kd29HfKkKvc4SKGJK2QR9U3JVOmxxFtxKn77JeX8pmR2B43kl2+NrrIb1zD6o
GTjDifOxC8ZFQzc5DXRJxE/oeklHj+RTLQiMhdV4M5DIYIgjiprSusjKQq/AEw+5MuEgshaUpaTG
2wy25QTjEhkYMqB+OImNdlBh2Q0LDjODi0liKYpXmgNFmfZGUrNWg0kYpGtqJc+KxMO8JO2IJvwz
iYwH1m6wFRTikAt+0TqhNnIf0YCB4ftnHxuL0Rq4DUMk3fgfuyHkk389Nn77+D+ODV0SsQGo/4GB
oUz8uRsCfasz8Sb+BPrYvzOqfp4by9poeSkMwazFV/6Li4AjhR02n83UxR9n0d85N1Bg/5dz49eX
vpwrv/QPfk/dbEXpvEkb1cd3HCgrXlDiCWjDASHMhVM1LGIrMJbozcA4G3MKKrDtLUcoJISTMRIr
KRPOetZ9pAWokFDn8gtTfT9JzSaop3UfYAWY9BfMpE4bxLknt6TvhrXIlZX2lcMkbQNrasPYQvDm
2EAg3Ml7IfiqJHmH14iQJyPyRCE4T5nuiVqw7QL5FJcaAqtGPaUzA4mRVOxHcWFVQh3JQQbJVn3z
rf5RmBH+acMFMqZr1KR6gJlA0GxeTL9A4DY2c3PxU4bbnT+ntxbS5rpSgmehYNc01eKDFVGeGJ2e
8iQ37H8mpJx0Wswf4iHySh1+Ffv/9VDVxwgZNnmSYGzRiE2Dqa8RqUHNFtvokMyJSsCeIqVEgcRe
JE4bNute2/bmIWLJghpTwgEdEdIR1omHXOlgtAfM6HcmXcNGFQKWC6NIWnMHe5hjo7LTJTQ1jBjF
mSRN1bOTj5OJPs/gX+rFuZPFT6UPgI0lZuumM90TPP2zxVYCCOK29yWE3yNArhd9xA9rPuIncQYr
ORIVs5mFpWcYMqKsQgCFEsGDIYLS5x6LF4E16B1zaN6y9RJJbEKo/sVVRMZxOJLpjBIgih8r0eLS
SWVX172sJkdkiBhlhpYbZLSooZ97s1KtUwP90Ey1DaRDX/wICLrns9Ri7dVS9JlC05EaFd9LYbHP
yvjTSkV3g05NLipwNbJHqVOb+ZBW2Y4RJAYs/nQisLAl4kxtrpYoekxY7aCpz2IgEj8tbpKCF6KQ
z6QZG37eGyvUQeFJiAcAfeTtLtI+wQrZ8oQ9fT5VQuSSZGKL2MMZT+WHtk33Ua3ectaROP9YPiLS
gRncPNax9RYq7Vc3d68m/E/+/3WUmND6EnsX5QMhxraSaag0KdokdQPppZRxjpdnVY43Lfk3YfcZ
qOrKSKft3I4OFu3eweIhJjWEOVhWwgQanpnQ3KHyyomSJ2rtmnX8hE3omfUinF+omMNMbANzJt2n
aWrICpPYnhDXE8SUB7F/ECVCJKv2MMr50SepQarwuATNUR9KjS1Rc23FedUYVLkdoWpEjw1Mdo2y
e8G0uIoHnTUMv2RNC/e49Y9xmaC1VLypnF1VHIlRNLyITMhciwmYVSCqNK4sv0WZsW2GateK+lVs
8m9j2HyaCRB3vTpHSbPXFtCrVnarIWYgbqhrBbbprEZvoxoRnMZStIdhlEkZjmE4SSbFBbQJTOad
WvyTwSUQ3NAhUvrpmHvYnfz/gy+Cmn+7uv768T+vLvFfJv5ebhpVYbb1p5JX/Nfit1vyqf8Nj6Pa
/OXqki1ZZvBFvQv4hK/3c/Ql/Yu6ECcAvB6d+836WwsZiXv097vrz69dW/78l7uLTrXumDDnmwr4
RXBsF+uPchCLfVJ9GinZUByrmfhYACdXs2v02ApHYhqwa0m8yzH0uCQlLWODZCWzWmccjFXIeQHv
jhlLUT2lWxvzQ5VufPFkjm9FBLz3JajWTXtGyk8Ucx7fcmVToGlwSF0sqWExCPjwv6CQuxFjLuRT
5qbWAkzsD5X5gugoCC9ydzBMcgqdxbhiA89iLqFN+6ZYD6NiB4XHAoRcIaxNIlOx0i5fuWHL5E3V
Xv1gBd+gbomLsjnYdK+p8BcfKa2Zj4FS0RKnfBWeC74zbaPeLexrcHeZVQvuFO2M/GhWROqBDVbe
R21TXViVbHI3qcBYrPjYvPaIWfT7U/GlM5sxeHG2eTNvGKZxTAADdstncplRVMmaA52OiR0m3FjZ
iqj0Sw+x84iTr98oExrUBNvCnnSlNj7VyU2aH+UBKYZnFS5UJAdJafMRP4My0UizrFesjcgeVDIX
Vbx8qB/VYE8U4htuKFrjrF9PbJYz11QwTK0kWJZQNi5Rh2DFzp/MK5CaEGrIWj9F2xknrm19kz/8
jvabk3+Dmiu4sey5wn8wfI9dAmSusDyDMdMmr2Zewa4ccnpIJpqLFW9dv/kfnHEnbiSb8KsbNgWo
LZirjnD2NLtzM7BMXvLKyAKG3AsX641yGvinPa815LNPPVYlp/d6O1xJTrSVdvkThl33iwDrIzHd
dr1Hs6kdwSd7485ykjVfzZ0fjIuueMp64ou5KToxu9+pJ5Tv0bZySczkRW96r/XOj9kl2G4T7yvw
Mj4td4Qd2GfdTfe5rX0Vr76NfN5R1uF7vXx7fP/TR6+uJskWnopqq6Vem7oN7DDbrjdML+3q+HXu
XFY1D+FDdO4Od9N+hrYe63a27V78FQs0N332b/VzAnt+o7vsM/Wt+Nm8GsfSi9b+qwVuzCkx4jnB
EQaadky2wdk6Gkfz9AFJOqYkWLMG9N3oqD2YZ+FBnNYz34V/5a4PKSVs9UX6no6uGnrlg7riB8x/
utt9F9q73f3hzbfvtR0/NlsMCTwOXvFK2vdxPpGeeWJO9A2I2YXZnehq1+KqPqv7cEcVJvEV7v5z
+ITr3fXv5bgdp0vtjjPFHbTYBv+pA3gP7D7CmmBcmSCrD3iyJ99uDvObHHrLRKjdiZCnWbnGG0yX
kSOtcWwSLwwzst9ER8pj/VWFGELBHGwC9UpzHIyATGlD2csmJzJcbeE9PrFnLHmtV3XYLnb5zp0K
EITrgIl8ZQsPydEsbWE4WCA7auAAe53gzYfFG0lSUnTJNTv9Toi7SoZb5hkg+pYCBZ21w6DU30Ne
6WwV+YjT8zti1QukRrThFEJ8VI2LxmMJDIbHOLpZMI5A/jCHkx+K58ZyfWRL44FdQaHvQtMLBzjv
jH1tDqvESS+h4WCHDdFmcasjm3kqZ89ifb1FMNQnmy58rCcvOeS4a2AkRNgdqJSn+FAZm0T7qPyd
Ia5BLC4Cr7dQ2+FN5mCJUcmgWyeRUF7JyUeorx+7NYKVq+k+fjtmnrRPvMAGkr9hDO3hnl3FJ1SU
K919Z4JwCewbIzzH8FSPtAxUlScehWvA4xA5rIWZxHIgParRug1Pqs5jJjmt/fhxML4jDQP64zWr
YP0qujkl9Zm+YVFmnVCMI9oKTt0G2bi4GY8yaupjVbIZJW0bb/NKk1f9nSD27jrnbnthQlJYmxH1
zE76TpqBSXmfbEhUdCwn+EqfSZCWMrsUcTfaRnLJfVfrvzj7JmHbsa7w0VS5taef+IUM06rkB+u8
Db0tPcmH8QF9/URJ+s0nyUi1pfFWQmAiB7twstVwStx0PT23qt09a+cUqBaZBqd2ZV5Gl1vNg366
8bcAGt3GPpHs6KEK4peauJkru+lD/ZQdksN4MQ/+QXV1GyHQur8L29Qxed9sRJuMP6f8Fn8j4++E
++RZCTbxpXXexFVtI37bIMHxIhcVmlucQg8Uo/+Q+evUolJjBkwQ+Vl6ETbZXoEMpB/GV0mxm/3w
Xj2LjwJcxY1y1vmLbumQSuglt2JLXHC3A7Y5HUS3fQDTEG8QAbQP4zq/pN+EV1T+eMT5mdQocNzh
nerZVZ6GQ0y+GA8C2+vZMw1uJ9a52BYar+QmobF5kFdNtw51DpiOlFyQ1RzNKZeEY32vPnngs24T
7gcc7VS0TOU56uhPnqaUnMa1/MGWNbW1nbBmuM8lJOxyj71NbPeGB7fPa06iC+2Td/axOnSH/i0o
7ftgazaWMU7PB+FEkuDavxtXddffoj1X1i47ao/pc7aOeOfqDNzc7LHcqut2FQorDLCxuSZBJcm4
l53kLb2Fn3G47qRtM3NpIXp2sfnWHfZcDz2UFh86+VIgFsb5pK16izBEl/DZFN85Jj4iI2V4H64U
ekaBLdmxVAc/LCUBadAsm+qr4k6eua6eRrR/B+Rv8GjTAxizS0IAJUaug3Iy7Mp+x8VMfeRyCyqT
F9zowV+jQ2o3jWcdg/NjuqpfV+NtVlxMwA/lVnqx/B3ib2ornd/xx/DdvIj16kXmgytO3R3c0OIB
tx6RFBq5d5xtBnWZO+x4nEq7Qey2jzE00hc/BPhUeuJwohVALJ1dyuNEyQENI9oLhz2Sw8/pUfxG
7qPuIafk3Rk49Em7brUezrgnR66ZZGvWW2WX3KbQVb6Xys7/yLalRw7j1nw1SaJftCyAkihb7PEd
d8w2+Aru6m1+AFz1EkNsPYRv8Vv+xvQifBCO4oAsEEGsi6MbEhd+QuV7ojrFVnJ4k8gHdVOc6jvm
roSF53rgoITua4tcpKUnns2bekv3yaFMUcECZKBctAtWcTVNst2/CbvahvSk2s2Z68jFV1d9didk
Pzxu07ryOk84iTtUEfv+Hq0+DXvcsnk4ZWsod07FtWBL68y53Rh+OvRqA3rCdItwYKd8FPyzsU9v
8wtKGWIT7GrDuzOxNT5h85TeSH1pNjMbzkcWD5fom9I48/twH9aqo6xSdKVbkweTrFohcMx5KwbH
cdV4sRNwBvT37Iq+B5wcetz4bFAFfIaCHTzNH7PiSLW7BFqTl/kiXI0rWSfnBn4roW2BnXzPODFC
V92xjqmeUgdq3bedgLT9iEICbf8xyu2cno+dr3/B4VjfhVdja2z1BxSA63GFL2lvrMYr2yvOQxWA
H3tNIBiHmv3yWrr1V2uvv6H4/PHMMHKI5tMIEyh1+A7YHPFv6tDDrR9BZ/7gf3l8JOWryte4dw3W
W+OVTIpBg49K7Fth2Nnk1B/1ytoOvGU4pqMV3tR5ZJmzVnkLGIidnSw4AN2JL/E3s9g0slchgxFg
Cb9qgp3e2+FGXE2oneVuhWQW/q4QPDEiMrjtKGUDt4QvZwff421CPzFQ+6CWaXegygJw2E9jumr0
3jag1nqqtG7SHWrl2LdbzF4R9ku7L2/YftOtQrb5BM5xPe1KWMy+100nIXCzSXaLGZnnYf4IZGC0
PDwWVPbwkBOrE61g0rj5MXFZFjKwSBNv0k4zyKVTrz8MExmR7bMSf0l3P+aNsKkfYaCRgHToJBfj
LD9ltzhzWVDYfOhX6gJ+7Wtj1wknD0yZ8tZEXkbKDIlU8RaU0sxDS77Li87fU13T1XkP/SizKCId
7S4ewvW1f3yQPNne5wdhs8E5Wtt8ojNPihzZ5dv9NbVfS9CUjEvcNzTgUO1Xd3nj0x5QNN5E+3u+
ax2quEdtxwXbbUeH58vV3c7l79jKmkQ6NiA8L06zekjX+Dad+0E/iOdgzZ1kx0fy6EDROYfeDr5a
yuvWOZwfdolbuNfAuYLOteXH+Fhs/HsHbRbAtsM98bUz+a270UrbcsisIOategcN0tJnyk7+UnjS
GVg5hde7Ndj5HXBic6p3E2F2bbNSdlT+qGmfqBRdxqZctsEqJliKV1JsWjeyuePXj1/8xuxhn7jf
9yRu2aV7ue4o5FHSUvTqm+H2zx7sswYUGVNgwGBM8v9PR+AQ/DYdWcA/f/74n9MR5V+aSW4I3lFN
X1AKv0z1AfzAJGImw1Zv+aM/RiOYumQErD/HJn8ajcBKs4iEsWTg++Dw/8Y2UCGN9q/bwF9f92Iq
/WUyUrIKq2VZgHeIscsFo3dmYHvIlGxayctMuGc4HC1TYp9xsdHiX5KXCXJt4syiVVomy9IyY46X
afOwzJ2VZQKNwHzYIMR9nKQd23WAwqkr4TwVE4u48UnT7Sm0ZLtZptppI3kR4cuA1rzQ0qhrfozA
AeFHB1FDjj9XTAcsCR9XW/KYcFXU7fgYpRLDBo3h5eREUrdSstrpJ7j2pGcOhsbaW1ZbsusMMCvj
8NJIOoapHDWRebdk/xzm6boSprhxVbbhgPiPsEtCJ8m+hLC5mSPtcL4s0NFrwM+MYITfgbzI3sCm
XaiehWXxrrGBD9nEl2zkEWU6muwfrFY+AlNq6VaSJTcHBGt4jRLh1BjG2g9NvnGe5yK6SSP4FLV5
DiJuRRO/Co4UhmFHva6wW1SugKC0s+bKCbN+L6TzUV5Y8nGiPOh5zVakLGNcJ5rmzE0CemncWxP9
nOTrqjNNpReExG7ZSRMySEl20OGp1hmBUdH1gSNo+cGv2SK2w7rR1ac+z7OtQhJAPWP/HKSqgilq
MYxqPqfSfNfy6TT32hcEmWHsDgEmVo1KBv/dp8mFYFhYe/Kyd4VSPaYAMpNK8yaredKNyjXn7hiV
5kduiuSoI+kymAQhsCqx1o/PnTWd1aBr7GwwwRVMI8OuUpbtpOhfrIYWg0K+tl6Qdd7VRnppQoxD
UUowQ3e0wpYeqT92rRYvZOFVSji5M4vG0TC0my7H67aLj9UwrLVkCS8mbXg2we3O8tqqdaoarXD9
kTpWHFdZ0jz3VvJUVwTvCWwIfOlLmKULZqWRvCjG5KbIz7wrrBojSwAjJsvvchW9Kb68Jvtgb4jx
szwGdDxG4QaitulGc2uV/nGq6KY0RnEl6MvyVZW+QswF7QDFLYUF3qWruSDnntTzVB6I0VHx+b0V
4qFlgWYBN9CGd73MnRGHjcIGp1O6Y44hIXjJy+dBQ0XF+nqIgqOysKnqc8+uQKk/BPJ32krgv5Sc
PTO6kNDCvVTSRtYfHXj3ueN9OWV3M4yegiYF/X/NmQyaTDQEdtAZAEBBmTY9Ue89/atGudW2n3Wc
PoSyTGWvzCEjjdH125H1DFhmoSLBzLQDWpEyKd2GS4lkGRRmdBgT5RLIrLlnGq/2+bGDwxUvC5mA
8aLQsqLBeai7JlsbKZh9ZK/xPVZLbsPMZ3NBk1ik0jmBuT5bHBzLEigMAVKJ7IUi9kOFj0ZPYGM0
sjnKolqxNdBRRc01OAgPevfYzxLyN7oczOJ+1IvwhVhGlWylzGU9pTLTg1sFuvQ5FANXhgLCZg8S
IBCmZMJvErQOMRlPEnuvenjUCaVM5RdAaW7HbmyQt7/cJf8BuP2a+fVfFq0oRZF+ohWVMP+yY/71
SB6Ljmj4yiJYY2nssL7+o29lrjlVxjONAxoq+i8/yYUQ+B9l7sNbBvmP3JtF1PqbWPf3j/95KxNe
bYmyyu7hv+S+KyzhFbClPwU3v1zM0GRUGERIcn7QTH+9mJd/S+oW7KDlfv5bOwt50Rf9LtP500v/
7V1gxXWE+LHFAdEGw0eGTIXlH6y1dDa+soTN5UAUZqbQgjWMkzp0eT3o54HQzDwbj11u7uPmZSBS
s+zSnRwEkCabT0EiNQMFaKAEqj2pyRnUyF2T1YdRTkdIwjLsZJS3CRGc85zltCJzeFL0ForaJhje
Z+WUQS9qCaILYx2ySeX6wbNW76t4cOBGAPO6JBr5IJxdFVBx7M3pBce7m9T3YMRq1RL7bG3xbKyV
mFYqMFGyy2F+7kt2zUad0SDI47zLphB4mw4NKBoap/dH+oRJvHYSw/JRUUit0IoZPES5mRVkK3P0
EgfJJkmqbw0NzQQgqNBe06ndqsmXDo9CV2EhgF52M532emCQnCIirft2r6vvoo/ocBaC1q0moga7
ULgOQf0+AUbKdKacvnYn92xTBSouBRj2snzC+wOi2hAQ2qAvJceKiJf62uVU3/lyzxY5ej2pc3Fy
IxIOeMFqSlRZO4Sv/vyUsG5yVaHaSFkW7lLWtxrLIUXAfCrfRROZMclEBj/NXpIgNxnbch5tCxmp
TLdatsF6rL618taAjQZfhkXuYp2kQOmfCxDR6kDSQ00PIaluJU1bgeYQ47BbkeOAVAMqW7uqe+hz
xUtVBRtFHZbIM09qbkXMOJgWsmQCTwQI+bJv1fREukXKrWvMl6YFKMF1xmJ5NU9v0vSyKLAj/2oB
PO1r5OQZDXB8RIHlttD3ZvbPcgKh2Y9fo2nGhUPiZSbYk/ECqdPODd+u9CeiNdaIR9zAWPdasQuS
1zChzyEuM8k5o6MCW981zO7CmJxkpodAuDx1Er6yicVFom9a0dhhM9okS8qpMqQMwOjuBMtNIFrW
Sx6qPnyKxKOWrbaNfJ/MIH9LvqcbsglXmbnKxKrqP/JVDZh+8pK5qvTia0IIa5ZFlTuKAeo28ZuY
aC9NHrlJQm5rToCrvyS55iboOky2gmssOa+VZoFoneEAqG7JhENst7HI/osuXyImVsjgcPGtlXPr
qMq72VDikTaQ5yegTluDjCKD1NkMqlgMbpcA8pJMWmU+B3g3AuMrLIMVyEIA2YSlkGObpq48nWOy
bVMybkcNcq8KTqTd1eSnY+86/INvDpBwOqg52rKl8fpfN8ePxuhPN8dfP/7nzSH9C689QhWUkD94
1pzcP1s6iZgO9QfNVfytnwMnJ/JasF4QnqFyTf1cdSPgotFbLhO28wtW++/0c9JfIUB/ft0qS/Vf
i4d0psEikrXcBGGMY0hLS//dn8sZvX9Cf6Rqt6oggk+fX6skBBwvs+pjm4u2/1q3xlYkkXbEHbZJ
1JRVV0SV56fbsGVcV8Uc9upmzDgCTE39QFX7JmaBbxtN/0JEAxNVuO1lxSa0b1hSG286u8tWe1/S
o8rhc0jAkaZvWTpuOxTtKW5vs493YlQ+4c9b4Z3zdA7hoA/AlCHkNLvy1pTV48QfiNaITTjXEVtP
5iopi8dqhralVe9h/cUFwvqMZQbx6lZhvYjDvG4D5V4n9bcwQpdSBTKZUvNVaK1jog2eMt0rwT8P
WnKN8MPMEf7JJmZe0uDsVllwQD5SanlwaxGdAMCzFgy0VrJNhLNfh/GbhHZLGsTV2IvbupDIkCxt
OWMyjUseJarvtkOX07hs1eIlHhiqt4iNuNIkQYldMSWLAsJdZYes8BeyH3EqtEVy7ZCESJBEkju+
+jlYq6pghSAQ25R7TA+LBqnN3CEgg0qgSI6oDOu8ljZR13s5A+KhGQ9B0TyQQPktqkYcDc3B0m5o
GkhcJI9LO+jK4EiDcm3bj9IsD2bO/Bw9KBizgpl/FPn/ZGy+ISpYlSkyiTQk7/R/VZqLhOTP58Vf
Pv7neYFZGf2LhiNY01X8V3zqn+eFAr7jP0yPf7uYfw6A0G5q2GbwTquShaoGseXPA0P6F/odjUzg
BZlvLByhvzEAQm7ze5352zf+W51JISXUA7abTadPt7ogoArgZQuZMiTnQkWeoN3GuQa82mcEndTt
ewuF+VRXZJ8MLWuBiMVEKTE4Js2CEJptrT2GOcgHjJorweh8WxfGi5V3lqu3nT0rXjp/JcEXx8i2
rpubJSIHz0W1XrWSv8/nXACrL8h4a8jDUiVa/Yzo2ZbeTujfK19mUqlDQrAnRJZ3IzO0c2uFHT0n
zBy8V69C+mJl/s3UKIUktVr1xFIELcDrmdNkiYoYyYyY6Ub18Z6V1LwkSlQjuYDyfraOEVMN8l9X
cQ2HYTnNSKMgxJqKzPgMNLLcSaugcV2hnCb04kmv9Y0e8zrItzD0CjHO95nUi7xRt2FioVI3wxDR
IuUAFV3g489JqpNoZmedLMqurg8d2ZSyTFpd8G4hyYyK5iSEvrlLlqAts6A4EepTSeU2kcSVJWd+
9l+T3jqy2CELaqOOzHCtucsIGhtjdiuwor6iuDNdrOGDRam2/Q/6qMiCX5OVvRQhBloIpSpdxbYH
Wpov9FJl4ZjK6uBZgE3DaPSqksSmbkY3hOFEdvpSYokWaw0FOYOA4TFc7Lwidm64m7tyehGXPINu
kG4ty7WU0ZlMEpTARpW/Q5SMOymjFyHdsNrxTbFw6Elw/pHvCwZJOiFh3oEy7/L/4+5MluNGliz6
RSgLjAFscx45zxsYRYqYgcA8fH0fqFstFqvsPdNWZbUoKynJZDIz3MP93nOnlJCFbqDdQnjNTCct
Y9QWwdr0g/3kqoWVObeaHrskp5VPXe98JHO7OjruRtmkBTPfjxl+VWX+fQLtuDdGsBKNWRMYNWEX
qyeGPrGj2S+OhjUP3+UFtrRdKd1w2c2pj2N+RZLssZv97dqIqjdM+2crZYxEbI5b85pybWp3aRNc
qVQjb6QsDgW4ql4azbGqq4ui6a4Qa84R89V77GYXQ++eykrnA8I8EP4GegKrn5YDsCrWmUgtyjag
icVG39PzWj70jLaM3iy3QJHUsS5yHefVq8Aoj947gw0G9cjYln9wV+cQgYZ1BicMAnzkgf9lHjD/
hb+d0v98/K9Tmtw10rSZ/YNrNPVPXZ31FwcuDR8wCyT4/NnnQb1OWBtWYjK8kSrOSMhf5zSjAAm9
DfOuYzEv+J1z+l9MOxbWoTkbTsz8qC+ntF53kHrNEXGLZ+Ps4m6XKUAKfTPedtP0f9nsf4t1+DyB
ml0K/xg+mBRCCV9OYmWaR1SftgJ+6TI75Q27Ay/k7qxhurQmeetN8a097D0teezcx8HhTCnsy7Fj
4ViU7Sph15nON/dyvsN/+s39y0wMD9K/PCXsB/Pr6XmYob+8ApEWYbq3E33XkZwRlnw8U8TGS1cf
Hwa7PEr9LRvUzssIZGwqfRF6eH+zhnAydEWGtbdd+WDF8aPjSgQHqI4ivE2roMRnqPjZVkHPJ38A
R+HGkb4YVCnQcYGSRbHZtB3lo3RWQ+NcTBV8o84rx03S+sOyDPN+if51zTCYY85C7pVExlUasIgw
Au7ECfNFsievgwYEUphdp4rttauIe5Pp97S07u2a3ixKd8ZAk8rqOmbySMzapSlPBVF7NkaknmVf
xYaANxtY/mitc13Ogbyq0IfFZC7IwuvbYINVcUEEzDpES1T3zW4IEWnbo2avFO/5JXFc57FmjFB1
YO3CAvBm5bBMrZJvRXA3VnJRIW7NIf2kzfukOp2cTwMGphG+FgFnWEYsWIZczCn9fZNn7o3UiamF
1UAsA7UPPNMhMGDsmdSkVNhvLtvcEE+XHYS8a/slSSc3OTNTg7h0UchlFLKa9aE32e4KZfpOpM9w
dWjU+6Mps6NmdufER0qDVwJqyIWL2LUJ0QD0RrHJNW3pjcSocK/GOrAMynFRjrza9dtQEH082kdD
PhhRx1aIJUiA3Sox913QnmZTFU6v5egUp37yYS1QFMJo62njuhj9Z+GGhF7FR2bqK8Mp36dkWkU0
dUtP786yx71ZhMw1/EHdp7a19wku3laZcV2bmEw6kp2V4ZzbqLs2e7YxVtCVj1HjWitvZCQ/ttV3
mr072whxHiTRlWMixwMasMW2TMhMj8O3fY5NGNpjF1yxt0M3azzkBkoRTfeXZNKspPpuVdxhqI2h
ZWyg6jCRMcajk9ONudj4F95045TmspFXKSlHrTGgHuwXLI+AaJzSlEkRNEE+aisdPYuJYDWU7ChM
jOkFqqwkGg+ad1EX4lvIIk/wSxYDATdavesx2o/OWCGKSG8yEpaWQW6dySeAmVK55HEEQmcBpa9I
/oP79dShcNC0AuGDAAUFUA6Zow1Yw8R7vNHxZy9xvOIiYmkYJt2uxBSeOldtgyqqupCNTbge7meJ
goKthmW9FLnPoK7H46HdNUq7D8vpXCQzphbizELkxaF12+sIjxJBCnlOuil9nusGH8yKHtyE3iAL
FLMURmuTQjvbMIfM9X3JVFLrCUap7hvWEH7Kh9XYuOXtUBfL2L6wg5uOh0QlmoPq6AWPXq9WAfPP
mjloRrs1mpdF+K00dnOHpJiYjq1v/tkmOUwAwJSIvLHmvJ1PZ/2/TO3tmXf6pUp/ffzPKm38Jbn2
wAilCPINBHXy111KpzxwczNJZTW+ABQ9Q7cx5OKTI6VsJjr+qtLQtgnuMQFJ/f46/UcE6hfIxuen
/uO29alwyjoqJXD8bud5GoLD6hQrsSXCfM0npiqch3iKTo3x3o+w1YryWm/HWz6Jy7Hz17Qkaxju
WxXcKlT7XSCeoQNe2CxbjXjC9Z2dA+AOI/iZmgRFkT1531v3HZLGWhTznYZkKjQ4dgoTp1uGLEVj
d9p0EDXktQqrVQBlqmrNl4GsFWc8axz0bUIcQfNgE5nJnWud0sSHCOxCkZwn88IKgIiG0yq3PvAV
XTbBDAcKFpl8TQh2hl++4cBa927SYTh7drI5BOgVhBEmdQY+iu/i1hell760sFzrmPRPWbEjZ1LZ
SBNppn9k67D6kT8SjYtee+qHeMsW8iaysy0eeDjF2WbM5Z3J5Ajhb1AI8iJzRjTuXmH51zvk+mQy
Wy9hjBq1B77XXxRp/tgNr55zNZU+YaztakBt3fCwGpVm0t534lYLwnWLak53hl2nEIKPE5FnaJ5Q
3Wqx2Oo2Ut8yWNeT5BuoVUkGLTfTq1hQsEpUdG56aLIOI0R918jyWCK0DjKi0ax2OxovMinvm+hb
wbTeEenCNzKKwrsS2LmASbo5yH5eSt9Nt2kkbhyzuXIBG8UVYQYGFmFt0QKJEh2L5/xDddVyImwx
icGVfCTEbmL4POgde3U9Wid5taplsxuRNkJRTC10VcLZ+hMLTICuyK/u0zja5+Hs5eVSE72BfsUq
MoCucsEUlC0w2WKEpmltBKNwAayPBALiqaNlmzVbp3gJkx7OE9tkxARmA0AqV7sBFKYxYmkjmdVd
pF5xPbA0svxgl1m3doV9eMYiqQfBLyyJ7yv/OcqgdOGu61NOf5YGHLekp1qPmY8No7hyw2JrldWp
IvCM12kNjms5Cn/ZB+nS8y5zO8U4+qQVD2n21BXV9Qzo0OzvxpTRVei3Qfg9p3bk+r0GFINAHmcu
LWI7xM9V/+R0D3a4ld61ol3Uohsp9E0yGUwqQYOwD0qYz+vjRcn3KiUr46nbck3FbhIbO0lNTSKU
vs5tIYJla9d3fd3uBh3tfd8+FlaytWV4Ds1h2dGnmBlc4NbfIty5bLqBzRBWPaEt1HhTUifKPCeX
EJ18pM4JTXtsy3Vt+4CbrI2R8tmInHplT1BfbMJ42oe0xppQ0jckBg7GGJPIUKA3dwF6Qq0pdTLI
Ab7V/aVTDCQOwkX3on7fOsWm9RuSX3Uyo4IwfWKOlONmb29YOG862R/yseeC6WvyekhohXWJ2HUC
mrK2ynAk9a76rkLey7Sp1VpwEV3kKj4pA+HvkFynQ4gtFo6oVgCJka2+U1Z6Y+vqnlHii9MQrtzf
kIXHx+m5qUI+TRkymAH3j7VQLr5TkxfhGBtPfgfZqtQXRYxYt0RHnHChKC+q0F6UfNJYYmGgCu8j
Ud6Fnb2LTf56fypG1nhRtAvtdDOPCjp8UZDHjlaCbyX20AnFj+Q0mVgT/PaeMPVD7wbbbkQWPFyQ
23B0sAgbsLmcLN7xCT6VNntLwDuMWICvsdofCTpqkeiOwDTd6qpRYskKBngXXMuhXoZBf0j8l8Sv
T4FPF2YN7dYOh8tITTDtIey0IT6uAfjbj7L4Z4btcc9m3UHRxQEvQSD+5w5AzLCqLx3A18f/7ADM
v/iASuo8X5pK/vmebv7FHsXBh0jiOQ2A/LugDhuhkJyOPKc5Jej/OwDjLx2pnUl4EAKDH83Bb8xT
9Tmk/R9X588/+hfMlq18v+VeJXZE56whUr3lOsFwtlEEB2cq14OuERwqOeFTk9NhjOFXCU9bhR4q
6lJe+npqcbu4Rn7FBjZ0V12RXgYq5sxkdmdo2rHXBQ2yI476pB4ys1wr8QPm99joA+JicatqGoNS
uwHNec6D/o6ENI5Eky08heWgV3VPJlH4YpbpfeqxFFIWJUCm4bs+JqxV0Tnl0aAvGgtAe0TJndcu
el0xJ6XaOnF1kCE3ZA9TWF/jKWefStsuv022xnUzcF7lmFzrJl1B77kXajIeXAhF6y5Q6IZIISQX
LV/T5K2zuNj0MjnklvK3EU4JWOhrhG7LOgAtL/OPINH27uCtrFm/lap5zuxCJkow0xgXVim2I2Kv
ZFZ9Bci/mlkHFonoPbK7c8f0LXGIkdfGJ5LU7ydEZBIxGSPr12hClmzOUrOWe9iqrwZ4Ja64Ygvz
6M/CNBeFmpqlahmatRDtmmimO1d8G5C0xUjbEiRuPlK3sG/xT2rdWsTIHpn5NR4GcjM4DIjkzOS+
K9zvXiIuIRN80xVhSuzGIHKUR40Yn8U0Z8/OursklQ9tQtVBkOcjzOtmhV5NnjekQjoyF/neH32S
gG8mItOhgbeY/v2Xk0T8UwH09fG/ThJXZ/1i2ZbJUPHHWO/nXQJxEDuXmZ4Bz++Hn/nnYobUTjLK
5o3tnADz449+XiXY5EIT8lwYfyySuBj/zsDvX5W5f3vmXza5YKd75RgeiVRehjv4vbGwg/bFCuj/
Kk4EAyOMR9gdJnBdFQQpr761agYdVfIQOMV9p6Fa4D6qOW+q0dZtchyZLDUd2bUjU2bsFthRpPOm
Y5Qyjas4wg3jhOcR4F+AeiBTjxC0s3zfoDiMtQQobIWzH5ea9k1Z6BLh+yhx0t1XD80iEb8LhYZR
oGU00TRCS2ffYG1SRk19+uGYzzX6R41OPALCOcTBRRb6eyuQO2Ep5iwxHk5Xf7Lb6WChqGzd5LVv
1T0BzBgIpll+Mssvo1mIGTCNJ7fcvGbQ8B0oxEHznWOc5w9+1z4azkiiAohsQ62kxuyurSvg3ca+
Gr1NIIKDIcoPkdMO4h9LTLFxJ4trSfqsBeNtDZTITPDsDvcDx5JPbmXiyrXGcWXN51acYb4z++rG
Ho1vEwmWzAK3upe+G6J5mwzvwfBIQfRi0qzCQr43FbKdvgKQn7BEaprkVk7Gh7QIkNT83L5IY5+g
KD85KC89ajm/jDLfibr4kNJl8ZP6Wy+5Fe2wU6HaS+nBmCaJSsf83Ez+U6BavDPGoWqTld5/82Cc
sjBYes5FIcidAkGHvyh6MOKe4Vr/GJpYKKxko1W4aw11MMWLbqgbTdjQtfUHPVDBqtXZv2jlvO6H
+DsRCGl0WPsG4+Ak4c7Vgo2fDMCCIrEsph4HYn9IMZrY3BDaWNx4cfBR6wgtFS670NGvC1JRcY9h
b4fu+gKxGaMbytnS3yakh9kFysrYQ7nVz6KhDBxhrnEATph5JQZ1yXiFG51z5YKnTyJkQ1W2pC9b
C81HD7oq6nPEKCrF8Bi43UpNT2NzGABb9CM9nP4UjaQW7HoTSQ1HNtg3bhJ4QGjNaiBPQvs2g+s1
VmyMm5dBdQ6xhir9WSXJcn6aVnt2g7n5x/SC4bc/w6BJp0NLXi27Mv5+ORxc7oA5vkoYSotQ+96N
9znSIHcaTpr9rDtyPdTjQovfWUatxulY46oTfM2g1W4t/SFFXe9G90MDZI5QWFyDE7luMaG6NYue
uJUQaPYa8qyaJKUJvH3TOyHkQuPco1iexmuaoM0QxrxxwpJSAfYC340Ng7cR03tomHc5zfzAnJMA
zaWcwTXMP1PXuOh0+Pgq2kUduUFg0psiWCceOg1eSn5YvgW3v2TpMmCdYm3JCnUzuC2YF0awIK0v
Bq46MaNZsl8x3mXHqBuPJm2NmJ5TBrmsS1ZVh9EE7e/E5HZi2NtGWMyzbkXwxo1ELNgY2rZB9y8Z
EicMi9N5aqwR9/dnVzodfQBiJRYvdLL/udK58+zrS89MuPPfHv+z0ll/6TN2FnXRD83q557Z+ouB
mQlL/Vce569Sx1LLZd3mUMz+15/yq9TpeFr4auhWPbZmv6V1pXv/Z8/8+an/mKp9mpq5qeePUs+M
XaoElz/LiQfYtDDhptZ9HTTzBcAc0sepYoIjH2xrNJamW4M2c4stqovLpCqWpokXspCH1NIea7Lr
u5HsxzA6WnClqjR+7r3ePqatxAolQFeYuNHN/iWwsIG5RnybJxMGMznnj33P21mWqmPUTfUl2s8L
mUUHPWxKMkamt7x9CLqOM3bWD3Vmck39cFciUHAwNOY2aXfZKOuSefN3Q+TaY9XybFjr3QsTrHXh
3JFb9qIN9P0+tUaflTuGeWlqOB/p7v3EmOlBwUOilc2953f+i9Mp54xbJNmzsYPvMGAvrFnWG9WL
pr9pmcX0XmCNhTI5Kx9R4QN0W2lZc9XORkRDe2zy/uBU4QcKe/hJAh+xiF66jqkZ/NyNp7I7vXuZ
MkSZUWJctNN4YiWA5bI8h21+AlDq1TQYoY6QyxXFKfCKk28aj2XtXJjRdWvfumyBMqAFojgrVmBD
WXrbKAAzN0zDjeO4B8GyMGxBrDI3aFICC9PuPIjizhmHU9bap6CpXlupXSMBv/QybvewtDTbP9cj
9TBsLmkPnzlqvrUtcG6UlPBKXEAKmiRSVIfJPSq1ED2SB1UvKQCHKslOplFtNFLwCiz1tYcONFS7
yjSWnp/shPNq6/hgmImAJ1FYcYO4s9eqKo/Kzy6yUXV7h7zwbRlBKaii3GSrGWObNcmHBNCVLwKK
5EKiuXwdfVgNeSNPplREs428VI3Eyc+y6EPZbk8udyJY76fKXv/RxxurAJ3O2aKnRs//n4834dDv
fjnevj7+1/HGlstx9Xkf8Nlgx94eFYfr/ZwU/G0eAPKTJ8M/1HdWyp/nATyIO7c0WfmzSfits+3H
heDrPIAmnS83P5M5FJmz79PZ5hcDenPT18Ft1munQ97t9yEJ7WWXruUAUitg3udLpCvRHuTlwsey
DvXHVcnG0y5zQGe5++bQBnii2tp1e8oLRNDd8DQxv0T/dCIgfZFphMg09oDI2EnWCWNIlFrPYfSS
J1eRcNd+/gZT+sbMWggv3Pb7ALzAyNBQw/7W4PeOrpPZXAYGp8yyA9EKpwq1ytQGFz2++5BpnqM8
/h/4nCA/hoV+51Ri1drQ8bzgYM8OJcYd3vBupy/+YNBzZnufyWWYI3YEfflqtIQ+ClazdbZpoRlZ
6XtVVVfkUmAeitqjnV0boX9hjR77e24kE9PTqF37Y7yJ/PJST+sPgcsnCPAbCWTrgyTpwdsU5rVp
4HqT7lqDdZnm16M37DvYymHc7GvP3U2WRdIw3AeHbQZhBUlWnqboXkUPowZlWoJwyIylUYU3Ki+3
qPu3fl1RZoz70j8VrXvJsXPirL91vXRfJwEoaf/OjPDVhmjYA6zG8maw4U+M+x7VeRm0qMsNnFcg
EWp3P6X1lnE9Lt/o6ETwV6rKr8BAcD50dXEaZbNVJkTS6kaOIBQG60QI1MKz42jXOHV168Uk1tdl
4V8CEyVimk4RJVvTWMvUwwQSGHOvyPUPn1CT4E4CPFFWm8jVbsZEpyTY52k011oNb6qY0JuNtzGF
LQt588nsslD+ru7DQ6RXxcLg6shkfoKdNqmnyTdBrwDg5rKVbgmbvM6zbJ3MqxLXejTwX0Tte81I
JXDpwt2nJvMWnWntwDlZ6nuJ4rh0iKRMqb5UrkHjcBU9SG24f7yLajbErWHwrrovsQVUJuoIs0xW
Kiaw1ATmoKy7QitOacZiISnht3XdrUUCdl1Bb7dKcuin7r3yqHqBBxlIf0l7Lod662O/hkWQj/Kx
Dg2isMYXad3ZZO8JuFVl/2GHfBe/ueFCtu6BUIpMHNv0JcwB48P4GLwZgQpSHYifhzYgp0cue37b
Xoig190Z7tm3oaM41S5nqh6G4bL0v5sWDnv8s1qcrHIQPcRoLQY/W3PD3aQm1plT2aKE86NdpSOg
od/o41xbGVn74tGJjHQkdmcxPGLWdmSo/2zStXR0L1XNsoJsi4yupqS7mbPPWB0sgbwtC8JdfZvA
s6y/NpC7hI19oxSxwVWzadPvZaxfZ66/MWxt6+HStNO7InEgdbnnri8vnMnchyWqwpKY8Hw6e7j3
I+4sZjnc1W627rRhq8L7wHhKvfgoHPJiBp0B+ivo942Hub5QN01lbi1IAZ1lb9muUvfc8ftoQeup
cvsU+2obE2WMSvNGH1k/Ge21lM0yBLYb9caBe+K2j72FLnzeoa654sNobNpIbrKafHNZfQRG9tpP
sFbsKw+XEX7KVVPXV7L2XxBVYCysnpuEmpuBDuM7reou+OBCtpadsRNz5oBB3s0SD/UzqsjhrrWz
XZg9CRvmI5FXNz231a4FAmUA8p4U1pKXKPSeNIKwhaajUle3OfvmNcqs66HTj1544Q2xB+gf9A2a
nbWaETauOdz80WWdCT879xmijdbkP8/nKKxM3r+U9a+P/1nWgQAiIMBuR5wSAjznkyJv/iMPh97/
my0+K/KYmiEfM5AI/IiA+lzZTaR487/mD+LgbymnLb7918Ku26waQAu6EvcGP/nnwm75kRG6ldPs
NnE77eNnXT4EYqkxS95b7zOVmUVdw3RXW0TNCr7MNdkDCGlmZJBz6V3LbX7RpZeKLjJSsEg8GFo5
kQyXyEjWzcs0bf3H2XFAbl840qmGCJ2/L//sNxpdlI72kXAVRPP/sX8UWHP++Ub78vhfbzTSyWjR
+LLgl+khf4lKWA5JA4Dlpz/6dT2eLT0CRYnLjdadcZm/rsc26hTcqD/ZDr8zCcZ88C/vtE9P3Ziv
z59ayGyycoWJqN254XzRKpSzbDSk0vBmVBUfmsG5spzLABMKIpENrdFVPJRw1RVqCP9bg89dBOYp
i/vrSovPSZndlplzo0bqrFlaCLvlMhX5cupkvm7NsQPOJq4HWZ0QEdwrmhi/zRAveiczVeswqxj+
UKtYwQGHodXMM5g7tbzsNI028BzrDzakVnMWi0XRW0UCUmZrN3Fq35PfQfxQ9mJVJZ64pGi3ZhMb
BLhwBeuib4Ng3e4wta09SmdJ5Es6Os9N150Yb26LWu5GDRpLqR28DnIjZV6YPUf0AGasJssyiOrd
SKDiTnlMu5DQu1tTTGxyrSTZ0FmgZJDyvbad42SbF7h5dxlp3knogsoz3H2ZFk8JTERV7yvcksui
jg4V3QJd27mABJFLedfo3g6M7EErgYeNlrfMo4ahm/3ai+xStLxOVLcEGFD/niTVqkgAiiVsfYRx
Jv9kU+b+Pp+l9SmkTCd39m35RFTxxs4r46jj2MImhPI9cDgVemFtMseFXiYleD+dG3bEOLwfQ3bg
x2oSZEjwJH114ekT7tbsymOIq3WIO5QvmTY6dFnd0a2dEolrrZaViUgiEDgVo54kiVC6yyStWXfR
EuM1HbcG8STFqOHRBTLqhe5iQuW2rF1jLyqd4aubPU49UKV2ZA3hVBZCuNzbmMLrtnHlGjtlNIfG
z5uFrk2vlkDxyk8TrgRBdJjmOvjKGVcPH4sBIImukOc46V7zMk6WBf9BvEWxFEl4JzobNWO2tgty
XxopWzSqsQ8GY0LbqND2NoHFtDqWQFuL8SZxWeCHxNTgY2X6WteXcQ50ZxB7UytfDA0RjW+wHTCP
BJturFinye0mbdWXCheyc6pmOrERN8giYZdapTqbXvJK8NltbHe87w18BbYR4V7uzHA5kV6GXgay
R1zcOyMQ0iJsu8vYsHinS7lSXndp1QY+E9IIVho+0UVYwH8WiIVlweh7cpgfqMvWLR4s1EmqhlqK
/rLMkoVjPUXibgBebNr1ps+HKz3Ir+YlTmHVB81l1B2p8j3M8p0cgH7CT2c96N1r7CuLPj84ICt1
Oz64KcA/L9oNMa18wogWVhWrxywny4nPvB596AkTayvehlziJsxsUiS7rnY3fjyGf/YIlmmAtB13
1gr8N3uBoOH5R435+vhfNYYGmOB3S2cK8HfZAitFgxHrr0bnczOD0/RnkOWv6uLAhRAEMc120Xni
8BuCBRqqf1aXz09a/6L1H3TE140gNhij0naYzepuSzSPnUU9js6ahY4I1p3g/mPrerJrOFMSAemP
MyboOWx8Tp2O0wfJ/EJxGmWcSjWnE0WLAGjcYTYrdTIsLOAlGh9SaW/C+XwL55NuyIpy5XXCOPoc
g5n1ZHMoEgsdLyoyMyqOywD2jyXFmdEtbGPAnxyrpIG9B/M5a+YjfZPT3YYDUBkHqMeELw272LzS
qddIGA5DBMY58u/6jggyP5w/3KvejQ/lfMQbstwnxvM4lk/wsPfxXApSaoJZuDt2YxdJ6x6t0X8v
5uLh+jK+tE0Dy5E3hqjqkn2s3cYwJAMNZkAJVDaqNxYyN8A4zKKrdWqIU6K5ZD2RS5l43HELVBio
7qYmONtTsrJSc5+npySLmF4CFzEuSCMg0VPcyaSJ9+QWmysRT7duosVomLppNVpuvbRBwDMp99aN
Zu2TxN/Z3ZBt9dxZz/aJdR1U05unKyBtU4/M2yio1rA0fQLgV2WWuzvdilZ1NIQrDFqrwSd/0c8v
B0kibhGGIHgK2G7KVu+Ra6JUCPrmfcxSggtB9RekvmHICk6ENm2cstoGkyDUeRreFLhWfg/YHQRW
LR/BqXfSOgfwtKkIigGbyjWxSVnA6Vd2/erEinfE1WBxNWeEYyfxxjXRuibvHbBnvL0Ld0B/bhlr
LfZQWHHwFyQ2o+xAMFcSuQj7t6/v49kE0uf4cceNjxREc8i0qtDgGfyHW5arqh73TJV9CcW2T5ML
t7RvImNcOtpDOli8qt91WMV24CK6rQnMWgmTcDl9nhzHsfc2OsOpbwkP9kD+g8QMr4Tl23uBZNWI
izVDmMsAhJvLglWTbzb9f1DBjmFQn8Zq6VgxO+jwLrDy3STCb3ngHwpyGZM2EJB8IzEb2HDzSX5B
0U3Xa7hD2mzgl9PdujqmZn8Evi2cYz7AcahH95R0hEuWeo6LoMS/Gw7TzcicYk6PSUpoq53ONHpM
hdqqhFw+PY/meks6Tqb74zlhIbwXJbiIvo8+jGYEoCj7j96Kw6suGuJl5/CLkpkTbF2GAbrKHpuJ
m7bvrJU7JzpETP/BXeCsq/MOh3hu77LeuUyJWto4bi7xcPOuIsyi7Wk5gs6/HIWFn5nfHtrCnLyF
4T7MO3iG6b6AABaUsJfhR2h1uqub6qBp2ZXdV+WyQzUNLIQBU53jPIVMkt/oEzaW6tZMCSgznYXt
wzDsH5NqzsV6KnB2Ozps1TbaOHjcKyZjWjo8M7wXy0TGc9cRgGoF4tOQP+9kV/74ocxnlFc3hD3v
G2Fs0tC60r0gOzugLufhXkzzFFfhQpvg7sHwdcpzAvHc8LSNpXhhc3+HLPmYReMsu9om/rSJga3Q
MeRySb7Ea9VCsYDMAsRUnoO576H/IRF1llkO3dr1NUTKMlzpPgIoM6u3ajRe67mJKuimormtilts
NbzFvc2o6Y+oy3D/zLFhAgTUNDdm/KX9OLdq1dy0deqYz02cTjf3R18XBZJ+7olM/yH6/ed1A6fI
P7epXx//q5RTvxnlG/gFWTzM7oWfuiFs2ywpfm5Lf94UTRSGlGzGEc6cDDazBX/VchYDNp3G/+Uc
/NaygfXFv9TyTz/1LHP8fFOMCLxPuCB0O9+o28siMrvrTPVHIxnvfWluBtI608Z56FR3AgTwVPXw
fRnRv0e5DpQe05CemW95xemfhvmzZNTHHQI8sDmG9jLC1mz33SYkQpB0ZAxcIHla99qzx+aUBdM7
KfCH1HzoZHmyMoigOrZrGPqye8ktb2e08loMTIn1qDnqxCsaunU7FdqVXTKpLqJWooBDQSDFrVnU
myGu4NvZ8ZNtOsa9T5hOSuRNFShALsDbUKxLVb1k5nuRT09JXrzyRKGyVsRiEtZjGQtDJeu4yHZG
WQPBMVfuqN+zTty7Co8elcWV78BbbrOGSWqc3qqo5BNP4MuIRj99C9IK+TsAbPkc5+mFkneGeIoH
Mlz04lxMgntqcmMTs93cWVl6ZWRsSGzjCRkHifNYghjdOFl9Uqb2JHOkjQzg/eA15CfNUuc01ump
d3EfmHBcI5BBOk2/geE808J3dt5lP548BUa3tckVgq9s8/ChWhIa+WbjqfZa0NBBex2HEt7hCGgI
EJ4owbyJUnz4yHLmfJfbvva4LXmiAVuMLwPiTXhUovvIvJBhaTEMK4emzc78XUGAOCApRB5NWKzS
2jkjY/leZHPwkLzrK/MQCPPSLUFG4yB0m37VeOmrk3lPnhhOre8upHWZcu8qLKT+sgzbRTIyB3e4
LaowXZQ2Buwa3PSUJY+2zdShmqKNHD1sgoPcRGQtEnfIqV+S5+LQBpQ0J6WHr8EhKIBput8BpnY7
0IrGUpLjEyCMysjS0DOx6ioP8VO0qbqj7SVb9tfEPekI4wb2Rd3CceDgD94pDZ9GZvSChqPH4t2N
/LEOpmN60KJuVZffADQthjnbqB4Y7dYHI34yCdwsQfEV3KFURjjBhImdPFduVkHZAuQHwotsYKG1
xWNRkVsjWCGY2lWR9HRoDn3zk8NHoGnAMALvRg8UyRfP+ta1+k2Oo0AF2sJFB6D8aJu69hqG0GKa
BKwT8NIIn2Z5gNN+N4jorYZyO+JSnH2/CEP3ddYfVc/nIJ0jmIY6uUFjvGaxxP206LVjE1rHUof4
F0H4ULpm3+Race7zO7fKHnUrfNFzsOB+V210rKduOhGWFZMyQK4FZrwU/w4UkYUPlrEb2scIVVlP
UdRpVQNahD+4skgCa8hlxoGGtuS/VRbUPBzSf5t4//PxvyqLNQe5CVzX9hzz9mkQqf9lka5DPiTL
BiTuOvXsZ3mBR8Qg0iBWmiRLBvHUo5/lRf9rNryxAafu2Ozdf6u8AMP9Wl7+/tTn7/S5vEh2qco2
NXJugLxrhAKKu3Lg9ud7KD8eRkBYDW/CCzUcVbBtjWsI882pfejuikN9RmqXXFScyyR5EMTathUE
SVq6x1C/iOoHjTdenJ4a60RIunkY/oe781qO3Fi67hNBP7y5bYP2zaZtkjcImpmC90ABePpvYf4j
zYg6oRO6lXSh0EicaTYbmVWZe68NbPmSW+oehfSybWAhB/E+1+OHSRza4H1S7HsXe2qkEPcCNS72
kPjN7iR9jsqxIdQGk874cOSXbEQ5zaEYcKQQHINX1eRz34TPcIEW5hN6x8J6SKeDIw4mi3X26jcY
YBw0fRXuGx6mulkOO3oB3mgE7sGGtWuQX7tbVui32JeZL+JSLqB/b12xJDK5vVR3lr4gImhjXaN9
s+lvplW50/fupjgPu2jclhSncjWeciclMHotz+1Ns+FW0HJjeWK4yAQtx2lGmDB58Yv4Y4zuawqP
Zr/1+p2T38q73jKXOrUBNh9pJGuqVM/9/Kodhm178M6pTztZDyvwcGCGlto2vq8ekzXrsp3nZ2TB
VJvmFipsjq2WSxLH2kXkrQXzoZ7QAG3R31t4nxbdxlxPx/GcrPP7hilivmjvSREaz3LTbZJbrNIc
dIvn2ngn0dbKT4CXTGtl5txmzMeCUbC799oDuiAFNgnswvBbZS+hmLovsbURZPG5PlgPMoDUi7rL
npOjGuyJTPEZr7HnxH/jnUYEooQYLRF+yg9jQ8/5qGu/jsoN27oKMr7od3rJXFQj7icab8I5yKXd
h9j7ip00xotWGPQZbAxBdi+Mdai2fnmb1ACU2mFreEcTUdAmXhsl04dtyxA0gPHn0vZgi8IfR8bT
ia0md0b5Vm/Kbjp69WOISLNwYFV19+61aa8kMOCHQx6qDDi1u/shPrXwF7dFeeOo23BraHjKF2V2
UeRLvDen7LsZM/JW5UqtCYXeW28Fy+lQvzGqo5BEMQBGL5vHtEDL8dySYWQvlJHPrP3JgDkRh6k2
t6ImDQXwq26uqzTFkWT76vDNYWc8PlSXF7bXt94mvkPKhS3cT9U1AlNVX1WX7IPFUuzXe4ix0YUo
AcyH2httlc6XcIBA1bBp7pPn9I6renBVIK7uzAP4/HPkB9fpjVyU7+6hviMM5W56UzYMeJbN/RZC
/Cbd5Bt8DHOoB1dEFAYHdTroAdj6J/onn6sOHzdQ/rnxLjLGIHwmtkayIXt84rmpjuX0QMKOwpzT
eWva5awKEMsgW3RX44Vo2H9x0yEezePGYbg4lBx3Xm79v9+nfn+1VKu0kS9N569f/3vTYfzIHhPi
KfxyLkyzMOv364z+G44LPA06K1PcF/N/+r3pYMRGNzXbIACRz7egn01H/w0x1vyXZUJTmb/q91f6
H9BH8+Xff0WRYML62nS+vHRexK9NJwutPtSrskcl4W2bKd4UXuL3aAWjOaM+0l9cqJBeKE5mNxAZ
8p7a34ShAtlob/qE4E+O+pN2zhRj26TvbJqRz6M5hkVVkjQDDZMVDm7TGr1jZPhM7Rj9vJABvtR4
RDvFW8IzX7d9fuhDKiRHaRnCwqhRiw9e+RR9qzDUYlg74IMGy/SEG36hCpbA47Me8zTg/kzGrWLI
E1jLresxZgk6Ip9YHcXAwxnEbxSNuACn8XNbv3S8aju2X+Oi+QzS6qjoKpbvRD12o/ZNraia8NO9
uLhR9UHZCv4w1yzZ5TSvTfNuasEKyMLVTLMjfzBLoYRgjbwNl01u30BdXXelUBeOld7HuvJSdsge
a0nqWIDuqxDNsyWG90kNXpzSAmKl3GSQirgAEpMXNO9RYL+UYbUZctYtUXzpknrr9JSt6k3t2ZKh
wc05WaqSnDaS2G+k3tzZBWCOidmk0U0HKV9auyDkPlybvFluY3yOnf29IrQxRBbPMp0kGmMd9/KQ
sxq0M/W1cZWdwCFrc2lVh/ZGDcFNMUMtA9fXBQ19AMVpAHcFYOVbmYabPFq1ekrmanFy4rdK0U9G
yPTE6BkIRj4/z3rRB3ITWOle4GDTEnHOU+vYJnehY+09Uh20CEJ1024sXM/sCPP1WATTytGrYxAK
HC61H7cPQ6aspaLtzdKD06XtE3eOkmhOKinyaTNsYh2VkQb+0Aw3QxFfNPcjTAq/QZLaxuap0xVC
tKlr+gjLj8AGzdl76hFv/1YBMYL2e1M6RH7Vc9FOxSOcfExjqPqYsRKJ6t6XVh3iMknPFdoANouH
TNibumPN2nIZGhPPXRUqGVFxVLjE32DZsPxx7HC0eBk5WUK95g3RIQ1pg/2tqX/nG44BdGOvUWtl
qXOgs1rNz8VHkOIvMfkpp5XfTqi+8tq+TVMDZS9xVPBOMh1pq0JkN594kRIY0jeghBsrPXRquxnq
ZhN39SWrkvdSZiVCO3mJx/o7sHZxEUGYHMccetxoTEQAsQ/DtwCJjMitHluI1/qJCaqNULWIyJ/J
bnYJqxuS7cnWA82K5u3IO5+jsAh9b5rlUNWNkgaHNKs7RFj6PSiCd7yS94BjkN65nANUt7+qDv8W
dMUGIsHeKN7N0bmz2JAlBBl0rVgrJtEC5eALLkAN2j5DcAuERYK/inQViUDTdD+ramsNOuDHPF5T
Xzea2m4bmxS1Wq465MgJeTQwB55mOdQwf0QFESXNuSaCyXSrp5pL5rxNtpyXoVGOnosHQ9nxMte9
q0DnnRaWhBhj0k9de6XwKgTLRpYBZ2knO00YB6dJfQyv7FZoo3yerbq8yjheVXF58lz8JrnTbBx0
UpCuSYuUjJvlM6Y20t7EomBCGrnVLuwFGeIFE1515wUeXIT8gVUMPq2CYZByNLVhO8AjW1a99eLE
nZ+65SUtM7ENyhvktwAMStXZaONEiNUk1VXJmoLDaH4zSe6wRg8wt7B25lRzaSi3OOg3wtQ5ZTFv
yJXKJxd24eQD7xAf9wpEsXPshmJPiPwCpOhGAc9QiUtpkx5TOQHZEHJ6sArFjxJOBkMY3IWqsRPo
wUe1P4LiOiF7OJaOOM2UiJagsDGUG5GTgBSTgutOGLZ7ED2AjiXhcGnm98ysu4pjUMiqNAWsZXD4
CtWSOY08pKB1FTGdTeZHWgXsTzC6ynqKVW6xzqb6MkOxAu2hFugDkKhNtet7dreqoPHVqb1xkFTq
ZnfUnPBsVA13eRJFlWyVpd3K5Z+uAdopM5fQjhZxK8+9bb/qzsdI+lajlveiqm4hbQe4Xtk40+fM
qDjavcdyWJAk6q30IT84QwNSvz4Win6o3FpdV9Ld9v1roqhHwxQX14pvhvB7zgaPMbzpS6E9yJEY
+YmNx1gozVqX+TIqbskQSMl/5mrBasEfy+He0CVUZ3ddcvOvXZNPaLYebYdttsSkDLFDHHV2UePI
/MRl3MYpUpdHJ92p3ZtW5qtunvhzroyGcdcm9ioKeNm5xsUMsoc+7dn5U+CK6sl2S5/QaUY/3TLL
yBWF1KUXy04DOCsiP+w8JjMXYZHXpmjwGYhhwsKYeiQS2j0LDXkgIgBXAaLpOfG0GlCMFigWytta
zvcMedfxDg96sHfLdJn13yAMaaXl1wERjnqzUwl51K0CwA8Pa0W+JfamqruPY8IFET+P1LWYRTt3
IncEmhJLLzwYaMeXma7nJAci9xrD6LZvQ+NMWa7XWsL5titHZ4W84vTvPrgSSO4ZCPpnrRSnt785
uGoI+v56cP3y9T8PrqhysNnaiP49duu/sID035iRIInSXd3RcIJwOv3l4IpDF9kecxS27rh0/5iW
6AT1zNZefiuVVGLrHx1cSWr4LwdXHeQA82lyBDjF/vngOiYlgxGTYJveM1gJmvGUn2VhD/u+MN2z
niN37j0NXZCMbrwQccdgjs156PuLm3vV2q07vwJtX0T5wRjCD7dlLQmWj0hIeQpyb8+a6Va6zlZJ
zee2bH3Hxi7ArJ5orR67a0E5aihLNuXJo0yplKuIsqXP9cuhkOkUNIvCJsLpnFHocgpeROEz59un
SmAjBbGfK6OkRKpl7te85QTQIKQnliZeOFrjrky7B6LfYdnt9pKSW1F6ZVygdw4w+PQE06dLyKG7
cS7Vc8025+JNER81zlrFj7peX0TFgR2dckrZh7m+F+6xATk30hSYDzMV5pBDs+iIKuH8TQIibcSj
nWRQTK26flIkcxdYHzfV3H0oESpgdDoSNhxCd0bBsLUV2raaodYhC7RlMIBM6XMjPZZopBdSjFcv
qrZ2y0K7U6WyYRM8LEWB17RLKH6RJuHyT1BfIxcPtHDylXBNptAhb09MFrndMMpnPM/m2Ba3TKEd
iXK8FJqPhRPbY/dZxaOJVtvbVMxoyTiZz3fx9F0xOrnWXKRZGcsNVtwRgtB4OJl5jcUbjXjU33St
ve6kZDgrDxXbzsZ4j2sAPEq0sTDxEgsBdAZeiR+11WMwiIPOJCkx74puui3BzmdkezHPCtSDBy0t
whk+JS29FXKQ42xlLDZ9hKfC8KDipne5XfsD6+0oxSyLaPu58OjPRvlsTt1d3ldsOxVfeJHfkB/g
oILFyQZob5wgWYuygmJNTHbLRIzj3bfStG7DjihXavOilLZgUmjcqpVxp6Q4IohUWrIr32mp4Tck
TNhkbOpBCpKKJFy1DPjpysu/unpyIwdygnCIW/r/EL2yYfyLIMn9+vW/VE+DmAXgpIgPmSpTnX5e
+x1ERyaXfvUHY43f9Gf1tG1sUSws54I7jyF+HzUzK7BVgi8o8qb9o+R+ueX/3a1fn4NbvqireeUM
2DVIryij5m/s11u/m5rSRaIwbB21q3aT0h2nwTj0XVOuLJJ91r2BBzEvBrY7TCcTgWhlzJDR1YyL
bZdpkqEUzUrPRbZUg+CjmzTWfPMtMPnW4okvOdzYGGGKXtn0Sr6u+I4BEYFJGw3wxUqu3JbwmhPm
AIwbviPBRVUkSdV0pnBXi4EjkVTmisBhyZyPTXFxq3PiGH4cp+aDlagxS6PSKFLX9Gf3yBh+x9Zz
Y3IiY2NzlP1r5Xnbej6wlZzcYBge86o7BUl5sLtgVXBUspmdSbM8YqJaOmQYEQhFOhJnQtes7ysT
iBjx9bX3Cj0AMCkHfLhiIxPVTnPmnKNV7uC2SKESpSQRv1WEketCWQadPGJzgTClcVFpfYHsaqCP
hPQThb4CYvHU0We8ueHIIn833Hwv2vxdB/zV1BBnNNlexrlZBXPbKucGJulk2tzSYqN1z6Ychn2Y
WMSK6i1CVO5EF42neZq8lyRC5tmP72OSd2AODD9iQWsbXFZFFh00KgPxYVCm+P4LJqCLVHA3tpxb
xQu/aXNZGagv0GSqpTmXHJvag9E9XLZUo5CqlFOdHKc4WFSrkapVUr2EMWezUs5G6lqtND7Q2jtE
35iXMNENOpPR+NzUKjcFdSs8rpnoWsLGPGBNeURqPquNu2ua9BVLUg9XKXBQsKhkc6c0E1PJd4Yk
R9bNTpn5PljlspsysHItBhRIfUa5zmjIoZYdSt1asj1duKVc2YW3GgFKtQYjo5K5frusA9XPq+9S
y7bYlRhkI6WrXXB99RpB6kPTx2snuar62QpvPLJltP4pid8D7nMC2VmrMnYlb7Vqe356SrpTmJZx
/D5p8bAq6nY33zpiqFujlt1iaroUPJKLJkXCredvVu9uB162WsTqIpCEvybRQ5/cBuroE4hyGMPr
NMV+V38OxofJz2wUwyoTqIUBbvTCIoDbmuarb88tPmZZbZbipvb0a21b675nsJMGqFWJKiYeTaMp
GuA1PZ5gV3VWnsfJgDgTV9xhGQOIWJ8ld2gxsHbwlIZLVEYIaNcNz2XZPnhmoh81xLeLpjXqdaHa
CKeHiGADmzNVF19FBpcuzPdepj4Hqe5nejMsuPsQbiPMemnU4XPdVxsMvoyQ6psa+MBo4u51H4uU
DMBZipiwxXDpctiwJHQfrJpEr0a8wUltgTou9pmEUJ/H5VMYtXAC3e787+5TrmETO+G5nHfn6fPf
nvL/shPFlfPl63/2Kf4bBCAcbf9B8fxsUzz2JltPpLA/NDe/timMIoyfTXafs6eD1/NLnwLrgzvI
wrZEv9L+yXSa28F/6VO/vvIvfUrPEWGXDWKEJLiG7p1bJX4LSnJC0uXxIWkgLE/0IF34Khw9GX+O
xSVlctThKnefg/pgBt06iq8WvGb0Mg2xICVFz+jONDbUDQguBlJxx+wSjiYSNgAnhoVaNFKWSos2
TrZPNbJ0G89aRn1P+vwjGeynqkhv3ZRNpbQJqC3IcsRN+C216we9Sh9yxp5IMgR+5PKtMKnDkA4O
Zaxei5aMvlRzv+WeskxD5ToZFUfQUxnlZ6vFntSjHAkGZyajcChvrAe+U46c/WEKw/u28F4n23pB
jHZvK9pNW2lYZR97bK+GLpbSoDfzhig6JW3wdhb7x77fezzjqtFurVmWqCn5IW61AZlsu2+c4ix0
6QtzXDPwIfZ8bluhTmSofVVajvvz09wL2Nh6Bjw5w2IR8MhbTJCEC+2LUmA1WkKoTHiPHAOGylwv
9LlyOLnnHIckuXfa9mRlRCRXdo/+GUWU2WHBLUSPdPSbDNJ+qTZ3RURBRwPRqEyRKFoOGWcWaGUX
hpFDUWtmpLhNY/LsdUPRsyh+NNh6SdPsVlqMAtglT3U9ZNEPjWCzdwLQPFO9D+esG5isiYFkKsSR
SFo5iao1dxQ2dKJW7hotf2qq+DVxpu+uU7z3smFjMTCttTpM4EXVEj3jlSfR347AkCi+q0SKjypn
9Fu1gCzTb0GquGwzCNzOLHfHroJDR8OSOlUFmcZ9xh+bqxu8KzgFqpX8QZ8jqPIsMrnjtT9Mmb3M
PW9Y1Vb/ig1liNYKxd5Db5Xgc63RIdvkUnqduym9yi9QlSAiB4tgkX1ZCIDluhFdjBEKm2R8FJro
hay9jYwyZrZYKAbRE9i4U/UsPQPlS7GWBXeXcIKVx6SFU0ILqLpleJlU5F9xjWUC52Mshc651JKa
Mv7ZpuA0g2rfYeWt+v7W7pVjWnlQbyVBR+YwR2V4J30ad547njUd6jMio2HSN3Yj1lpVzNEn4sg0
8oYGc6pt/RRowylKgqfYbuxF0bZcVqzqLmCZ4QXDYTAS4puJBHW4A6fhgSccDXdZP5vNhJyUrheI
V1dINNfcqCNjnUvJAUp55wOEYr24HZ3QBOrt6ksZG+FWDGq0lo7r902wjEXDUlc9Rmm81QoQpLFc
D/ZtEqpo0tDI/2h++ZFrZ7Rs4NvSRjnw6dW24/Ouokauk2ZTxzpyH5Syeeh3neHPiT9G73IWRceq
WVDk7U2WtIeUX49x9nhdsPQG5xyx3B5Fsy3V9hua6U3O57KNWLKn4LRsVszmrpUDw/BAv6ZWd5B6
sq+iG61Jb1q0+xXdP3eZiBZHZGiscVvfFKwI6hElG4jUEGV6qyx63T1oY4ODYFj9u3unCr8ECSo2
V/aDf9s7VXMWff5JT0R//PL1P3unQaIRGiXD4WL247r2s3ma86zLNmwHxRH3uJ83PC6cjuda+g+y
zyw0+tk6HV6miajWprXOXfWfXPGceXH7Z1b2n174bKD89YoXJqyeQSoP26CQm0hxXtIKZSfP/WES
M6wf8hbqAqV8wMKxLkk8DIdyrSItn6pw6xj5XtPZIXCoDCDRDzygwdQygn4PMoG+/rYzJeMy6+g6
1ymAFyyslUClOa/dmpm0iDy6LuJD1yfbCdJGEzhXWzpP0vYIgtWurTHfy4KtFml7gw7VxCjf2NCv
RfLMWBL7YL9uAQZ1CO4XdaduS8W4Ja/yY84ItE2NI669VNN2pYU6O2D4bgb8L6euDwOneSMdDq02
MXurllLTV6KOVsAWznj8H0115tChhAHUWYLQT5NuLXRvqSGoDxr2PegaW91eD7g5YuNNyAj4A1da
62R3BIah4QRi4YWvFrdJDWCyxbW1UV/Tdjspn2FpkprAANBp2HTcGVNFoMFHn6Dh4FJjcfRWZ2qY
p69Khk7uDMswjUM4ccOokm1ksw8wzpqTgvRFlzG3l1ZGvMxvIxgSxb6NC+En2rMG7NMjsLcwwJ+x
CIjGNw8otPAOU/tYF7wr+mOYftf1g8dpRnjszvN235tvoJpAJiNf1Yx1GxAFqp2SGNK115ztkgI1
Qu92lqO8U9x4zcYFr0K5yc2niBgEBP76oqYhxHxXmZv4Dg23SiSs6GwVNfh/TGftGrfESi1s8WwB
nGpjrI/Go6cw9tPTXdw6z2NgQN6rbotSMTfcZh9FZwuGZtqn1587AZ4ugEcBz6ieuE4YI0u+V+Ij
QRyQJxkh20TIr1nVm6lYG81kH/WUoYgxPOPaZSFnAnc/oo4rFZZaLLz7YVxpOKQ4VMGoGEMgChEL
6wL4HaNWDU1Pc6dDtJNjfCZ54rNUGdQS95Bo9j2WEdaPyAaXwCpBq1TWe+KNd4YjNlNaxBsEciBk
vd1gmZuRF5qm9Rao2xnuwSrAImU5YwT4FQlZYyvLuJlYuyX3miPhPSMvK9S73FBZ1M8XPNPmEqxg
UMG7VO1GkLGrKcs2U8fxNY4/Tb3yG84bEfHhbmQc4jClK3lrtyMMRHsUVfBCEJVvy+I4tPI1YIWZ
Zuox6EHtEaGAmICjSZfVZzjSyJwT0bHz76NtWYzXcpCXLjXJqhsNZSmdNNiFMpvlUJAneya3xTzC
7eZhrjePdSFEggNjTfdvbiqONitPWZDATp39Bf+jqWhfm8pfv/73pqL9RhfQuYyxRmE+N88AfzYV
FfMkAciYIGYEM3/qz7YyM1PntGWd+B662K9tReXXDHIY6Ck/utQ/aCvAAL62lfml87uxdlG5Fn71
M/LayG8Mwga0qHTWfd6dhxQrnHQR+AM6r9eiVy2OWA0agpYJVSHsGkgOtwqzQYJRDhcq+Yq+KSCt
4GIrUWu2ziv1ZiEhIL6BoH50O6vcu7n5klfeGgfBBqH1clDiYzATnFDnAYLZqPDA3XnGAYtTHSQW
7rdshBDB6COjjoq225a466rmqdRmefeB+Jxl7nyvvYchtpZkmC0cSkwmVVaUp7ZnBep+1qPYup0K
3FM/2XGyb9Nx2bkq2kqSGbppYRT1VnHirYEtLhhejK7hgAfV0le7Yomy4Dkg9MZjsIdaBWSruQ5M
goXrdGtzllWn+IpUARXsk+QZ6ooOruRwgrCGgvO2j9SNjjXEhhkdlcYGvii59C8N1mlHBGuboJbJ
+2jnsKJQWY344svK2STJu8FxP4Kg19K3sPYNaJ8wsAHx/NAV7qHmRxy8WIiA4/sOSfwk56J94L7A
Btb1OyflnSPtSUPXYsyy2ITVhrGM1WEVw4oZUYoGChF5XE82ZhssS7wSLuT7LqZnjRgFq+HcyLJh
5+FeMZVs7MG5tolGk0aUb1fPZoweDPtChishaOEhJMFFj1hB8DKVO7fv1kVareUQveRhvB5V9D/x
rseeSltZdM1TQoRgBHuUa1evk7apMYgsq4DoZnE2G+9esKYHJ8QNCMVjrJfLlHK9sNO2Ivtafxjg
G9FLCDBytKNCbqg92csQJgMLcz6w6LUYf6X2a5AogGM5LU+435Jjimx2qs8CClWVcP4R07XWdxbx
HbF2o5fG1sG8o6Nuda370H3VWCNZtXHssaOZHgmCLff6Enk0ONahjd9ppUuhT75VT347ttFCaasL
xpxD3/Q3XAR7nQFx2CufWmoZp3KKjBsr72CIYiLYqRlMA2G166Tht3c6h6gElmbNZOwLYE+9Yx91
iyieiEifMLs6SAVC0wZ8DXJ/MqMDbraLWRlrHrWn2gmVZUT9Wdl69wRG640JyaKYcD2YgFSs+nUA
DpSY7Ingh8fW6HcjJgfb42lBjdbhihhG8kw67rz52gufwKwvcDUuoxq5n4WOla2lK6eD1fM2K0/9
FK+GrNwyg1GrkIavHQPLPmLW/D42E+7WkCe0vK9sJ+PNSs49q1QClK51Ut051hgumt68y5QUsVBv
bZpcPszq4BheZSOzvRVYp2BUbgwEr0abXrpeuXdSloKRxjUY+RrHDyd+z8iqTmTKLYkXYwmojR2w
i0Y0myjlfwQjkS5FMvDBNidvlWWl31ds8eKAVW6NzUTlo4LwZalhbo6L4s4YymTpzYteNc/D1zQn
UyFLauIwOE2YbPHcHqtW1pGBgtBnUeoeGxOvs6bHwnWRss/WTmyq13/1rczWUdVogH00m7//toFq
qkEb/HIr+/r1vzdQxAmGa4IDNNkwzR3v1wbquBgFLdVk2Tc7QH5toAxBsXDQcJEuIC35tYHOoBmU
uH8EzP6DBsrM9msDtd0/vfQvuJkhhddvW+rsDG7vhyTdZcz2NaiWjXkaSd+ACcB0LqKoqbdcLnZe
RdGEaKsuVXCm+95Sy0OVZidDset7spoPoTVg3jJR1uraspzsg5JhfNC77KHOaR6lw64obc/RYKyU
8rszKNjliqVlPvdld4TvD8jEKhioVDNJumLWZopbGeZbS383lWldMDkiIF7tH8PpScMZ0BNZ2tVc
4wo0gzJmyUT5di85MyyR2Bt9wNycjlsGGH46MsZBEzzSl5pIm3F9W3TFLznUsSojZTH6jMGLahmj
w6m8J5d65/T3UaLRAS081aUkJL50MR5HO7XQDnB2q8XgMAcSERVJKziTIudeTM0x554UOuo5HgcU
kyzB6k62mxwdxCJwtIDpofjWg3BZUv/pitpgrnLwM+gd2n6hNc5ThXZ3UhDPttqqjsKTk2JQAdqh
yvHe04ZwNqc5S6PpT4rivZUJG/TMRKyrKoWyrnpwA/bkilOLCW7RD/EncrqH0vTevFAScNgj37UG
TM4XW9upglWJp4kXO7LvhGWMlEhjV8pRYdDFlqmA47oM6uH1310giAwzPZYQ7ML/x9iG55bxxtcC
8eXrfxYI3F+c3nF7/f8F/J8KBBopl8Ot5UAwmDVPv5+wZ5cx1DMVc/J/1Eu/DG4wqvHLNssQ+x/v
POa7wdfBDfKqP771+Qbw6+AmYINrW4o2boPAejVp+f6Yudekh/cpprg8BmrMsz5iu5xm3JG7M+p+
1uIdPTFszcl9Yud/iVMks1G9L+F5kMrxCbycHJ4gJygK3WjTkL+pD2vOYYr3GDE3VRPIkUXCoc9m
RG8Q7jWD6GOFvUdkEyY14g0OC6aUAdsSh1X6cLZSoPgjeQXYdvMq/GAzvHPogKkw3hJNIy1EpEBW
1Y+87C8YbKJFPeJqQ4OZc3CPKTYcPRtvkWLCchHvtGBEh8QoT1qagwZwkpveVj8qZuF6es+ku9gI
5anG+hpPGjr3XjKmUmMAxwNJLK1yz/GJo/Y+kmSW2Ug+vZ1pTFud5LViwnVDtxaTuxgIkTYxZFaP
U/aqok9UB1SZQ+QPGcIANs4jEdIexs0DUiRiqrIHD8RWw3E+R1kZ8OZNLhICE5yAZFk0bl0HxkTw
qdr3idYuO0xQTpjtypZMRCP1e7M/TWi+R4YUtoGjNFzlivRDipbRA24K+/VQO5vOsfDeBvAuRt8l
YWpy5AaZtuM8IRdi/fRZC2fVTMnOK9t1GN2YXonAYJcT2Zi3Gzl+TtA+R4nIWSdi0cJ/ZgD4mFMH
grs8eA6hnCbZ66RjtAMNw6wht7NFoeRvLCjwOQSwDajQko/ILDPCGk6ACxpP4pf4ocupXxq8uV5J
8oDREtzMgCNs1iVaqS46A1fNZLpxs72afacsIhBj49+VN0rNHUWN/QxVPbHR66Rg0IKrLqrT09Qi
alNRkRvJRetyX0/uRN9zHkw2/UD2g/GYhu+N+61yzqI/lRmRMVpOmGnE246grCC7ANm6RTLVNHuf
OKkzW6/rdzOO/Hi8yQx3OaFhSFPVr7i7ecJc2+yRUoTOehf7oysfh7IH5cC0K4oeZaEjbbWJA0UG
UsXfePwwrBU4YpLqUmjTTVl1n8TZfoxFftFg0thkdiRcp2xScTxs4qZkRAnNddSf2lx9kzGPWxcl
H2MyB2cp7bhuTbXi7WJ+mA8uItkZi9JnFWIGEu0WImLSWg0u7+5EPkiVudkuJ+AdGXHxlKW8a7hD
ua0WzVWJUm4zRkBsUOFNxGQMCGwck89MLzZjyoOnxfGwLgrjMrZesC6zgCjeEswGtg2Ug7RFg/4I
oJj9Fx0zo3Pm+nEYcXyUU3xUQlorY8+969bI4tl7SDK96iRjlApbF/NCkAvgO+ajIvtlW3Olqj5M
2bEKC3rkbp6xFm7wMlTZXteyd4/w+dJmW8nSjUar3ffNxDjOW+W96w8KI8baWjrZdDIjiTbFfMjc
4t88Wpq9YFAREZvRh4jO+R8n49kl/KXxff36n40PRS4pnHQ4eIpfRkverNdlh/GH8uxn42Obj46N
gRNLFNxxP0/Gxm+8SPChONUsncmP8482Fu5/ORn/+tIRCP+p8ZGNk7del5KuiAiqZbg7KMoJMiyK
ErYELSCXRdO1T8AhyRUGxZwNHxPJNPBbmGvrm07LSB5EgTlU1qpuU27r4aqYMUUmeX56vhMQhYEl
sQ925Zl04lcbltaAxCrk3FaabJXj+GkslXd7rCoogJzBCa0BMDd+ixX9FmAygSkB9p3qRjjlTtG9
RYvbaiq6LfmW+xDHVdf2nzm5KZryGTfiolpI2vvSIFJbRDdKn3PZZQLdKK9urrwGMr1TsvFMgPUj
7/scHZ2k6yGp4Fx7066nfJgZa8DQ1sE5XT0ySAzKjEu5adAdtOJb5UJYphpFwMD60rzDi7CP8KfI
UbupbawcUdJuezKuUwvvjY0ng1jCpaaV66lvX2u8Ba0nD3HnLip3D0lhK0axKuD5YmXKezRJj4by
MCT1umoICYLsMMjs4LqXAepJ1W1zF88eQAo1moXLhAwVNZoFZDsDsd5ckTVFWyBTIuEZ/fH4mEbk
T8a3SHL90QmYndsrASWiI3pMMH5rgqNl3SpYfYsc7Z8DaQwbsT0WfgDxJ1FeO420JlQS/8fdeS23
jW3r+omwCjmcSxIAo0iKoqhwg1JEzhlPvz947z6W1V29yreu9uplt02ZkjDHHOMff+gtbQO2EgWY
lws07wHxiuR+G+ZrH55ycdu0dPovxYBtQ5zYc9wN4YL2KB4l+S6AeyAM5KoNOKxUV4MoTIlVKt5Z
AFPMPgO4XN24Uq5jQMl117HdRTDL/eCIpBSL0bgN1V3XvLDz3cjVMYVZbJDMpsv9GY3fotKrPaQ1
SA7mCvpGPdONO5A7rbJZn9DZ475eeMmzlOZrhWTkdqI/q9RdGvS3WTdu9DB306Jet0LO3sAsl2Q0
2SlZkAvLmgOIRgVJvbdKVLZXgZBuFFlcxIq3nYib0qcCnTmK9XBbApxi6I+C0FoKSN+QjvHoB6ug
s57IuX+oU5XPv8OeMYRG0GQKZJBoLau83TExFCft+weUFUu+iNs6zV1sgOzUE6/hCAknZ/7C4h5e
qBg9p5APPFI+0tjXVl6VzUGU8EXI1WSRLnUOvAUiHUwDxV137EvrqY3IBvESGI4qtyiOW4FALyNI
tHy1iFua95jHxp0wIBfpx+kTEawbGQHdSRJf5V77wNI3X/QyblmNt9H1QgFUMwnSxJM944uidMF6
rFCid8NrVdM0CdLtUGhPShGfUitEHFa9C0O9K43W/aPHKxbiFkMLq3Hoz/9+y4iEP/ztlvn++r9u
Gek/FrRiVhE/NB4/Eht+LjAUGawHYhiu07/qRpT/zJs0k+gKESDG+Cp45pb5vyy438BdlJkk932s
+uUtf7tdrJK3pFrGsCZdAceHwjhlBtYOWJN1krfJmW5MCJFk4cZDxhFs4i3g71XXkI8p0rSJJyRk
aW0TTdc4haR5NiPmYMsW7i6pscPxAFSxaY8hzfOkZ6s8Uc5pUvluRHuI98NnF930SqTYbR2/SRCN
I8zXqAfeTSiD4cym81hq9F3+LtXKshVqmErIJcs+uZHF0U6D2fhUWla5cmeNvY1JHvvWq1JHLyJS
R7VTNyFwbwyhFLxWLY9KBXVY/RSrs5oj35MxNtpp+mMuR4tY9JDdiiAjotq8tpZ6ao0ysRVPfhFD
b4Y4I8kp82HDVLKftOYWCOp2aGnWsewV/GIngHfqSohfDnExoUwOAQHQAjuASlPXZh0fayFxBDlw
TLb/Sq0/6jIKHRjJ2FNELGzzH+j+fdJNK9OLz30kXMumcacke4ZRoSwmT6rQlYAmjwypkWw+BCph
Y1P6bqVJuVGLeFMIKGqDScRWGSIa/TTpmY4ISQ1DpTXsxeOUhXgTFcq5ziNbZ+ET46rb9e8E7A0Y
8vpRdJLj+xGTzEYrDmxiseyD0kvVTcLI0WPSdnT9qeyYGSx4dUa8zNgWiSBGVq2cMcsif3wWxeir
OsExIwiJLlYfW0Falkm2QoiJG4NwnVr9XArQxKtpPfSkSkSDSwsG237CxAWRqIXzJNG2MAQJ9AZ5
N1OEMzXykpwAOu1lzgrM8XEoJn+tirNIBin+Wox8V84Rxw5D9Gz5RAYZPmloRPzKy6DfzvNIylRa
KPJ20I89eWSlR/fO1oZni5X0Y9Oe6y6HZztvsOMPv8Nsw9OWkaS9YSd/9qzgDqX7JrL0fTBOTt/H
5zphI6P616pNCXwiFD0r7jxBP7VKQ56vTtBB6wxe45ZhsFdZf3AaBDuRvEdEM9h6VdphstjMjQrs
5QIOE8CPLRM0MVQZJC0dr5lJ3SeqabfqO9t8CYVRfjZabIYldJ/DuJW0g2+Vh7bTyMhIoECJhHJz
UZu3A4DrAvdDLJT6VzPGPwawVGUd5Ee3Qw4qb9xhYcdW29gRWgPZQb83jMHtCZdKx+NI4+JN/pZ8
YZeVPst3cSEVBU+ZFa3UVE9sRGbSMZND7ZJm4nsWirssqO7NnAYJNrejxbiLVIJoQFeO6k2gYtUG
UmsLgKVrMrQumVj4954XvA6WuDLq9lVPLGirEDyE0D+NluRKwyOQ7rmZpcN1CAisenekmIJ0QC7R
FFw3g2OcBg5vvyEY5EGenjo9/rN1j2D0UNdF02SomWWN/8KI5v76+/7g++u/3F8q7KyfyWxf4UFZ
llX+VoMQBDpyrpifUxLbdVhgwH8/UEV+6y9eF8ghcKLKHfbXQuI37jFoTP90j/381LXZcPiLXb3o
SbP/pAwlusHkiFMrxgSgUejEueJ1k3GsKYGYmy4qSuIMNYiUyJBSSSEC0KJ4BjUkE5K937EGXRO2
85BZ4cEw6xArKO+ss4Jcyp2E1L2FeGViB7yi8sesDPTbqqkcD4RqkdTyI5cR6LqZp3ZCHJlbycWt
lxsPBo63Uaec8KF/GtHYsXEB5MLeTrB9a8AnpLnopUQN7gA/kuRRAGYok3bbdWHvZLq1k3uciQRI
1L6aXMaq3SWisa+QVmNxDshAY48QaVXqwXJA8gzoB+OxjXEvbbPeZs1vG1L22nXVLg66jTUXM4pa
SHHLuQf6oUZFEXxEFL8avVOh8xk/aizROwrkmBJ6T8Hs9WNO+awblNnhAc4DF94z6GJEiU2CW4hE
wF/pvgmC5zag7zYFz0nm2qzMVTqnXPeYAvV4VMDAZSrAp5HKrlHhdaLoAiq+SeXP5ysAHGaXZUTN
jjoli4uCu42EHfPccIEwjCxwbl81XCwdF0zJRVNx4ehcPCEXED4Se6w+zhMXU8oFpXFRBRgN61m1
nLjANC6ymAstAlnquOAMnGJJvDyMsODb4T4PklPPdaj1r23//uWQnf6XavjVW0bRZnb+NwoiPR1p
ZBwAms2ZlfL1UZ1SOVdFpR7WPFuLsgBzEsbVMDcNGt2DRxfRyyp4KvIZLKNHOgytgmRNx1Gn2d6q
g89o7C4ppu9c6yWaKzIR/KhZDhMSzxrvAz7+utezd68q7EbIVmkh4rDyEfvYNcNjAQGFG5L2h8Go
Lp4MCuAFV6Mc8dYkt0YuN2GUP2HriGV9YTgJ6boWGCHGzZsgWGUkq1qs5xdD1ZBbmGPnIaauABWQ
tRokDr0WmfhA3IUgRUrl1Zhsgt7lZn8ZyNBFQ3Pv9f2+82506AtqhDdXztsN03onKYGrC6k74eUS
dcT1EMOUjveCH0J8eIvj2SXspqsvNWSMyU/ANTnAek1gRG/hlpGFC7lxlVHellwqOvB0m8+mjMOb
BA/CKCJOeGFdil56FHLGca0NzmMINFeaT8YkLONpXJG7eIGCEcMryFZJ3NhwFBd6ACkzE9Zdldot
5G0LI4GF1dyiIM3n7bgE/WLI5fXITG7KFd4BfAdHZZuB0dcxbp4odcIxWOekVKXNsOIEtrPpdch3
XSU6K01cnUa34NTlRDeN1VEV8i3NMIMg8oIgvQNaXuueQApbGdCnps8yMWqRf/KiYaNMwYqvApv3
RN22zbhQvX5jhdJ1Dnj1NDR5GDLrHkEOmGMJ4+j4vkIyZIbsC25mRs/pFQaOZpqr6Qngt0afPnwE
mJIaono3JDmGYsh3K4PVSIwTRiATrebBAyXtIhE5a1MZb2W4TlLHRjKowPrFU1QY5yzUUHT5S8Vq
1jocWKkbHIIyZmCAgJoKZMEfl54s/0ixVHFQD0dgCmlpjI3t5U+T4rT6RppCdhXjbeN1y0keHSGe
oGoaHP80FzbkIhFyJp6C6pltTrv2YzPftpG3rSYd+muRkVihvgqxR4fH/BE1aBw+6shwwZvemtZa
FwTbQmDaUnwdCEyLxirfSi3cQTu1I6k8JGx5IDRA0mIIMcT9EOn3JVl5JfhTjUXF4GMw38XbGr1I
gU6rLoY9QpJFTs0Kh+kp1tKNGng3uMJ8VtGnwXFB24i5GKYa8NKrzrMr5V6b6ubS9IBqY+K/cwzA
t30qm07IdmqwJZE/ZgIx4QqZQAgpqVtpnOAx8tGSXxyE2osCTB+Px9C4TqRJFLqy0tBHnqUceSYH
HA10i0x0EsdLGxd3klXRPievSlSdxQR3wIQstrR22pEJK/LfubRnV1oTE/hz25hoCTHod3qLSL5x
2puVR4cdY9SrDbuo7IGxiO1FVL40lE8rajdJAom0KZaGLq6btJbnALxFbLK1Hw4F+kCV50TFwGrp
D4bu1GnQYF7Kd7bx4bpOj52ZHXiu3AZ/oQSn/8TA1y1guTXvvRcpe5+ciYHEUh5KEqN1v/dR53Qb
zzPuSx9V48i8lBfSsk6EN4M5Kmae8oiBmccrvTGuvHedMsfoJTODQd9Zwzpy8t5z5Dzdl8xqfzgA
Mm9z8f2E3DFL2P61gZy14d9gdvXHNvjn6/9qIAmqxxXDABZnjzxzOH9pIDGkhrxJvC9RATN2/7OB
VMgCnicbeCg/2P9fGkg02l9keupvwezKDHR8v5W/vvVvwgAl84xeCwFCKCxkAKVsBLUktzDZTddx
jvNExNMmzI9dwfM37x8znsdwfjCHHhfoWWQbqNKOSNeDIOD14hmcCOtt5NmGnsgdOD/u2vzgI3p1
Sk7C5HWHhIPB+Wjng2JyYmhfCVJnmcRJIkVGBNGdOilc+kn2KgjSKc/wKwo5hwPnUZoPZjcf0brj
1jVtJYAqLmvhe8NZDjjTPWcbZPAgc9az5HUw2nDh5dVdZ+CiOhcFotLRuc6FQp9LhoVH5kgNAeMJ
QvFINB6ZIC8p+t4h+JBFdldz9aEKDXAc0QiW6adHxJhGpULlTfFWqid1xIYsiddwh67tXNXUub6V
yn3WEYCD90KKp9BAGTTn7iH6DCiOeW7eJBTLiKJZUDw7xs2GYlpSVBuKa0eRHSm2DUVXF2azCnkz
UowHijKwPlZU8X5eySt6flCbyB7TYFfk+dsPP2+Ke0aRLyn2LUW/U5o3rfYfIi9vNjq2q7Ie+m5p
GP5aKFqcn7PoRDJA4wrM4D0oPhtyMh/xG2M1WWqsEG46n76lN4zHKVec3DIPkqDFNn7MV0sml8r/
HKuLkLbLKlIPDV8qz9CXlpG7vTcuIgGkt+qydRHKu9CXDwpybB2gek7CLFWWzUJ0ayQm/nHcx8F0
X7XRPZZuO0ZjJ+w9lzzoZYwsQR+lmci4rfrxphsrvJf7W/aPW8tEf54MS2wDYCDJu6TyHE1Kjlab
nwBW2E2oFOBhjacQy2effGp9h+BwIwvmKSb9E0jZKcEzPHCNGPJrB87hg3dkoomBQLUzvW6Peuo+
qfQBbxHzWZZw5+qyl3LKV4k++3zJPA9ipJyzMd74Y3QZ5rFFYn5JmWOmLu+dUe62k9ouyGV+FFqe
+Xn0qUZmDbPkCUuPKuPROPiOqtdPSiedFITfFmNUyTilFRryaiNKWcYza8UMXRDHsZ1lDFMZx4SK
ucyYJ7Qxl8V1Mu8sCkFf/tmFHaIbuqvZ8/+/Its/SIDfC/u31/9V2CXiB0w+tAayi6XHLOv6iWzP
FCT2o8QaSeQq/ooMoAXD7IMUw9nXg3n+JzIgz5cPojTwAVnCwug3kAEsS/6hsH956xpv4uu4xRyn
kleG4quPWNWNor8dJnE7ZXPm+0j0OaRZDGqcCIEMSy0iBtTAWvZq73q5jkWNdq1r3Rb7YNWbLEol
zOqzzA7o3lqMwYRilsBMRCCz3cymhRjj2lgiU+mTPb6bvV0zhJcSDUuY3hQB7Z5c20n/0IbTPUlL
eFbmrOE0aG/BMhePVVo4nAam6vogKd0pYMvKlnIA+4W6PnkXAbbAWMLNxi5gUYwSgVoCSR/9Uszi
u1QKbkN92hE+svb0ejlF3e2kckjwA5198ToKhzAaFw/Ksg+d3xCevEyG9I57J7o1mreVKsfQLKxw
AyaP2y8yWoYseAq7ITK5dyxiJtXk2ELmQ911J/bdOs48qqvqtEZ6VxseBhPGyo+RPlT7HgxRDmCe
5OjOg+wGBB3LXZyBZRwhgv7F9/NV6H1qzRUK9wlRKbEtAU6E5NmpmlurJwgudmHqTulpZ6UwVkmI
dNZi3zzqZKrAy0YH1KmeG5fmDbIkHC7Bo40Ce+gBI6F2aSmMHKK4UnwsLTDtNpk+hEE4iuxWhciw
9TBc8t7hmiQs24KCixqXDOUp6JvHQCKaOlRIPu4ee9rcJivhyIh2LhnXeaSKB+zEB2sPwXPbIhEu
mNl5ngiCuKmS7gVmEFo6AFKFWxI6P4p6eM8ojPyh3xdVePXQgTCShBctgKqvW0cJso2iq25tiADr
/gVSlW0mzcryJRtupaNa90US3QmQRso0kRdFZNEx6O7UCFviBdyxHV51vquRgoPjSHJAo9F74xk1
AZEmvb9OFdbYQlZ/6vEr+TpL1RBWEuNdGl8gYG8GXb0V4Gv2IT38MDip95z34tLTDdcvUhTWqMzU
10ZLd5Nk5XYpyKyxwxRVsN69+sVnMI63gSe4NZ6dlmf3g3Y2697pZcJmtLOl+MuOlAAxVhEVkOYD
EHlA5VcspiTcjHV5BwmZ0RNxpWJwdPCYFtpHGqllpCGSkXXE1mgiFc0tyYMgLGHEd4URtM8HVxaJ
r7KS24Gle4I9FUJkPEKqVWM9mdKdwaICTT4J6MZDH0YvfmYexfSUC9U9B1PaEKq5jutoPWQ0AU3v
WOxw4UqFwNdSGJ7q7DnOqm0mHAqsVZKuuhVljB55iiu+6bqPBauOdyZuMGtdb9yGZ56tDSviAri6
XQzYX/coU1I6gDrCYQwbhIU0bA381jUoPn0rk/VwUph/Z1PdVJXwRx2Xoo9/DXPyMA/MIpOzxgQt
M0lbTNQpk3XIhC0YRC/pwRok02kt1glM4sUEqb6fh3OPKZ1sFqIjaLdCDAl9rGh65vlM18n0jvCs
6T7UgnBYvugl8z+rpb04AwIlyIDgz+wMfNqm0Ul12PkgCB6NpgCigKerjW3cVQFpaClOHsiDLrFP
k8EiLDCJTDqmWr80o/iZqDW0DHJw0wzyOgHL0MA0CpQRWCVtvf7Id8NtitLWZ380kJAGV8gMZKQl
l7Gtdilmr7mU7PDaWQcRXBDwlGmInD7Wtj04Sx1iYQHuAhNhbc5PfgEio4SbIZydKCCbkYfYgtsk
urVGWOJgTrzQgtYW1GwlsV/BSFW4i8sBNSfyDVwkBhAhq4/ORoE5TA5W5IMZCVUVb7SR1czwJsu0
anD14CsErzJoUwpNbwafihmGCsCjakqmCD5VQ4KL/MsU3dRpa7fi2zT5mza5j2Zci0oQmRi8Gokr
g3sRBrdTDXmt4t+JTUW1rcQbWW/3vjndJ3q3TdSuvxD7OUuPsYRNwGPFGv/9onfyLClvyxl8iwrc
I0Dj9CbV/2yumKJbMm0O0DuiwP+ibTfnP/Ct1/n++r96HZJ5SXm2iC6ko8AZhiHxZ68zz6hQpNk2
KT8MyL8MsbwR3hCUbWVWvv/CFVN4g4qp0AyxszF+KysDsPbvvc4vb/3bEAvtphcVgtXXyJcD1zS7
9aBEno0mX3QVYbgz+w7xrlB2m6DX78wRdWKuTD02kdVKmiLmElYBOb04bN3OX3Rtn+LPgQKcnAji
kUIJjRVU1gJV2dGKp6fWFHaMEsvWukG5jc1itIGdiWIaUKYmglYwNXdgMB6F+sEPi2Mf8LG0D8Yf
0gsoebp1V+nSK82J28aGExY9S4IOe+VdmEzQx6q9h94Pfz5Hq+TXxHoPRh2cMn0tyVsyDNafSooM
Mt9EINJFAogPCyaOdzlhNKRuEHnXuwAL+8actk1lOmLob32lc0VBeQ5zcCrxRaFKCFm0arzYVWVi
eXqEbYrJ6h4ZQrNWc9XaWWYYrYuGlIDEgo4dkk2ZEfIEo9md4IyHqbJve4INaj6FWXMpVOvGgAsd
Ekhowo4w/eKuk4RVZLYFfgDRbTSPWtOA83tXwIJQb2qxehUb/yAF2Z5dFGr0d2J3dhpwca6yaCoY
ZejGpCK5n7xi3/nqZmzFm7BSb7Ja2yrIAMmXXWBBjdNxi4t1LIKN9XCxtfzVb2+4iZcwYoNbH7IJ
4gzcnfMaiDtQHBFlXWO4Cl43aPvi9YBkTatQuKlYA8mBfsgws09ozAb8Hn3yInxTcf0Gtt2Ub9U6
jheRwb2nQOGiuZ5XTv5H6Pv4wGHHrdZ4DXca5vMkaj3FqgbQR3lftCYNrdkp58EiXI6wOm28qTG4
y3X5ufd6MoiL3R89reHeSjCCKoozN/W/VDCK0d8q2PfX/1XBZh6SyLoWmO2XUY3/bs1l4Isz408M
jpgGoDvSFBWcODTezc9RTQWCo3IpsGQRX/9e+Zr3098xuC/vG3Ts11HNAwliUdKN6458kU/Nrh3L
uM+lJ//FuMNqSDnhLKct9TOqYeEC+i5gunyHg1yTkoaKGfK12RTHQf6gXY+vFuCCyorKiS69c+Pe
uBv0XC6hNyUT1aZ9VFaHbTseMvp2HsDeXOnquWfXltlQPGiAFs9kAanLSN2n50m94shkfuJXLl5z
tAML6E2HluXbRc/2+BNYTsC8pa6Ms/zEz1iv+CQl3NcgUY1dPLDgNIzL9Om9kfXKDziEOSTyk/nW
IwsbmZA+wcU6+rDAQQvBfi44m2/JIb3oj8UiO9TQek9szbZEoIMKYd4/OeO+WeLdOqJaqFG50osv
rC2/msQjvgwmlAsCyqBDep8YUzfjrma+ZeVgU/VIxJWeeum+XSerUsZV0hnkP5v2xyWA9BGNE2pG
/b/Q/oi1+ofj9uvrfzlu3PqwHHRYT/PV/7NhQHJp8Ds/e4mfJ04j/wSm+8ycgKv664lTTE7iT5vU
3wBHOPn/dOL+/1s3pG+0CbMvYtVIevQ6lYsVSCzfBsJ2Hi7DRZjvUjzjU+J1d/wX3M/7z8GFYNdu
M6jFjyPkW+6YlfYmQyWmjd3imEMUVpytBp5oAvlaVs0iHub0xfyy2EuPLQ4muCnzY3DjF8yaH3Gg
cfTbtlo0j/LzODhKtZ3TUNpFvwyJik+hpTOawQaP3PwuCe7wnsaDY1XUEOA+u9KBkt3jhYOrTXD0
t9MudJRXKAUAEdGIdgVy1pukv2ppZIcTOHV2zKCwO8aiPdROsFSXotNsxmt6NurNZLcEuF7IhI2l
Ta67Cr5gL62yFR4ne7KxXF80mx9VwIJyhOcLU7Otlkt/za8VPm+8DkrOmDrcp8IBqCk9A1XwA4ok
fzJ656eKa27T87Dnd8H68wNBvOQtHqb2kXfhKK7iCo83IjREGSMHNrS4p92RVyY81oCfgc374jc7
4cgS/scHIXaMj86vclz+l+VBAQ1wDHjWpCHt+fBnsVxGJ2tRvrRXMoQ/k4ulwHiz50xEnMmgUCmf
+FL02Ur89M+kXtSkPZjzD7647NNPg907BuBJSRQFc9z0zM+sE39Q0c7ebbbpHXMVZ06CNRo+gCRG
WQvjjc3/yIerr4hzl6zm3fiMjb7vGusBCx67DNFOOdUGbj2Jm3sTv0Ky7u3yEGO2cE023i1rfL66
kPxSD75Oo91V2cYYk+tkXWKAZ8nGkwKpqQsqbqsNJofqbSW1T5lArjxZ2qQgGzetvzSqVW3wDOYd
ktXwUlv7QUZEFd+qQ2vziYfniF3m7ELnBMkaxa+HOGvRu8R7N+d+gxvofhQx8sdxIDpInyoE74nd
4cgSXQoeza5fGnm+Yzb/DOBuIw/E/YKpF1p+RePlCWtL5ZkMLLRWNj/oeee/Q7ka1Vsw4lIL8jj/
f0h8b9hyLVyrh/DGX1nLZPGAPSr/9HYvI0CTiBXrnDkGwbeR3LIfqSn2z6xWJphzi0laVQ8GcWV2
dn3wl9aqLxzcCBBK2cbcvA/7UFkQ37FqBsUdru0mPAm30q1xmG6nQ/JAALNBbwyIiAerfJFWC+FG
wlEHrRdyhOkBZ8mGfTfupyzUJel2zI8BdF5kf/Uaf4yERJuGByx0K+Fdj44pQcbyi9DdJLdht8Oq
vEMbjWPuQqiKg9+DX5JtZylb3dXdPESosaxmAtZ0rCSn9987kj35wp4V5GlLa4k/au607xGj/ImU
07XJq0QbQ29bdcHKNsY2O+SXgXgTUmNZ4q/S0/xb1bk+5fa4aTFV8d0md+pTlTuKI/muAt3nqjU3
lTRnlGEdj8MQ0NahSnFi3/igFgwEfPnDW16M2qV9R0oHULORHPiUa8kJ1suJf01OvWHy2ZcbDyYT
JlGLp0O776SbAFOILU59AVEv5xQHFyVbmY84yXKzg4B5b7m14vuXbtgs4YUku9LoDDMvY+5AKmmF
OxeBQeGG7yjIheTdZcqT0bwisnDYUi7m3iDle2K+hY0jasSlr8MW3+ONAKTXPPpvcbdU3aI8wPd4
IU88DecUthfjRXkRPlm4n+D0tK78bjgI2hjy9It+gQUVHEsEZ5B7alzHXiuntkG1l3xqi2pJ0BLO
n4SLYqLs2TLuYGzvadKPE1b5MLF6N9LnCt3db5FN4Nl45jYZbf9BjW60e2oiW1OYGsOx3YoHezhJ
G8Mu177br5Mb6LBLzyHL3CnXlQ0rxKY4OzX/9EvibB3IFmvizJdkgdv9clwiw12UDiOKzbDo3feJ
TRaQjwOLLfAwFQ9SfWS/2cAhUqxPDcy6uks+RoJR7pvnZFup7N9Ke3zwcltjVlmHEp8BRRvPzJt+
2zqtww1wgD22VZFTLSYX2WV4xppkeiMn0jWdfmdd+Isd39YPaec2996h3gl78ndIQjCwCmExB8wa
L8y9vJmqXeDtvPcEOUp3E350O7x9Wns22/Fs6FsLfQG8XryLbrUQF23nepJj9ctMXQinfp3d+7bR
Lz7bBy69hqaNc43d+LTHfE3LF4/RpXu0Slu5q97qxO6IJsIQJd6a97Oa6gGxMn2yfgZ8n4Q1Hzg1
l7h6gE15NhtTr4D9RlbxEuCQ70O/YesH9xbmtzfa9VqGTfjwniyTJaZB9vw/rvs/G1RCEEKaiCxp
qkhax4/p8234f/5H/g9ZeGzF/94jfnv9Xz0izAjiszVcgxEN/q+8/mePyF4N8gPsiDk2RGNL9qVH
xL2YrZoKk1DUvnpbKf9R0Zrg5AFjggA/Brbf6BERWf5Dj/jlrVvfprJwqnIzyQiSKwq0fn4iEn6s
DPaAfWeVUItnF0GJ2NRkrUBuB73GdZyVFobpUuxO2KkDVcpQikRh3FqeUaAIxpVNUDBUnEwJBd0o
Pxf64IZRZLCeQeKNxzDGFSe9mD4C2UTXFcabzuxWI4Az4sPjELMU8o3hNc7qa9EpaJtB303k3Fp9
lWaY+zYd3BK6YJ7uZNP1ga6Q9UL+AakgVwwvDr0J11LTYVBjgHDlm5w93aDhfygXa197lRVMxz20
bF1+iSodhx68CXvlIoqstWrRMRsCeLzpzjBMm2jxc89U2STGIrUOs0fOfK2XGRy76JRDzg0CtwEV
KzuNhLOzD5nAlKHr6yP2TFiTJ6rLM3CchstUfgwoDFVBd8PkZdKfWO+RHQI6JULl5H3oYm7X2gn9
+LIBuCqE7MZqKhsN+lpT8CDOkD4SwXQuu2fCZB0zlG7K2TUvqM5mj0+sieXqgNmwOtmilt3rKYb3
RnyLQ9aygmUil9nO8hF04F5GZylcMygqYfRYakyhjX/0LXak5UEM9y2FyUuzT0hjjiwyxKIaKkGQ
BGFdkosGMQz2514OsRHL4Zz44HapBbdtohdviaXGPpKkwQiUzxx3GZifjkV8AwaIV5SbpdPrONyp
WAtgIxrZcvGpasVSCPjWgyQ20MImWHy1Tio4SOOQTR9/NlgE6cpgUw7jX5yNMf6ds8X5/QZ34+zz
y+u/VCZgHUhbCgUItJlX/qxMMn53c5jHP5D+dUmC9g+oPQsGvoYdKf/RRIxeKVfI2n6kRv9GZZKV
fyD9f33rszzu62rfEP0Scmc3YcozXbUwdX0MKCuewlB8GSNhafb6syB37gTsW9Pi1sDA8qjvk96d
cEjua5SRUbzrZt8ZPIHEUj+lo7oSgvCe+LSQZxifDdf36dSyRYzbh8STLney0/rlZ8MJiOt9Ih0E
Exs8Tgd64wUq0giio8jZqdW8WHicJs/KCUVnIzuAZce3eoZkdeL05SSGhpxGpcWVgqgQfALPeE/a
poHNHqe36J4jzrI+H2qyah49TnlRIVvi1Ad8liVVoNJOOqvGQjJWw1BiWhevJEafUX8ap5c+Zblm
kGypf4jDpZCUY0KtSfuKl012LYm2gKmHpJ0LKtOAh4gfuCplpY5OFdULCuayxPdEHg8ttc2H/1Sa
+RmDX3u686zhbEq4j3SSI5bNvlG0iyBhpiQSzEfV9Kpo4xkx3xJWZsV6pLYW1NiQWptRc2Vqbxlh
P40jM7sJGiz2r0AGaKC0lBAnt0dOzQigXeXW2tS5Dug2rXns3IpYP7dU+/u+qW4A8Q+9bI5225Js
rUu3ua9dot5vbBO2dW0QZJ10l24IZVtqE3zXyq0ZaM1ifjvsv+FDEWE9ateuPishNDzzpWquk/xk
llxgUuRaRYhPSrWXAwgKsnlWsYqZ2NMClT5zZLDQM+n1aMlh57caqggv30lij90TrSW88FaGT6KW
tjaljq6Fq9CEgRCSKFgX7qiwKsZEVGNgNwAnckj0skGPizBeHPi7caP1GSssLeOaQggRdatGT5eG
la0bjVjUkF0CzoEju5Cueo164MOcbAn53opBT3DP5ZM7CQZu6T1PBs9PThZYNKxGNjO1tFNw2PLV
+wJuox7spXBX+vemNzgxYnglldY1gZdRf8zGwjY1FJpzHgjc6H42y01N2xqht1fkeTZVwqZiXpbI
89rEmxcof3Q5ZsMn4WZN8COO1vSB/1qOZyvRb+X4++t/lmMZkpVkEsn0f9LfL+VYpdCSgyEqiLHQ
lXxtFBUJvq2lqzK+pZB6v8L3yIpxRsX7Ane439w+siz4e6P49a3r38DEKPTDuAubca36/YrQHDcO
2qMfGgdZ8aGWIHEoIyeJ840J0jM7mSnDgzlCnn8qzXAThBlm7altEKaUyyyqIgzGEM9Gw27kmfb6
RuSo4P0sqbjICN4AzBhhVpl32qWPTOmY5wKqxCKOV5qCiCUW8bfB8betXC8SNuGIbjhDvgQzAJlj
LKr3YLAwJIwdV9mmRg4p6Y9BdNvH7cLD5SnGsEINXsNZQYkhQ71MVHLVowHjDdkgnHdI2xvMkA8q
SkzMUTf+FG6ikM9OFqAwqMUmqwQymCJHCHHbSXN8mvF8MywWfp7XLeohtDW1vWaDcA6yGZnwRTJy
zXWs9//D3XssyW2s0dbvcsc/FAkPDO6kvG9vJ4g2bHiXCf/0d4EK/iKpE+eEpgrNJFWzWF3I/Mze
a5/KtnzzOsYCycSezjqwPLyUY3gXzL4l79DWSP4lkyZzL0T1aqbJThELEYlx6wbGCt8ACtq2PxNa
tC/9ZiSKiFBbnylfztGXD/ve7x9ixYAtYFpF5eeHG9A6GfjSmtRQ7U6zMPs05b3dwt/BR3FA9LD3
c09ggLHfVagPay9vKN1jeG+JrZHmLB9jma7buD+AJDoEOGtHgQmgqK8dNEJGKQg4LS4NMxrLDx7N
FGqm5S2LmhYTYJLJ0rHx5Ko1zxoI20VVTCvLsNhkNFfsq5cYh1VZ32VptWli8RQm2cGL301crZbR
nvOKpAHDWzcSGliSaZ8iar41qC1szRw//TjP7/K8oCSA6jCVygCWR15Bq0AIkof6NNNjE1071J22
ETAGUXs/l05+7DXrUvjDMaiMO0uPTrERJOCkcp/IOUZGuoCEpTlqa6hubTj6ek7oqkNJ/vyAt5pQ
liEJrEUdowNxB8viWi2uq9JmEGRMO6cdLqVBmikKFR73D+kxVrGNNwwuW5+JOsctc7eYYVRkPvJU
M2K/jglXxPAnMyYTlhnuCtFeDaoMqP+5svTmIpzpMWrEK9fNHjMeNuKHKsivjK44hQnytrZdW5n7
jW/yXacF26pQhwrvDFK3UqlNbROJeq/44dI/u7W18id8wnBVCe5GLElU77WCrCr8mEEk6phYBypD
ygWkEWTVltNvJJ+okiACzFXdXUyj4K5BXuCE3ouX1I9WwdIutdcK+RScFj+7jNXER3VblISYlNVq
0oC8TCVSnpqkmX79L75GQFeSsOCZtgmc0/of14iOo+K3a+Tvr/9xjQCVYKYw47RZ9/LN4UL4UdUz
OWCzZMAB9IAb2T87MXT8GwwTPN/9/3fHP7bA4g/PQ1gM4OLPUCTnn8wbEL/8fo38+tad36p68nz0
siNWYVfiZM0Sro0mKc4pTDUrBEcdyHtLwsjtJZtThr5ZtnC9DwN8hEe0sX7U47cgOdapRoBWk1u3
MWsJ0qnRv9i7Msge6sSLUcTU02aKwr3V51fcjwSFJXSYNeGjWrfyG3s7xfLaba0rBfJNhfWx79oF
EIeF1WOaYIrdoTUtc84D5JnU8U3LoWUTLU3oXh10aEAR5hvRzotv6qjdVGy4HMSLFtgv0Jlb2Ty5
brXV6WRrHq7WZsMDgydomlMFaTPpa3SRLkwiNJEj5H/WGIn7ZdURUUcEyeH2tBiwzuuMzLMvrm1e
JcZ7bI2HcgxWE1Nl2VecN2dXTEc8XlupvXaAmVrlcj5iRcyKlWuTej3eqHCAy9Quoykg8RjND/Hj
mj/HFhibCbWcR5qyj1LN5LifSqIMxHSuWuPGxC4nvPq5Jn/ISAADmHCea2bAHsq8HtkPjUrQGS8T
+awk7xGg6HgQmZBQSi9/5oTbplFyzAN+fa3pbuzQewAHQfgskwlhaiRfM+FV6X7ySEC0xnA7tJna
mtbGTtVZy60deU9PPnwAhi3mQzvOMh4fbww/kRGmiHYyN16zDHieglBkeIhOoiGxjnB72FXq2UtD
Hpubxpss7zcNAnfkk8OzW6KbKUWjjmZat8vC+0zn9ItcVg8FNtu01PGDCuaqXRAhkJQwwZ3GJ0LO
srMlCl61Kkr3MXaKe92u8o0wg50ZBfoiMwYyCG/TkWT7rh+iU015IkEqVXGwHAuaMAyKPiPeJHoX
6V0WGOuBqCvXHheGuBv1L0pr8tgrbhMMHIyIgaXOiIUNQK9IR0Ne3yJcYh+VbsxpxJVB8T+LA8aL
pOEyTb5iIBJN4qHYqHk0GBnQx5hFC3xoHKN4aaBwV9pRJaihB51ezziU4nFiIKP7zyG2TE3fJybL
PAPXdc3uAGasbVzqlLIrWRqxyx3EbF2lO6di1aOfnOlWR5PR9x8OjIwWX29Q7mIEEcWARaVhs5Nk
67CO7pQjV6S+LnvUUqjRmruCc2fB1wqAV0iVE5GQJafyyfOrFarSVSnqg9N9hlQNo8oeTb3Zgjt+
AqhyCbxDIAFt8bdvGGC56ro1inXuQpliuQwxm8GiE4Ldllf9EKxn6nRv5NtiQkAGXM0cq02Ufrqm
tm4DZ8WY6aKy/HqEguLLL1RO54T9oOE7i4Rw4pQ6Uc9fEkzcWnlWwXg1sQU2IAzorEVUtLWDaW/E
a69nxBdspTds/MnBQ3k164LNwttO1rwtVF+T+9hOoCiJ+FAkj4ibesRJ4BK/5G56I1lxXONqRLMP
6g2Z2rIKmCWWFt+Xr5YvcwxeKm/Iipeon//deYCzwYVJOpIkRFP/q/My/kPn9dvrf1yZxh9IND2G
7SwAAFzMM7YfVyb53eaMsEAY9ed//KXzsrC4zK2X96cx5seNOcObDFSkkLhhhM3IjH8yB5u7u991
UzR/Pqwoi2xCFgm/zsESWH8WCKFxJ/U5pZZNkDbisWIUXxITBjQp85HttemZ8yFce5G2dXFuL9EK
Fwtp1Bfl9BZr2R68rdteV+5szFY8RMrEgGzUp5iBlUgp2loKSEA1a5OCUnfKq1HiAosPelTuY8pO
nfLTpwylYH5pQI+ukqG/silU1VyxNpSuiWR+cF2NOF6qx3aubg1Rop1GNS9kvB1y8VawkgMb8sEp
CQNOPTqFvyvM/JrZBqiCmdoQxyxVx7m2ducqW6fcbqp4H1bFjrJnbVKOhy5l+Vyfd3Ol7jS1D5EJ
okEok1PeWXekSx8HyvuKMl8Tw45jYpwOdoHbjR0lcJA2WknaAbOIjgATKWqrJ2O2fGQeaZ/EWHAv
z91EblVvEULzu0wV06cNqkB6IwWJUndRbaHFtLfkzaGmd4iGxWmZeNbeVu6+CbslAakX2wPJDact
EM8NIQ1cXtFCutqlD42zNVVb4BUP0iH4FlKd7j732VyMe5vJ7PZVwfCSMx68IAnB0UMzoq+YynPl
JneFywZFATmNC/D+3jlKxqVTu1d9F0I0Ga7MCfBuQ3Y34XyHxHnVJ+1eM7uDcLRru9UOeSy6RSuL
rzryL6WLFN4sajjEg3p350GpTsAHJtAiy7mUyFdPJ3mVDCZO6mxfKxgbenoK9ejSucRGGaHdsZgZ
r5Tsb4MofI8bcL98DaKk5IsW09vkE9tIhyxaF7sDqK6DEzibBGxDNWYXOA8khnT+JQvMz6LLLk0z
vnoCYZ5mUZyohmw7EVxl1Fis841D1BFhKPrqo0MEvezy5gngCAUOocU0wOEV4XhYOkO2EsqIn2W/
65ucpQUbVc/Qzl004XlsBZ90ljW3pmJzGnrhq8UQ1lN3ocP/X1VEk9uY52tISxL1jX5T1FfFMGg7
0beP5jTM4eiwS2pSZpPOwTzKBK6v3FXkeRtZfXrRY+c2n13FOxr4y83MZCZpkCwoABCUyHQTNN6d
1phbhgbhsiFdqQDqhMsqPBU6g9GkGrZen66k1YVLwLLvGpw0PfvWpIVOTplAy1yssb3wlXeGg2Go
vdYq8Eg5UXpwbGLku4AJ9v/mBkufR2KcwzjSdTrs/zqn0222qL/O6ViH/Pb6H7cFjkgbOAb//GmJ
/FX0h//dENBYyRf/Ho73Y6Gr/2EK8OtsefXfXQL0XjiRUCfqBu901gP+g+uCC+b36+K3tz5fJx9v
t3ERqv/7f/T/D+p+aClflDsLnMdalqSULacGeCtWX/Q6JgF5m1yC4PFAo5HFesQ4SLE/JfrtqLf6
OmZ3Kjlt0GrbXfNctMZaxjUbXf9Om7BLWh+ViwlpvM0j8zCU5V4n5bLSO3B9SHxEQ/Eb4wQry7UI
+rU3zOGm5daoxKXRzkNVnzWH8EdO5Oq9KvNN4epLQk3nzmLFbpGVxCnIDlqNYzK+a1NrN5PrYhJV
5t0Ek57Mvh51ejlcYDqbHTE91AR4W6q9aqS7MiwcOhzRgoWwm8t5D70Y8bf7HYUWvsEg2hVD8FL6
FWCadB0Hl1HlV6b3aQ8+MXV7Lfeeq+hhTPNrgimvyxz+vNNvUxQfo/WQFxNuOeRElbuRDn+4e1cS
O1EGHN9AXSc8RJlp31W+xDbasGJ97QF3CzYSkkCgoPhsHKIqNe06bwIkH/7KI9MnrR0QtOmaGNSV
6jCm+vmu8A2ic6hxNXHsqnzn1wTPm9tU7zahYEfgwCzFC8bgEeNag05Ft9Zw8Y4Zb85xbpswxOy4
U+LCjIpxVslvEEGVla6V/60b0nXGTMzV0rUh0UgaYj+WWxoatD+7OMhWrnfrKB3oQeavG3NaB4mO
SYKEpjbf00wiT1M3pY/1MMw3Mn/zoCUo78W0nAWH63r0h6tqJH2qkOuIEW9hJuehf8Igf8oIk0/V
G+R5IuerjyI3bjSMlGWwjTR523Lb0xYfA3LPG3xQJWu5wEN5E5XHWMCGLIs3jzt0EVGb2/WTm/i4
edW3CJpAyzh1UnJdmMyodCffVcl40aYnEedrs213OS5Ubbqe/GTj+Xem0HCjgECZA3iaT2Ug/gGl
OsIjtCSat26C4c61lvpY8byM6Dn+hIL4IKHte9qXVN6SHUWFo21RMKzZk9JmYanT8ae42rhosOzF
FjVLvq/ZYrdaRYhAtdBgTLiiOcT2oxW5eGHyRY3ifb57bf19DAKSMGanBx1WaBD0EQCjQL6J7odE
qk2WmrsAqlkVyl2MCih6bx2dLiMET+ksJWmQBQFdsgTcODZQ+q6z7DECN1zqJrs5aGTOEfwX+UQQ
cntIj/mmZ2na1CdTBmdNiW+qePEAyhtckAbMIG/6iJovvy7YDeG6JFjZJ2UrYYaP9ZmVWAi7LFrA
NdNwTtrZ+OhRiSC3KB9G656hI+0pMgaRMdEPNnVZbLuRRBJb21W+2pv+NfiPJaKOJUvK3Zwwac2K
0ImllTcQPBSjKbwdAxAM6RJYJSy18rPAl9eqb3FRHokdIQtq3Nplx89OVg0NFIElW4PEKKfCmJ1e
GxRUpBoZ3qrsOhiTillBfyU0bUsCwtoSMCyPgSHWE2WqgNvU0HblLzKP9hmZAPZs7pFIfylIalIm
x6feZNVpb6sxIZfppLn1Vqiadj/aRGg/+R4Qu1SBOcIfYEcLA8mIp+5JtiVXLVmp5lkEEC+tgef/
VqM+LPpHq5eHwLgb44PqXBhX2UJ2n7Ay9mYgsF3KfVYdMT0fPJhDkfkgY5TJXsDjSeIuMsSUb1ud
vUKBWrj6OQYmmoXYxTUmu4wSzPzOnW4s6dAjPEj9LYJAXyLqMcGAaTZi0kGuWOita7MD8IFOFbKc
Pb77lKyZ8WAOPGKorzGVrKP2KHMgWSwDRkjNU+QyEHb3HWc40xdka4ye8TTY1V2fo1kdil3KgwF/
iNoQ7BzwEdODaNcd+Dw3ZlKtUv+gEgzq7r1HULWWPtsqePbCz/m3j+eJh5i0A6Kd5+08WRkaP1yP
9JVvnBk34s/auD3+4Pi+mYa1Fmbnvumxz39zE+vNatqzFeH+lOQ6Tt1UbAsG2Rvdhp8nm+gmt4hm
CPS9NU4PbileC6vcYJzaEiOwIkBlVSCvJKl65WkA+S00lkVoHHoGVqOmcQSnwbSebP12SNxZDSRn
Gqk5vuQm+6DGu/VrsckG7y1RlnO2HTJGa7Ey52B0lkaDi4jRrO4T9cmHfBQ+qidAVCN+1waDaWIk
287pdrlNXqoLPC3gkVXNVZowUOkkw6zq0lrWg9swivKCDQFyxzCP7gZiRzNFkGw2no3cOeqKszdN
knMZuK9VYm5izF2tH76UTshGWn/KVBgsKDtvI+aMY81IwqvWegrqLLuqWMZM2UehEWVU6vcVpA4j
9jf/4jrSAaMJuggpzAwj+p9Th9li8fu+97fX/6gjjXkabxDX5eK9+pOL9NfUgT+WMT51KaZTa56h
/6gjzT945FjOfp8rzJOKv4YOug7YCffqDy/KP6gijdkl+7ehw09v3Jr/+09VJG5rffT8cdqZfRFR
NthvoBKWvo0Oxs/34wBTK6ZA9ORNWTpkxMdUbVRkzXjK6y9YvQsDhbzBQhJt2LZKir0zInPGniCZ
jiFP8dLqkFYVEOivyHWwNGCEr5qTHmHdIoc5HdSuySbMJJo04OvWhPro6aWxELaGcGKRjGCJGl6E
X5x1gH94SUx7CZZx72WMM/NRe2gxzy8YJJ0iq1kBDl6O+rBP7GZp+3LX9MMxF2m26IP0Pu+Tq8gb
6UCTa9X27aarRf8yzG1lT385QaFd6nSc8dx6SnrQfG5GfbrShu5UCiIORGCbJ81TL/PeOKeTNaSG
tTK2140qLgWF4Zh5G5/et7DogbPgMtj6c5ew8Q373N5kbl9REZqbPM4PyaC9G1VRLQ3J3DjL+pl5
atz4BuWyW6dvoeN/DRGCHp1fQ67USPkA6a6YY4qj6TO3pqsciK5m5adxpB4KqFXisb+3WufNIB+S
29paqoJ0nSRztnT1z+OEaFsZhPVaG63fB+b0NqiOIXt+Er66kxXID9NtHlsCDgNXMIyPHHdVxu+F
0VNnHwb/USBo7/z2LBJ24qR/tUZ0NDPx0Q2Mmvq0uymN7CM3vHujGb4cTX5lFeAjPm4C0SJuIGwP
RSj2EjF3GdT3JKBiGVCfkScABSFK1xSl9GPOJZNWa0r0gTurmAgmaJiWQ34xEIaWnsNAovdXlhaS
TM2ZT+F0rcibG6sa/VPCVN7w96MdP6bYWIjXvERldlvyV47ndbWiTmTM7VXvZSMO2YCduq9tvAMX
EIDhKpgTeYZqmQwsjiwWVCF9dkO2RPLNaqZ9rlmbtHos7YfJZ7DuVoiq9KpdTzkb8YLlluSpXrhE
GPulWPlasxIjAdXFS6ZxIKfhimVMvfx3n7UmGGK2MeSysFH6rz07fGNWh7+ftb+9/q+z1rBQU/8Y
4v464TXxxvpsRE0Mct9N/3+dtTbNj84EgYmk+ZvUkVLDRikubMLahPmPRryILf/DaWvatu0Lgbgb
nsCvp20PDzsjEgJeut6H07qbOuujwCQ9YJauaMSj2S0XmRfmdKtMPvtYq7vZY+0aLHwyC981LsWX
fnZiWxXHHktQkr3cEMJp+G367tueHdyMS/F2wwpK0/oQYfKOMHtbibhqUn8b4XtHjgtt3b10szvc
wSauhxaj23Tn5gxPa4zkunmm71+Xotzqs8+c55PgMC9FwewM9aZLz3o5rXOG1Ez+lqql8mYXVqTO
OkuMRe9JPDMkYmFAGHL3XBaWu3HTxt0z59iEdrqtXQpnHfJ9Xct16jE0FH6ebg2DNVPdysekL+hm
LYNOIIvvNeXf6iRAhT5uHia+8dI04mLbd9SVDBROQdTdKp23nqqwmaecE5ktJHylJVpMmm4C5c27
cjYmKv3WFd0WufkHVDpWbhRI/tAzyACxxAThaqrbDVFc68niWKlzfz3q2WOd92+uSB/DKH9xWvmm
4YCM3O7Ij2DuGF9I9diWIv0ETncIG7PG40dunVYVW80wV3aLCjMJotO/+JknSnzGgBk89qiQ/0cm
BxaJ3+XNf3/9j2de/wMVMgp91jDz9uRneTMjPM4DHwGzI+Y/nR/645kXOOVtdkGCugxHr/tThYUQ
whQCowFJUvg50Cv/gwoLuszvz/yvb32Og/25wpKaM0zhWOQ7MxHkumiEFOL09j898TzFGmSHh2q6
SfWXVCPTgfGR67x54x4t3QoaD8ubTRx8892zlsQPemAsfatcDSH81MhZE/Sz7vriOBB34fJkxt4r
U8Hbtn+dSkyrbQ2BIVlZhbWdaEyisDuYHSwn7GtI3lalFWJtYkZt91sE4MfAjm50dv8DZ4Ik5rtH
wxTW5Z0ZJntAZcveLY/+RE5eKoal5mYfXtFvXA1HrLgYAa464FA15MOwyF+tKf3ygxqFL+sjshCz
Fn5GPx4c+P8QLVdR1O0iq3wzrQRzpMlmhtBqltE1m4ZsiF4M5KymjdqCYqDXIJRY9+3UUFzR/7A2
SlHqKRU+CLbkuZ9dda14N4GF5Gl4cstspWH2S139vmB/rHPrFh3Nl+xehjA8B0gwZOZdEXq8tzNx
XcGQlb7/nrrmceizL/YBHwYEscELDrYoN5XBakskM0hbDPEWTwRNf/XStv1xaodxYSMXkEK7i7vg
tk/NE/OdOSeDiaJOULYTXllMmJypPE4V/LBGg03SfTpshkIzYq5CblTq9YvJr26yuL1REcGBradQ
L0bdF0zndBheSOg8Fo3agogC3mxE6Kqr6LUf7auWrdWqMrOGT1nzFj6BFU2TLJOEqHCU9KqcqMpL
NvkEDHZZBZHkK7Kw7TjtZnC6vRQQTen3fQsst6evlQAVRpat5cT7qnya4g5kVb41A6QkZi2TZYFY
3VTls+592ZGNw9lZqcojo9ZeNsyxNPkmfQ53deyLVz6YRTp9eP5D0n4q1+I35q+nAVa/8z4wBIqc
p8gGkZ5aUMHu4f2qeXZdFcvOfejmH5ij/wxvYKAsVHXbBPVCGz8rzvfChkiikakFBadF2U6U1HUv
JH1GeRCu9kyuBQQpsH/Enxk1J3WDBLu0VwHsnFx8+ZUGjbR6kfOGMdiNznOL9i1DJ60CfyW1e+FW
B6xP8xsT9g3buhUAa77eBPLG6DMzIqdsH6hgw5MAFwv5QGqbewZLS9s+xJpzqsj8tVx74444FKLH
xm+YrfkkYYD/C6MLbI+THtyUZnm2vHApa4TrIaqh4uh6xVk1w6XT9AsJIAjU53VdvYrS8TlUc/Im
c+VBnhJeNsRQ7lDjeD2Qqqa9Dw2PSLjQ2pYtPloqcx+MvpsmG5tVnsnMPgBd6jbdCrja2g6tpQuf
x2i3mvvsY811nL2Vs28s7I6EdewAvWQgn5esmYJ58DpxQmGjr0Sr1sJnwZC67bnN5Ll2rcfC0vFS
JkSbiRaMmwwAShv9k63jXpfmJ76qkW94f9dTUSeddqtsnJtQstZSM1a23qwMRZilW2onEhaZSUTm
1jOaalECRs2Zig068adFh3taVQ8jRYdRN/vYlfeg3tc9W7nRs3deX2Au1Z9MSGlm497LhGMxEFiK
DZF/FD6gAkDiiwijCEBE0RHHEK8svbsx/aljEpTdKdPGmaYVKDC6mrn0tCocsRkd/SUu8RUM4cih
xhFMqwY8OzpkeE41DeN+xJ6FeOmdX9iH0m6e21TeWHH0kvTd0Qu1fTCxkaVjWvk1SL4uWtNm8NR0
4lqzm60nymdT02dGK7Nqn7Awq7jJM1bekqCKPNbXWvBNDdcqYpeaukSyUqswyVmMKH7L0d8Obn/q
gQcWuL0Hx15ULQi1ybvyIZYMmrHPU4eYweHR8ZMPow3h0WkrFAV3mt8y9KpvU5Ku+eAxkCePRmVd
VFJfd3xAkQ/sux5PXjIQeiqgfoOfR6cj2NsIWvApLReNnR7B9GMrHFEXAb9F4YUwCXk3DIlunfCd
GRP32Up0LC21cRaGNHe+0hcdOxKLtDqHgWwfsNqJsm8hNESIFfRcnL7slvhpWfJgaNjgi0Oef/Wk
afzUTVz/PchhFlX8Aoz2kNMjDQfTyeyHcuDX21nrTZsdbp/tDNTstv0pETXQcu8atz4pPoKJrZpW
Rf/mOBrqNaonx2DL6uoMrH76gP/umdW/J8f80q79/fU/SjfzD9dyKY/IpebMg672lyDHnIswdqtY
Eb4Lb+gBf5Ru+h80OUKnZjOFjVCIqdmP4dhcCzrUdVCX5jKT/usflG66/bfh2K9v3Z9Lu5+GY9Ng
m0njDAhL0vJTdf77gFmI1JmDWTmoSwh0JkDlHSk7FEJWZJMRQA9iLNK6+i7ww+KoYTTTnW8wzC7Y
g7uVAXWc2i9+9BV3UGt8VPp0R3F4JsjjjiiLXSrjc8e0IZiey0qAXvDPRhVDSzIRJ+h3ihBapNxk
YujPgXIe4qRYAYnLcBsNrHxVcnQ658MvUrXq8vhB6zaym+hnehOKG0m5XtjeDi75tbI8BaG/D1Lv
OrYcuZUdyU95N73a1UDBCCUktUYN/SkokMIungje/Ij9chOmMwHUi4lCVKRbDozp7KG90cqA9OYP
X4FUSjc92Tce74xnh1KVrQEZj9sRcIqlZ7vJH7/VKlrbzTetzC5wD1emjMCYiHSneuM6JHHHE1zq
A8QIQ66yEKWerPR1V03tepThRyTKdg3+/zakc2bWuCcJ8zWHmFvr4VuNFIh4ElyA7GlVcmoSijed
NVMZdrcmLbGHd6FMQH0mzTbSu3loRshAy9ENxaV3gVaLZa/Xn6o0Tm6A6tWax2UhNynXveFu67Y4
h7MiNBAutbUVX+Jaf/P99hiYnbWSgTYrEA9jE/hkh76K6dmiSTW0aONH6Soqyxd9ME9V2+yyyuIq
ETdFIonsLHdi0jdWNwXLDODqgHDyX9wuAkaaw+gRt9PVYXv6r2cO6g/OgF/OnL+//seZwzietB7f
d+3/YL9iJIWYDwsV/Y7tIMb/ceZgeWXqjmrD/k7A/nUgT1Pr2oCn/nzdP2oXkZn+fiH9+tb939rF
zMARqBgg7hKCBsgPeEhkdme13auTOIyPm2fNxsCoEW9rRfYnA91do087om45Qzpn1cOI32M/s1kf
BrAm8uC6of7TWFf6Znnv6x4x3s2l6aOObKlz0bdHOxy3qsuPqrmzePr7lm0ewilnoac65kRPuy+V
yeKKHKNl6xQbPckPjjXeB2H45NSo6bzMPEuGQhqZJMu0pZB2YAZkZElm89BabloZQythm9+LMAR9
Vt3VmbULkgmUijIRNMeHdJ5+A6hM8KnKaplKNsW58i6Eabs4IBmdo4Jim61TcqWOxdkg6rXhahbT
XvRnU1tcx1W80hCmqXa89Stx5apExwtF8RCif3MmIE9ttk8RuGUI3dqxR69NptacxpIGVGFI4jCI
vVvznr70omgZ+8ElSOsvozehfETR0RHqMyHG2O6lXCRYf2pNPwd6AliDWnEw8itGXMTHt+RexgsC
ytfAfFmWGDclKbF7LXCSm27y5Zz71/fAp8NoaQCX1epzpvRDbvWCVt/v34ld2obNCD14mIqFpc7J
fBo7eXcaixb9BvcI+DsNj27K6mUyKXSr5tgF13ZIjA4iFsdntiWJ6WwD/6UKHDgqotn1AzH0iFr2
cWB8WG5ySftrrQPa5Mttm74SGxSsG8Ffoe5h//T8ZjpyABuEb4JW3rZfHBUcp5jepymPNkjsBFdG
rxkLMMDbGB8FzUp/1yT1V1ZYl0gUO+mpZdV6tMINCdR4WINxn3Tuuq+LJeBN1DZdfqnNcpfZzVsU
Rdkmnzx7a6KkXnKxIZ1H8mBU5ygiCSgFDRNWZ69kKeWyotGctxHjm40E3a7CXT16fHmeB7b0HTL5
IFL32YD83KX30L37VkuegmF40hL7kBRfSnhv3iRp+98RbB0KN9yE1rWWO7e6tNDsZcsiOoyiXkbC
uska/QYkK6EbgOEnsMaqpMDGXuLFh0yoj7LIN1mfbfP8s1LRRqXTtkopGyS/30AieAfFCjtjQN0X
5tNtDGU1FSGrMIffXszwZmKGYflIBgmrNJpDO2XrKB/ZWHH9xs5G1uo6HAaqYUKFev8W0PCJbcYh
nDRAYXI1ZGi5Kp+01/HsO8MyZ3pUPqmpezYkNOHWp7NHuujdDDxbVeniE4lude6dit9JzWM4aY8p
Cn4ZDMQnqfENDeUHX9ezTGDB9QkwDNq2SzZai4GUHktFy6xRB1e+Ilo+1GqO0bhRU0WD7N01rbVI
46vISE/zouhffoshTORGgerA6ve/3mIUwdSXf7vFfn39X7fY7PCy8WsBacAXzC3x11KZyhncA/Ux
iQy/3WLfe535vvTmcSwX3I/KebaTubyCVxqgCfmB/6ByBnv8n26xv97690XIT5WzEba556aB2EXt
1mkfaKmt9GuAkNCF6xFj6ZdZJKsyw+Ghfej1XmelWWHZQfGKahDV0ZV+SvkaNUfnC+4lHpxqn160
u6Ba6puqehm1dXDwNyUbWWZpzGCsbKeKVZafAgQqYA7J9lEQQMUbfvhFx36vsU+OvM587jHyWP1u
oRF8N61b7xnRYnUP30GmJ7z3XfaqTRcFAxEjRk9PHunX8Pziha1fyojU0vI1zxelWLZy6ROqXC1F
+W5lFzZ+KHzZNFjx3aQRBXAhO9kO4KZsY3RHxTJN3wUswaUkDh2OqA02/bAdC3SQC/0iPv031jm2
uHcEkyCJTwyPjKDZIFPljK4wW0V34MfDm2EHCXq0VsPCf3Oze7hZ0TnLXqGhvqS7nMlGGu1MHtdu
R0waOxk8TQt9U9yzSEmHVXGPPpqQ5gVYwA7r1/d/L5myLeYZpccEbCvK5eAc1CbYTNuxBVmHG8ta
leCsOKQ3hMipCwkFMTEAF4MsBSZtLeO7xXtSr0NozCd3ngAzguzaTYnVyt1PjbHsAMWfwGGJlwHE
VbZSm+qpQJG9Lr/l5TK8mVyiPBZo8itn3uVuEdKb9pUWRWvSLfzpsdfJrX2GYonkjU/pK3gtGCJ3
/SFLjm5yJOI3EFutRmWFEnRXO+hD7wm108VtQa5DNi06wniqpzp+zPLnKHyBowzlmdYBJKGDj0A+
MKXne3KdVyf4st64TbIrEyhNevTtXVxBOUZ1ANgoRrM23CvgNuQij+yf960VYSs+RpXcWj2jl/js
ktbgtYe4ualL4gVPWnTn/T/uzms3ciTttk/EBm2QvE2mt8qU1w0hqaroPYPu6c9inb9Omf7RB33b
wGAw6GrVSCky4jN7rx3AdxzW5fzMLNVwM6ZH4o967TxldwZMflVuVUIqfDZhkE/2IAOH55TowJ7O
wPgWhe8j0qeoSDAlY0OS4apEbsfzqSJzrLfOdKeVT9a0CwttI5fdalgxUuuHo91dg+4rKzWvGyEB
DRvVvlbWyQVgxAALDK+5NIZ9Nn5afeMVA7I99KiYh+v0Q+2+Ci67IdgOFg7K14j6kXErj/5zdWgO
9pdwINRyXc49IgAjpjlHUd6HfFIN89rKLNeWAH+XvDjwV1y5nUjo/hL5hzpeAfAPizUlxOKpGW+y
vQvlq4geHIih0tzwL7SWFz03AEzG5aF9jQCJorMl/agilPUhhelBLmo9vGY7FYfke9+uLIVKc5E/
zb5C/gNDEWsCwvnM094TY1lb16A9cVG5xWZfYAbM16M6es4AT6C+jPbXeQXQ8XJLpLkVSmJr3IUK
8Xy8OjrPzaeW7On3tXBaxdMlqa6subyeVz/UNmXNR1LtUSiovvQKnDhUCR/BCwIAkFnOulqb23iv
HsZD+rVOGA2j31ggNGxypK2LnFxlsXTWwBU3Kf/W/O/h7jvFJ8o6Y6ft3G2/168DP7NlYPOLjql/
kgZC0fzQiNjTaoBZ13q2nazja311qpWpr3qxMYNjpCzbU/Ff1nTNLjLHJn+I7T5l8z/rDNBgcYn+
dv3+/et/Xr+ag0nLsv/vPfrrzhGTmSC+yIL49n2z+IumS/uLKSNTNKHq7ndTwc/rF9sAKS/EHDAF
I2mJmda/uH756f68fv/41v8YXMUsBaPesKstlJplSHs1TNm2r0YcJ+ZNYxefh2hX/cBEx2nC87FL
c+U6NzuOzxmC4UhtL2E/RHt9QDU/5EibyQROhb9qFAe5dBQzcKErXqWI+rMKBmYTLYcIYKL4KGlS
EjYQKXJjQDisIewtHQFQUIimXBe22x5gOfCN3OnBsUU0EAZfinTrwstXxmEd9tua3JOBA8sqv1U1
SF7Xesn0fFnKZkORzJqg2BPzeZqwFLvh3VCom6kMPvRGPeoTV1/TcFhPSXNIG7mZJarjVG2CdERs
5uA1Q2g6ViiZEryfteeHYjcBk7OLCiEE8WuR67VKsFb8F12tz1NOC2k697amXHwzP02BjhVdYnfo
9jIcCdCduie9Kh57jOoJluOlNOsXgdS/SeRuGttok+pOvcGWjTZlo9RnkUQfiU44kGxfS35NiyIS
O7/Fkdyq0TlECOtZBoNvI8WunRr8hoiVTfHQxQ9qOO4Hazcm0Tc76t6FHbWLxi3u2auJ1SRnrUU4
eY4I90g0EO3GxO7YYflmueOTjeK8xIkgFNShU10ek1SsCgv7lArkqHPBpxv9XuuSBwuRqynxGmMa
2eE7PriDuZxcDBVNiL164JLrY5r1wNePiGC9yqqqhYndXWKgMFX9FKckLDhlux+S9tyMNOxT/YL3
hKUTk0zZqltduh3HmEudZLlwXflxcYTRSmKGMyz6epFfItGvoyYkv5GwunAC4JtxByhudh7UmnjU
kYWMY2B+6NVzJx25FhGJW4QSq+5AHaPArRL9XRaLmxM1S/KjEG5wwObGYWJLUiILQ0FN6nYHtnhe
nI3tNgcy1vEAOTLfTn5AEs5Mrq6zZptkLrmJ+VEf7Ru69Telai/RcMc6+L/d3bDqMQ19FliQ+fmP
3Q09x5/HK4OuP77+5/EqNOhyqDmEzRmr0af80t2AdufwRfExM9X5S3/O6CDW6fQ837Uev0k6UNPO
Go9fhLb/4ng1tL9JOn7/1r9ng//S3Qhpy8qVpbaNQ3PyGCwIdls5swuGGDXDjImhhjNPN3gNvUaL
PXcazoJWW2cMUjEOMQm+qhIy44WpnAPeGbWlte6YpJjCX/dMV3AsbkTILV46r6ZFJjoGnwmIkj2Z
K0zC73Ie05TzwEYf32rmNzbKqLS/Y8R+DpnuYFPcdfO4R2fug8gFx4vrfCK2e1P6ad2VyVtSoXRU
X78H1FPXBRmoDqM8OuSJ+czeS4izZJpuLZVk+4Lx+4ACZLToXrCumCwfEzve+6354bOGj6J0m/ds
h+Nop9rJs87UHafVomKpVuAE4FUEm66W6N5S1gbBzkYalSX8PFB2ooqxkUsQVkGk5Wj4+5RJYUMq
fVh84UxcVYD5xok9uz6zrMfdSPMSJkgnJJA9/SkP6PGiD+k2G5/PROrG1sIozDBrY8/2qx7fQ57s
q6hbm3C0a0Q1NSmURa7jGaErwQAQ5FAr4R+DkNNEeasZdGYjqGgcBe73TXuBi1oWM5tqESPBh8RD
1QdGKFKB7vL75d7fjX3rKV20ahV4EJaEJYhIr8+2Yd4tyZQBPFp45Uib2OaeJY9DAK7HQQRLSkYR
fHJ6Aw7at+he/DjFciL3VQhxW9dw62EcKypPFPIkyhAEHs7iSltysSz1sX3jw30Ym2GDD3ZRA3cy
A2VVYdhoOelFGHkardUMM1CwDlk4N0TormbHhibivbAINdTNbwx3l5ZdPvh0VoN8Gib/o05mP6vS
fcskvoGm3Veqfxc60Rc2x0S3+tK+9Xb4rnNIUx60+0Dvd02or1xpbtm+bAGkMhd1i60wy800QI62
qL+TMb6lerMSQXiZbBpzu28fI0n3VaXDVuvij6jgk4f1JBIX8DmLoYjGWBzKzlkwBbNabWMRXNjj
F/ItZ9lxDaQuV6BYtCW8EtfTXOxxxLXJeNnpZ7NHU9A1x9o+J1q/YW14iOzpkDuTXIRcQChgOixJ
WHJCJM9othNkHGArIBhOO5WUDpG2XiOUW0BCSdpm4FKBkcchOqCJf++r0UPIJu+vn76IpHoc2/bQ
hO8Jt8hQo8vQ/UUTci/B454lWIOxTxz15FufJk0CIbxRCXHWvONaWua4KLseqxuY6L6Z+678HEjC
dGzbC1wV4vW6mGOA8c44ZCXoNB+iVHAYj+yoOkYMEom6867o32Jd7F0mnS0Tz5HJZ0WmUMlQWxby
QTIZLeLsajIwNRmcDgxQffGez/NUaqCVWuSnmEGrBnO8YvCq+BZqoug/vYuyXcp5Ynxw9eIx/uc2
QgX49EcbwQ7rj6//9Z4DHYHm2Jljw35vIwRbbv7p/2SOcLv+vOcwhUAJVJnWzTZirsCfUzwTsTL/
nD/Wvwse/8U9Z9r8Tb+LI37/1r+jAn+557Jcm0yjwooOd8W9s4H6lC8MeBMfCp7rYd0VZKqa63Y8
lzN8tdknT+amMonQHtct9v9s42oXu7yWX8dtnCyHFxJIVG0DglXU7B9UnJJnoe8dewktkHPZdXbz
/waLb9ooczYW+qniotgfWnWapDcUMCBumPHBd3IH+OqpDmgkWpBty7HTtpS1vHXXnL69MV7H/l1J
1z5DCP6UeWHxNcjuS60gvHXhtntf25AoHRhgL6CpEdO4amNYAFsrOOTJzYZW40NAXajvTrKLe06y
6lxhkeWtx1Qh35VmW+kbw91I+6DVp0IeyxI1HhsRWoFVV59i/zGAfpCt3eQ4Kvddtjaa65jtM9Ta
Pjkg3ca1OUoXza25dTs8N9hsjKN2lMh+SjAwy+YGPSFk8D5TADj4D0a7csd7kd0nRBJwLYIgXZj6
hgqEcaePidZmgvlkf3A+rZ3NuIq2/VudvtQfPqHJtT1cC3PZLepD0m3NnbOUNnmbWufBg74AzUqz
FfQQe9ev2TnoL+mtvkGiuenrYVXsxnHtf8qjf3AO9Vv+hlCTj3KvLoeVa6ERW4hmFSknvbgQkJEA
sqZFeHlOSWa5T3aq9NKz/qK+hO/uVSdA4z2+KdfKP1VHEym4157DObWjfCL3E/Y1f5/EYLssjrp+
JESBxoiFIlDWvlxkIFef3Cv43l5ucElmLDCUO+C3fURYgyHWmLQtUKs4VOYwBtgXy0zCtiVvcRGF
N5vQi0VdeZLcWERqA5OyCfykN+1ta5FPHgMcZBxl89lFXkHECPFM1reRaXLl8b2Z7oI4diQF/LcC
Q8+9ECHppB4hjqHO5btwr1W6dowvXJWaOOjp2iSmKdjQOLXrbD6wN0N3wydYHrB2h80XC/0TWv03
ei9QQKPi1Y/mhzgA0FW+MRNEt5Y8gA+nXRu9kt/VXom3+ku1U8mccrdx7Q2UB9GSKya+MfUjkiMl
PMRfbCh89vx/myjc+Tj48cipaGalA2kVhHew0zW97C57QCZh7c31sOHCPshD3N6UxliEN5fS4xDi
FOJ5Luafq8Ydv/O3uM1dT1klGx6fo32yroJfb/kE3HbwomN/J7E9l3z0C2P0XH9VEP4RNdv0zGuw
DVUvf5r2yqPyVX8IP/DBajd/rV+0PSOHh/HBedY/cmvpfJjH5ov/0j4FD9ULsAF/G74VvJ8oUoZH
MgdJq50Ydhsw4Y8dgaZfybklVLUEAcKWe3oY0g0Bf1oB0IvqezE9Slz/87mxNZ5U82hALG+fLOeQ
ya0Ov4uUiW5l95vmkBfruZ2OGQwj/1toX/7LnR3rI0ZUYGVBzeKM+cfOjpsGDcNvg7OZNv771/+4
8UzWTIRzod7C9j2jM352duZfJDLowtT4U7ZW9Fw/Ljxk/OweyBIHx4smf152/bjwtL8Y8TFO449s
02Qb9m/mZpr1d3/O7985396vgi8jrliSVYq6dQ3r2dJ1/SlxzPIuiMHr+F5n8nYQwRZ+04xyleri
4jYEaYVUSwR6dPUlKL6EWg+j5UnL0lWMYbvjD1KQZ40ZrcOUtN585hs8gJ/AILbK2bYGLJ0qCAGt
+ZYMGRJE5NN653Wdxj/uFxZXj6GOi15AehNXLMoLo3yU2jVu8VzTTjjjvIvNVTCJbI4Kax3Rm4UJ
JqFij01fZ1JTNFwH+TP7OOhDNu/Ci8wUrlhqynHaKE32aiQFgjF0ZWRGOZG5VFAcAEjtCVrxo2Ql
hvuWb5Xleh5+YPJYZ4q6aPn/Qx49FHDI6/t6fPKbD79qZrbdpob0WsYVDIMHM8R92SJwxTLjg8qL
4Wxb5oWmg+u3YscEgaRMth2gtK5qznpa7CWGCAnVt6+uJcC/ZrBoDNzLgKTUGkpnTYpxea1kCWi3
+srvi6VKejQmdiUpUgxaRfCx6kOoyWMRFvd9DLHRrmatfeIfZDqfJGORoJsjoRDHd2rou07XAWvE
Etsg/UqMSKXWWOHzEVsV13oFXg8T+MXvyU4OqvpSIasuFZYG6oVWkBRBw343a8itDoJ9fVzW1ZvK
U1CwGd5yz3qaSEdggwRGNxaEvjj1pq4U1//yEYPWFtUncFJeX566fzxiSBvgnf/9iPnb1/84YvS/
qFpRjUF6cwgn+DXdF2DbTOD5f/jTX2bzSFFVJGcO+E4iESigf54x4FT5u4C/gdg2Zl3YvzljDOvv
w6PfvvUZWfTrGTP6sE0mot+34Tx/7qz2ILXBq5FSCzgbjWUQ9f3W9jMsS3mEP/mCE23bz814irRE
a15nVgoz6XXQRWu/FFuLFren00VqlNH4qi5D7KWkGW5piofygbj0BaKx5UDLLGideeA3dXNX0VCn
yVHQXju02Tbttj633fqwC+Pso2JEFSnugPyzezSiiSbWiS4WRSgLvpubVlAMGDBEYb0pCmKg2hCN
uD5uB9vatowBzGTcdYwFMkWGi6JN3sN5YiDm2UE7pl8qNbiqVEqS9L/JGr9V8w/YM3bIGD/I9j2N
moeEoYTvGM84izdhjeqWoUWVIlHCGBQ7I0wgdtXAMSyGHCF10sgkqk+Y3QsWz1DjRm3c6OH0IOP+
DV3fcmBoMlQhHcmc5Nafwu9DFWtraLeoGWdTVrf3FSY5jHha5jFm/lmM1gpTPxXtTNMQ17EGmZ/0
uDtyyroZYMKZlCCz7ePVxABIa5RdxkAoZjBUUMnrM9Yfr+IiZ3TkVNWlj5glWRMMjkJf+8G4MyZQ
kG59E9lz0TnL0lpZPk4uhvmpn75H/T0Oeq/un0LhrvvIeM4K/TL4wZPChxE794FEnh9NR6OM1kI6
QG3Bg3BXuMVzXg7ngPkBfNFetY5JV2H1QlA7jYeS5TQYjS2CWGaTX0rNeZnAfLTunTRiFkX+RokM
9ELDpsdkjrMRd6N56RkEWfH4mPL5ZEQvZFYA83N4LOG3GZnwoij2xqLk1O92GnkeCJN58gqG+k2o
cKY2rW1vYsUOF5FRbYyhwXDBMM1l1iKSTdyZ52gAnz3fdGZ9RM28i9lNMVD1oM5yBXQDesYchIvO
AlQAuKt8kFQD8j+F5BBDby58kFsf1lFSMilK6rtSh5g38eszWCjgHbPL4JxLwYS129rpjJVq+g/L
jCkgiQvxrAmmZ5GXxz6rXsJZCe3Ur3VHfCyXlqi7/Oxb6i1uUCjn5jLUsg1D3buwl7hBjDW2cTpF
Y61GDlsMsasC1YsnY2FIewXYfV3BQmkjhRhY8vGm+NXSaYCz0F20WmXzEbFK4Xqp1BtOMiQVd9UY
LmPuv1pMAdckXj/Vt6kIXEyCedN8WqJ/RSOPM6bITmZFyFqrAnacvsfUDje7RD6oxpXXGCUeNGVt
A5v1c5qvnJIaiojbgWK12YOrfMiDBehh3OfVZ2WGCKDZiOCZq1P56afdNWX0mk423bWK2K8Ir81c
cNj9ylTGa58p9zGIrBYRZVhL43EMs2k9KJCQwzhHe5EIh5cA9nwWZsAMu+egcmDe2MSgEFcItVBZ
ZKOm7kxYuYOD40m4yRV1KGPL0o5B4SZbVxn4rHnn4169t4fi4CNyTATYxZoTrc0Q9DgW2aV5hPgU
OFbN22X12odmN1+tkrs/7+0vWVZsa5egvUynCpNYnvU63wNCPwKoL+4YdBBTetLi8dik08oVjwPe
Fg0E+n/6nnagnlKS61x/7v/Ht6uC2fjbPf3n1/+8p83Z+sEsazbZfqeU/1zy0Hmw+iGbaLbqz+bc
H70AvhDSkTBBsdCfPSMUDj96ATTac1qHY/7QsP2be/p/k7Cx3f/5o1t/AMyBhhhqEwptK9tjEjwX
rBlke2vGmmEN5zmLiMGBPs5iomRBkWLKxJy8cJmdpg4b0L74VBDw8visx0rhMAdqLaOjiegfvJyX
gOcSU3xpifgEMfxGAtKrqSmPddauQ0fZFUR4tS9O8mnhvHVKbe8m1JvVUHtqrB8s1pfWJDcFXsRG
UXZYm3ZVTxihO17rmjnyBC07TsolnIGFnn6rcaPb4bBpowrMVbUIU9xnuoLMOr+gFXBwf0X7nA3S
7O8P8p7UG2CfLRCyXq40LdsJqz+NirMvAqB7fTIgxr3LJuVe4JgcMJB2waAuiL7xxjhfO6Pr6YV2
LA3xkEfKg63UVz0+6a3BeTfej3BFklRfdv5jmcbL2MIl24lLj4VQFfBeeorriESJrm5PdWUdLQ3f
Hw6OumMy19wZkGKYlpBi5KpeqRE1AksdIlv23bDZpkHj9aq74fzYVLW4+QTc6CI6RgOYjjp5siy4
Rz6pC37hGVyNhtEeVdRN3fA4dbGnuDPw/E1k/bd8oAzBcOvH3RfUJXdoLa+kYODh1t+C1l6MpRW+
qzUAvTi13xphZQtT4V8Po2PTIGYaK6KMi/pa+0wv7XDvBiVicETZXlOmTPgiJo2uf8yy6BVFApDG
mebL7axh/dVfSwvoa1O9dDmm4JkxZ0A9qAumfWnGD90UvWRUEa/my2vyUb5rd24CVdwsPgTFiR8w
EPLV4Dy10Xpoqluk1l+tRtt0Uv2sCkP3CpuwlUFhD+72Fw38q9Ol27oycTWm2HWjlR1Cbs0loyT7
HNuFs1XYz29MZTbDpiRvKLRiolSfAvetdd97sc+gAMrmVBkYF4Tp6U5wqdgi5k63j4hTh4a2FFWO
k1c/lWq2L1PN4yhna9eA3flwtNCzSZSz4+zNKtpz3mbNYQrbA5BKZdG67Fqa7jnyldBrDSY2qn7E
xY55R6PUsye2JKWJCapNuoesQszF4R2u8aSSIh+066orLxHNu+sQqdxpaAeLrXR8OLdQXsekedCK
Mgb6025GxX9GTv5MTACFA05oD0PjCZP7vQqmkhl18WAMwkbAkt5pOVHyjK00bS9kfI5qZqFa9BxW
wVoYiFy4bR5oTl+TjDBuwhFLoa1rn48pMXz8Y/FTahaeliAdVLqLXg2PODS/VbKVC9vIMXQV4tPw
HdL3Eqr0xmduGHTmoRpN32sD91sZQbshk5BNcbnttYBVWJId0k7dZGq4DwOfEaTwcu74lrj6UFNW
MWHaws+uXQRCtk3OSf4QF82hi3qkiKAGSNiSluNJuJOxsE38+Oq2TKPTAMTNxDAu2/QJozxIfCya
lvY0KmzK7IKBtZyJgQYVdFSW21gqD03oez4zWd+Sr1rrH3NL3OK43pQStGMzyKPKu9HOUKWWoK+k
QLbeQszgcdE0L86tl7LEZeGY2SstO6uu/qE3QfYSO9kihEuOmlK9hoN+yaOXoXI3qcOxFiJtrZQe
CcrwNOnU5+bUnnGycmrS4VEEYEpLxslDV7/P60DjmDKZo3PIdTE2VJ/QH+a0KA8nwRYwKFKv8sN5
ZYveP620u2BE8wuTKsdfjuLXaPMBYwgPrdblxkINpg+lx5/bUV5mlJl5759Cyk5Q/ZeKcPOKcjTN
yruY8lQOhucOpOKKimHI9NRTxgIVpJ6dK9uJMjqQctiUwUQLRvmLScKL5nJYJLuIK6lkTI86yovm
sjnKNjqiqRl5gmTrPqS8juY6u54r7vp78U1sGBLSuSJXKc1d2e+EIIgAEAw0OY88Jy6F4VG6Cmto
wAe0LG2jPpq0Zzmlf+CkG6Tol46WwKc1MFUymln6W8V1pHFQyhuZVg9uWlA2uahyu2uZqweFdiNR
awCU9jFPxTajI3GK5/lbD4aWQ9717DZe2/QvfaIyz8VT1Cx7uhu/YrJCt0PAwbrqnxI4rtW8eErf
K5CmKVntZedyI5AqP2lHV41PHbF9Bvt9AZTCZN/fsPdvmXoXOpEHenKXN8oyn+z/sh5SIJnB/Dar
FrEIzKXaP2Saaeq8jvxj5vLn1/+s5WYNEH8l2kd8BPOE9kctZ/wFCNkwsNSp+h+Mu9mKZ2EupsD7
4VT4UcuhoqQiY5VJJI7BJlP/N7UcSOe/LzJ//dadee77yyKTXFac6URobUFTvjljZACA6DRPoHPh
2Tgqeb0ftIrlJJIII0wPuWXf5SK7y5UJ05gzeagWd0le00FmzDEjGdzyAMyuHzr3XYuaQyLkM8O2
XWpQGXV9S8+BM0DBelRFxFrnBoGvNZEriX6WYwD1XYMka5cdlx9unDjR1wJz1sLOMfJkdX83MkX0
+vBk6+0bFtltZCTrSn0XI+nxtGpd03i6pu0keoEWwLzU/TXT061d1o8lsvw8TLaR5eTMQQXCH5Yw
kkgyeBeIC9YyKPed9aZKEAyRjeAh0DeMi/Zpob765aFNDzLXduRpN0t0Sre6cV5Uo1kMxqPMtL0f
5Ke6nDZ+Em10wp3CsV5rEFzq5FUb2/N8uJfCWCljvh0ZFoUoMlrF3CvGfoyObvPuN9g6Og5LJDRN
cqzrYRUq3bvrjMgRO17TBA2C8+mMdsYod0yQu6MzdItVFsd30lHufPI2/Nhd1a2zT53umxKivcYN
kKgMsDhZvgt8gFgPbI18yEuV43Lo01GXBYIOg+ob2QuTpbysDwPHXETceKJi1YiRx44NOhlumb5i
zyeUb7V98zWuzukpIExOrRxWpIyMo1eLUp1M8rhdmhiFgwBThqIuy+GTE9bT/ITE4GBRWtp+BGlt
WsW6NUYqJhLm4fSDYCbgDt4/dUh+Nn3YPHBYJz08WwzQh/axG81zhyFGtSLtMfYjwMG1pi3HgImh
UZgfuj/Kgx1k8P+wW4gKl5wB1s+MBLfZ7DTLTRXS6oRYCjUWnmJWFLZ+N+pmg1ZKZbsActXJ8ZBm
ybTMTGPZBSnjwf92o2vQ5aIrNHX2V7Sc/3g4ciL9/XD8/et/HI5MnYl7dJFz6CAN0HT8djiCnSCN
BEsyMvVf1YwkkszkA9ZvSCz5fjitfx6O4A3A3Nn8vXMmyb8Si2v630Dy873w81ufd3K/Ho4SZgzG
IQeJRmaAn2Wo29eotSbf2FexT/04P2MOD5uMHbbErvioSKvwWjQzy65BOoe9nqeUllTy2LbiUUPt
1PXxmVJ8YfBw2xhlhb7UgnSp8ug74o2xNYaqaWnwYgy8IGlt7HNemMKa7o3kqNY+75C+73p9JRS5
nHSmOkrs2Zr/jYb7qxvVYtl11SkWSLA1q4k8h8SOdRKXxyDdZ8gepRs6xOxQvGl9/lUYb0yZTkIV
SzeP73St+uqoQIX9HbmTdzCJDjZNZhJND7Wmvwcl8GPzLQbfFI0GysjpI40LImNz+151S0K0K/tF
AyAdlIziR7c9QTuZDoXu5GRmMPCVllJiSaNXswoMSp31gvK9WQWEYG3b0nzIHRIOh1FfIstfhDoL
JBW9HghoY9O7TXiqJLwARtAl0bTxeHEq3eRXEY0IG8370h1e06Dt18FoZdc4LINl2thnv0n2ioB2
VMFXXxQM6PmdTddYHUb4k8W1ZXS3ZzMBPawFqelExin3q7u8ZQDpRO4yVPp4959+/ylbVHTMnAHO
d4rbP77/7t8AwAiSf//6H++//hevL1MudtfItsAa/Pb+C1UVMEvsOe7116U3XzXv3udov+8DsJ8v
P+stkyU46yqW4v/u5Ydr8PfK6Lfvm5rv15c/kwQml0Y/IX63GjhsijFcCl3m6wi9KlyemNTiIckW
kW0uhFX5K4hyBb6l/qH2jcdgQMbTdueCADfTwkEHE4zV1SKpHgLFXAXiI4tpRgPd01tnndl3ZvSp
R8Xe7HyPCMsjc8GbDk8ASKRTeencGWdK86iSLpk0n47dL22wZ1bZeBmKncAi867pl50K9LYo2E+Y
qwqQq5th3zQkNkclgMP7mtvDkkDvbjqKql3bXXs2x2tEYmwnPbMtlyx0WMI3Hs0R+ytKEZzcYPqW
VvpQBx/CJMCZ5q5gn6azOnMB7Y2uvZ6IP0gnmClYqGMM0NBN1r0gMbMB6VfWp36MV3ZNPng6Xab5
tQd3K+Gd2wr5eI43Qh33S8l6ot7DLlh0DWFJVbwBIwA6PL1rk2QXtK9ist8LxhgMShaWLS7GHEyo
QT9Av9klhZeRzUz0wEU3+Fxc61MFnF4Wwis7gDLtV4HoGtuGlovVDE7w48HrU91TFAsHHZT73EfH
NKyYhKybWCwH2S1Nn3FLcHC7c0ZVVAQz1Yw0O/3e0dJ1OJHxqyaHuOueBaDPpNR3svLpwvOLK7kp
iInLh2NTkbHWnceROq48FwJ6muPrOpROc1faeDdmBko51e8BOTskEi2qKqfhbMjWCGkzl21XAJNv
gZr2q3QqNiYDVDzMK/TV7GOoi/GmWBWNf6S7tyZDExbUxV3o1oOXj+MtCBgJRk13RHN7iLJopwdp
smgR1RkKSiYDTdk4rVMJ/C4T3xzSSiOLAA7FupPSIRYezlxP4qMS2Ewo6/aYOSy/8PKoSuSBx0HN
lJNREn74/N6iJrgVpXINcR33jsQva89++L0RZ2xsJ8x3L2WOHioyvTDknFW1Oc9+4TiH3sKD6eaP
Xf0uc2XtNNNGV7h1qFEnk9aCVMKlAeWOvNZVK/3VkG5ltc3Gm8k12CbpVgArhq6sLxMwsc6kLayc
gNiOCa3vOp46T131cq1FaNWU6KNNmUF20Lq9pu6PStnwFOOO7l0d369THANX96pOd72w1x/GktGW
iOrbUILxs8L6pWq1fePqO1V0n9StJ23i66KEfWcYlQQtYyXSk82YoEfBJiyxk00GuvIkfm7LdulG
pA0ndOmWxWzvMjBbS1rtXVryaoSxBPYYsj5jPgacsUEW9PW/ffOAIKUMNOaqTv3/VZ7m3ytPGFq/
ff2Pm2euPIVOpji65e9+mJ9Nue6IeYvC3UNpORtsfixYdMBbgs3M/wC05iHAL1cPlhu0FSCSv1MH
/k1TTjv6v1w9v37jfzTlk9/JoRdcPQnkdHJ7UqN5k/10HroCLMz4ZDQ1EdruNXTa07xq9odsb8Vy
2Up1D3GcXSOTnyh6HEbIGE0eGp/t/CQ18zMF0ZHHy/z+qOFLmwEe761gOtZfUlpig0eTlLV9mCOY
7NJn4D4rv4QNgM5z4JEe/XSTsE9J+woGviO5Inj669g5Jf34WfNalLweade+jPP7YvPiTPMbFM2v
khoY5IYpy4KXbJjftml+7wIylhMkSbXDohkVEmdnE3zIaTiEiYaIkzfYtuuNOomHxEdEYOfX3NDu
8kE9a1P7JatwlDP2SpJ83wdMB2VLTEaGrGJ2S4qO8LlEXvNMfUae8K3IAXRFp6DOIAOxncZDbeRk
5MVINFOqSwSzTHntIpeLshZntZ+dSPGzE2GpyXqT+FzWF6BX54QTwIPCbrcKVapslDVuv1UiNISr
Q7+2XOVQmPYFKuJT09v6Murn2D99LzUEn4QYPPDBtQumHUviHtdlm39x7HNToGioyPW2y/OYd9gW
53aAUJC8/KapL2lnP0D2wSMNo6hDDTCpw26I+xPGDQTYu3461vjwweBvbHsCLqkSE4OTAYmVoCUh
12aXMi5nC70gPQofDt5oJryx5eJZatdmSuUAlEUhF0qDNUAG03IoBw9K6LY21G3dyF3g20dSyr9J
k5+6I2LIjM3PsAII4OjTAAg++zAxeluRvbKA+66HpGerYyfbEOFxNF9UuYkgRc/lQ99KZMnxuesU
zCrTV99qEcI5/aLiwZH+8H+4O4/lyK1si34RFPBmmjDpmYYmSU4QtPDe4+vfgjqqpVJ16IWm6kFH
qYomEwnce885e699kgHx2E3mfwp9Rz4xWBvMjAls10hk8SzlGbq/bjELT43RVWdjY8oK1YXhfwgy
3hS8KL4naPyM3pj1Xd3GL9EoEESjlztMZV9THEuHOVa2JQm7hBqXWyON+vW/e72ViOSWaFai91o0
oH970l/q5b+0QXFq/PT9f6y3SFhpc5IUav3SBtX4y6X9qmvyz1EfrLh8MQBrFlVTQgD75xUXTv7v
NT4z8H9i5ZD/12L7p1dt/GWazbTBr0d5FDeCRrZZ0pXCTiFXihacfM1S3A0goYfnTu5egygTTrkI
EKTshz1UTo4/Y3dElSRzFDSLzeBb9wlPFGX6AgDT81dZAmafagGQqKD19y0FjRPgbYhHvBPW6Mik
fhgqyBJUGSVjgflJN/pdEo1uylAiaK9+cR9E40UBVNQxzRNxWdBsXRtWZ/sJgUWSQbhxBz5mIPVU
1yaq554qt9H6XZxqxziSXQmqWaUuQtfqGgiaE+JXZPDMVHjKD426A6VmMw23J72Id203lhyHhEOr
SKdSVbZzwCKvkytVwJGg7O4YxNTzB3kqbi9LVPURAScdWOdo32gS28i4zQlbDsWvWJzdaSAwrWve
BCOhxKamH0X+oHW7JBkOPZ6HOC9Rz0+PDH4eJOAUIvaPUav2qRy/ylqxzgWQHTGmgVJkHbrVIg1C
WpxdVnuNXxzaGQMO5nW1/hJK45JM7SrCYuL3xbuk5BcS7MikhBviV6OdEvdGoMthjDLWfxLVZnTG
nHY7wdjDs/Tk0jiR7OFWlYl9J/3gnaJaKBmohvlF6WsKktKRO3dIQPOqgnCLEnYjpAGiuKSf1fLa
ELSdrMPOePRJVldCcGA9zaO0O9UIARO1OoORsnPQrkVXH9N5OCDo2aRTF6FLQF2fR3S6q0RjgKTb
sdJtzPSTN+5YccXOzM7z+66dDvF3qdLPEK32rOFopS7bzb9Dp/qvriycLMbjgVseNN82EEH1dnSN
Bdj7bUjVNkeK7khh8JAn9XMStqSaDTBxcAppAyUI0+qkyWtHa+N3TSdfSwoRUVi8gxoiNiBh5Nni
N2iBb02ovawHDKLnMoqBVJlI7pbYCKZO88osBr5bmW4FYvfAyI8AL0IatIlEhhH8gVrZfRmDCCu/
wjK5LuLELjGnoyApskf83C6txLsJF1GkParGYvcZHaPP3DDB+MJAMhKNTUM/v5Fnuxlgj4WfIIw9
mYawUtLXMTecKu0WUy85c5mF8mF+meFS55wi6jryikxcM3wjXLfCoRLsE+CXwWIalOW1kJEqjq2k
PugjZQwfGclRZHZBTNcMR0dznosBwg+a4q38ZTFDzciSsiIHsumxr6g8e+7V0lMXYw6Ow1amc6/y
rMXyoVUx1HBPzwK0hNKmRQ/Al+dffqimzwjZZm+QJiHdwR1nk7wwVaQs1ZC2TJeQ9cH3V33PJx8j
xBeIADauBB66yLjsCMVqClo0Mi9+VVB346XNIgy0lqsTwdICiCpJHipL3SllkZgXUH5Z45kVGDps
ImGNq7G1PHVsCOUtHB25mEa3YJZvQncqybAUs2c16LyIyHKNuwANH8iD5YrHbjUAg1fvxcUpGQy8
nEcjQkHIoS0e+zVNpZWonFDWbA3/Ksido6qZPUdPM1NOnBY0L0/ZyNGD/BwR+X1ffDHP/jDqZ1yH
dgTIULeEU0sTtNKLsyqTLqinTiZiMtAx6lSSxDXUFyR07U5ts5IwZc6N74VFvc/H7WzuLWRFS2BR
mc8EMpJ5oVt23hF+GQfHpD0mGaN/0Fu9bM+iwOSbdUE+Zb2Fe+HOx8ynMdSaLEdpiQGpn/B7r0JL
2UxFtCvJ7TQLyS5Nejk5yvfr1F5iPSPy7lEUpI1KaB1kKKOKt1YF7abmPJ7O66bpTxVYq7mFxb7k
HWMTk6fSBeuKt/v933wEIXxCkTUmDayaov73JR8dwF9Kvl++/8cRBIONSTcRFqkmW9BFKd9+FH3q
b8j4LPI3/qqpk37jy1WVko+j4+/D1v+WfNJvi/GV8QQ5Gos95x8dQpRfm40/ve7f/aZ/GsOKfmL5
yC/EjV/VyR2eiHA7Km4DLSxC96UgX64Ca8X+8rJkZCRlfarrd7MlLXuWv3ssZZix080g4Ler6sZ4
BPKq4oxBDpxGuQp1qhKvtUYSgDiU7xJc9mJMvtK9oUX1i764LkzsFwM2jLAp8WNgzCgXhwZZp09N
9Woqo0NVfNAwcmSV/5Y2dKSyTKI3eNIFY0Qngj6X9t+pXwwhOs4QVkUHYQeOdOTNFd6RdgBmvphJ
MlwlLVgppVA4DQTrdsIAS0sGtWBv7s3FjjKUpH6WOFQsvzk0+oOeUME0ItET8YgIDU+LaiS2FuWM
GMiIzRuxvLTtYHpWTZXaCqfE1zcVAuFAJu9QceVKunRyyYmou+uw02jYaqZ4y6y2q/SMvMyYeKvZ
mWHg1xJiXJJpStZfDeE9aNeVEd5EsA1g+3AIkaLNAqxx6qpeqzZY+8SC+jUTFWFgIzW2hiw6JhpD
KMpHXDeUKY9z067aGh4CZlEUkJdkfiFL2zXbh9437BkfJSG5ti4tgnmSC3Uah/gSRX5V4su3lMZS
jebOAAcdjKDjmMGSqpbL+amlEE1HwZur3m2WqqoT7UBq7AZzgq50+zR5ntHTTRkbvj7spvSNFue+
YqCVhZ3d1p2jUPKRiUQTmuh3pXYKoWJXm+krLq6DcTS2ony1kmcNrn80BZ7Zkms2Y3FSX5WiP0km
H5aQbQgA8ml+J8NAgNI+bD9T8yKrHxLUP5q97aqftQ/khWgIlZXUf3dcs1DNvcwMTykCsVn0ZtlY
zcGSSsDwm8NaNO6U5NbKGCfNYaNlVO2F4ixaq6JxgoAfpcJ1IOQhxQBbCTqy0we1/hSNA3qjkGJv
bA5JQ/M+LdZVz8aWaMMWJgStQSHezQJt53AmSULeVUZoOVZroZcLgMQJ42asTkL/PFAO5AMdj3DP
R10O0MjE+C5sY4Dh43sbak5rqLBsc2tTSUW2EwiXpzU+cpNEERHxCUgBayRFACfcUOJ4i0a9dMVM
vUJDf2+m7JKDgGWJQ32lDKi0SXwhepIyN0u017EJyBvxPV6lPQDmDSPjKPqVE7TiWkmfw6R7Zz7h
FXFUcQ4cXkdDDr3YSszV6Cu+Ww8lhyUtIqvYJFYANkPy1lBlcTgyTsEg2EpP/V0gMdWWB3Eb431d
FI8Vm16LJK+NuBeix8Y32eDR3Gkm4v134v12A/KNPkZLl3EUEZ5y+uVBflHr+qNRlUvXQyLKK+IS
wa4qAaDBCZUh+YkZMbV5dfPzEN4DfSx7MglLNju3M0qs0tjTwdrB+WY8kR2GKQJPLLsNM5a6A8Cn
rzX5hPgg5TlRpB52VY1J9bHwH0OAD213DTuV9xGBS5nw16inem495B9gRki0aM9zAOK4uc/r58Fo
7SwUjmY4elmxk/HaDh/hhLZkUjks3zjmelXO6gsEXeAJpCjCzn+Kp9cx2qjtY9fci5iKW244bb8E
ywQK6rggYbmR3YkhwIoRLKJfjbVK8SaLdUtp6RwR7INKmpBBaZLQmBBYPcgstkT+qdRTynDQAzhX
PUvr2ac1FfSunhPcLTO0oFzUu6NZ0ztTTxa1TGLazRxda45P6bDtuAkj5BexQZJvcJRVUpHflO5F
g2ppwaRv60/UFgQD3Xq2DjVgAWOp6GPrPPc82lQuc7MSFFjUPFk5nTu7JHPF9E9hme1Ua7CNaMEY
1yLnRaY3zkSDikTqrZCadqYpOZAYK27W5qhIzr/54LJQlFBrMSdlif9/Di6cM35xBv/y/T8OLugd
kPtjB0TCDwpNpUHx4+DCKFQ0EGjqCy/qP968P3erJROvMYcaTjCLKuOPbjUcDAavnIfo8tBz+Sdn
F/w5v3Srf3rpHIV+GpSKqVqSmCeOG9Q4CHq6rRZSgKUG0u5krbX5VlmeE0ytTiPWdjA+xVSW4ndi
vfSkMSTFUyU8A21ap+LwWIlk6GQWQJYlnzPb0tBFB/rdLzIwkvDm8tooCrp9a6UqIq2+i18fDNKu
RTx26aiz+2V7DFieqcJKa4m6miHKzpmDntQO1fcon48q4erMOrclSVB5NbjZ8NiFOGQt38twgq20
eLzhhEQ9wRg3atR9mmubLp72+QADFkiHOGDcz1Em5PQeUVdvZglIadKuIxKXUL6vLHGvggBn2laN
0m7opUuS3PsIH8jjhCVQYQvrPD/dlKQCZdOLLkS0OSb8YMsvZxVIhn0PBL1vMS5FqJ/HwNXyehPH
I6lIaYqQNQYBqDGXq1Vx4KHPL3qtvUFHqj3oNTchqvRVklVfMec2VnO2sQl4UrKWctr0JQgogVWw
GdU90axQgYhK49OrDJoDOosaOaASDqVZTO+1nOxRvXOGYYtM3BUS6Kk67ehp0sGsV5aL3sXuMXBY
vsSfB1gRsCXy8ljpzadufQlqCs4vdrEYrCvprgbeUIexZ81M0sZr1mGCw5c8yx+z9MY2lEEDhHZa
nkQWxonSGuF00OcPk/89DsJa6yF2I/4eSii0gEbxCdhLk9wUMHuroJ0yY6Pwd1E1PrVldjZBNHTd
AM2hyL2mz69D7itOXAffXU1qrVZskxDEuE4zL9Q5oFoOMwt7sZwTmb3WMzhhs4cVZYXoaCMYcAyV
Lnsg/IroxYwoeuSLcSzYgTaGblwWe8PosHun2XHQRFAWU4OasFBFW5tKDuOatu386QKjlhmO5FTk
07bqccT02CEQYhqyneX6XqjH16FeBP8pD4tZy9VdOUIfqgTlOuY+JbFIylG7RavW2SRTO0GUcNjG
ScoIFuD7t5Bkd6XQ8uryz05noxVTTkIZ7fhWdEEsAs1IsKhEOplxRXUZDOV7MCaEg9hS5mzeRxbf
Q4usXdHdEozGNY3qLKNcz/P2LNYCiDMCYhPj2LfqGurfTo/V56hXNvyUFVEuKxgHdhqUzGqiV8VX
XvpJ/Ox9Oi7cTxHdBaRbGFiG51yPv7io4PlhbzEEhQRdkQNFY+2QYT81Jva0RqmfyhhiFHuZFJsG
Y1GOe6aO7UUcDjP3QjmiTgCnpRj6QR6tgrm1SGmOcLufugeV+UirVHc9ieY1jSssPJ1k1z73jxlS
tQ9WtrIkSV4RHyfSpzW3rcA53o9iFpg4/RqtdlUhbDeT+CNlVUvlap9FD7SCjnnVahRXWWvrPqP7
WM9ZsYrsPTbmb1FPX2spfypyiwhNuiJDWsECCJL9CBY0VRKnyVQG4QQ5JO1OMMFP4yYZwDjOXjT6
2XEa+Tyz3p6iAS1HtW2Lj8z8WLSJvv40GxOBNCP9MtaV6AGz87EpGfRZHK2k+TG1pn2bzw8mcJig
rhGdDsI5kouLIP27g1MMhhMU7CJTA038f4cby7T51+HGT9//Y4PGBm+yB4M+/C926scGrfymk3Bu
iCqi8b+qmMgmRPi06B8XjRO76h/7M5hcfhx4fLb9Zev+BwMO+X/0Fn5+538RMmlCoCl1LoqbAftn
Mgm7EFGsoVzDCNsU7L6G/WVE892b3brKFU8Zq61ucOifMBQ14rzy58rNzZbuFDxmxVjr0HMwEJyI
J19LdLR8Olu9mmwV9j5NeZToe1Xzo4AeJ+CWzARcxcHHkHy02NEYpu6kUtukfu90BdBb6qh5Mjn2
XwQ6bXJ210oxtQZTVIIuBOw8A1+pM6KY6XYojG1h77g0etjqqS5K0W3nBrC1aAvpoRi3EU0/IjnX
0VIios/gpce8bbVNt7nOtjOFWBJzeoehkjkavUTdyM4dvUXdCM8xvUZRR9fp30Y6kLH6NdOPpBqx
If1RfZ9pIvF7MChFS+CtHSidY/rXVtK3knIi4xySfL+W6HtCVsW19iD4ndtoSN3V+0gqPSo2N1I1
r6Z3KkH1iuml4orxpOzZYvcJ+pMo3yQLbRfd12zhk+gt/REgg8JbP0L6o2HbZYNd0cCtaORWNHQ1
muAaDV41xv5fxKojKWwplSSu20T6lAPrQ+3T+JL4vlslcMtpQdohbYeR8MQk6O/E9KMerLVgEiae
s7oNxi7smSvV+6DsdpN86zMI4kOD7JUevlIN0LRirurMgKH6XQ1krEi6j3fZoBN9OJJfV1sxQqUG
V2YENlkYkmdpsV8TmaPpkadMsqdijJxR2MPi9PTR3+bgrCwtdspg15TfnEre+YrELoSJK1k4eTCt
0sw4dEJIL6h8axA4EPWnuHWvbf3sTa+mddojRGcMrDZbn3NFYb4niyNRGM6NKtt1rnz6lnrzFWzs
0bQuqA/xD22xvx+w2LvLQF1FaoW64pxVgJxVgmaRIY3I19ANr+N5r5fPaYF7in7ESUxjECfkGIKO
RNcWtw9GOaOKkscXs2TJrdvuPrZkNkq8sTV9fHmQkdoD1q/qLQcM+GnFVvBxbqJZigdIFf/uNJAl
soPZMKueCoOECe3fzp2tXzKtfvn+P5Zmje6sQkkGVOU/BdKflmYJfeAfKcd/VE46BCb0qIZC7vnv
4SR/rMz8JXWTxutcxEH/aPQMXuXXtu/Pr/wvS7Oi59GUqYW00Zg2OcJJuEdqI52UrfJQ0Qz6zLVr
y7MJvQxwG9EXcOjQen/O9yV6TRkD5VblYc/CZ7m/cghFASoTi9EB6H+IPHpB6s0iLo8KLLfhQYRA
BDA2Ck60WJlXwgP5o6wzmVMl2/QcUe0H3hi9Vzjh1MAuS3qREv1UBc2dy8QnCLxhdPCV8npovJG2
NBUsEmcUhhRB9QtUguhSegFrouEmsUM/IothJ6wTa8XI0UKYzqwORBtIWZgr8MaCh2XysoAuVjCV
RstB9akHu9QhJKFL1+PW7A/desDQ/NW99mf9DRDT8GSW9lP+rNPFXcWvHcnmzxOjt5ZSYgUtwsDa
AyYPjipIBF60RgdyNT2xHhMOQGTPXKzQxDKwFY/kwbNGUXUJKsyNQz48RQGJoOsh2ef3crgJJrs2
d814DMkTzG/IVEARw6rV8EQbO9l0e2KVsNMKjiY4KhrD3KlrN61ds1h3zUrr7OBKv9SkXfMUnust
oAv8kDRZQBc+t2cuqf8dfwZvAFcLLD6YC+w+95SWbZMPcSXIq6X5RGNWstHPq0uxZM/Zc5U88Zey
dkcgSXyvfi1D+cgmRNAI1rzj+iVxcy88iS/yQ3SoPvSTdDEuK+MSv1F6X5vDcFAB9nnK2niVXmNl
Y00O7C2al3SOSSM7Ta8cTNNPBvtcwuxbfyVwLHgP6PTejBd4yFxk/wvvpr4moGqn3YrH/l19iVt8
RCv5hdlhPTtJxWl7VbzSAG4fJvUBE3d6ao7hybrCvptO4ZN2yZ/yJ4IjugW8QrvaXtzXSGEd6MHk
69Jkzk9L/9hfz+CDq50lw39xwh7RKBNDu8YGcJq38yH8FL/ZeWBm4TZFj81OVfAZkcgWOyGCXyqS
ax55ywEHHO8MyIp7KAX3CPpvQrK5Uh6imyJQtm6wZye1Z6GmYErLwHS5y3VgY8vjINyszI57fEEc
3tda8TCjiO1t8Sq+Ft/zR0yMCbeV5ky89HYpamriHW+0WJfyF77xe3/TUIAlLoGTBGSU/a6ziP/Y
Kdo3zFxJcLo1O14VE/F6ahZ7/EbXnAY8LXyCyWN7CoWdxWh4IkdyNX0FF8bP6qfGcFtySkLMQg+t
M0eBWwdtCAEIgwVKDCoLYoD1fUNsjWnzqyGVyq0j0KhZkNEU2RRedxJnw8ZFORBXrolPLnsIpgt8
4uQ1NXb1ps83or+RVcdAGX6mHBNuNGaXMTTrEcqW2TWelWYj8CT7yYYm+uglORXWRs+ZPXt6guzB
Q0+dTY6i2jRJBqCMou1iHYb3ooOaIWLbae1wYzL24N58lvD8+4y+4A47xbHL3v2Afwl2GeEgw7DR
7Zk5AFG6PIc2/ZCTTF86Omjq0cKQG+06soBq11qKd3uRZjBfokgmbsTcjRGMVPtYvAVXQKp38ZdJ
gN28ij4UzckYASG6QVIPXxl0mbEiWSSQXbTP7QsnI0dQ7BxGpEjK2/1cbEnLFjU7gD6M0sAnBWc9
zLjaXER+kFjr7RFWqxG6PMT57BCsE8UHRJmqsQ0HgGw2trdWQhjAUuipZCzIay1BVI1of3WG5aSp
XleuTBouMEpxqTk5EVDCbpCPhcrIxCWVuIGiwQeYrfhgjMgbhOso7MFOmcGO9ohMzjASeQONkI3a
xwRXTBAAV9Qc7Bg03u+4z+ohvywB3OEGYCbg0NxwmEHVkh1+5OFBML24sUfRTcLHWdylgosesTij
W4cxhyFTF5yKxNHP6OyDAF+ZpJQvjy0ydjna9e1RLTwVu3jqkQ8THWFG9+lKKG18ATld860kuWV8
SukdpHb4FFlbS1rDEJU7ekoucoZv0iIA2k3lsWloLznNAQ3MDGeKXLgnH7U3svuQfr8HrkAzMDd7
5ssD9sGYt1Le+f3j6J8E9VsY9/HgtcKeu5iAoilweUXEZEuzW003wEYW+dfeWjHuaIrkgi31XqhQ
Eu0GcZOkN5SS/tOJsEShBtnuXJkJsRBrmNZf1afmbfaPJCGzyfi0kgIE9pslD8q3LW4ToBLA+7Br
9m5HhJNM081RDt1ddeXoaeIhwFnhAB/n9eCyiAeHngIL6ZZ8qmHVXRMemJ7JLxBPJ78FR//BH72Y
tly0bZ6HnORCm5QIEjQwBcDBzo7rBtmEN0jnWjxVwpG8P7AFNbju0WtBi3wJLkQm/YBcBGYp9Nnv
QVmh7ABtG15NOjIrk5UZkS7b4FYMHR3AnwNgBcmrN50st9+PeCKPtP04IZzCOze+o3u0rTx5H3h0
c86FY63ryZZ2hH2rtmIn56VU3Km6yxNdHaTdnbFLPrttFLnxVVsPnoS+x1a3+tbSdzy3xxNKqD3/
uV7anXb6nhz7zQrs653/UpZOfb8cA0gqI8Z+bhzUzKAREPni8CiOzBTrd307rpMu3pSUAFm0BnDq
JmBcSZgy6u9Jf1LqV0wAJJ/boY4LYbvL9FNqnauabTx/CrQNBpN511uia7SvFbmGAZXiXt5DVs1E
bqotjbZ0l1/4b8R9N+trAg4XTKY7ipxa4mrvx9XWmPDWdI60xcpg+67vdpvAA8uvvqczZr57hYWa
U4rm6JKd73h9UBnW2rQGfbmoc/fWeew8zGm0urg+W/Ad6VmjVk75HcG9fme1uWM967d5AiWxguUg
mK4uu+Y7tXgmOBbapJtpeWm6N28M73jJ1Um/tevmYaCV9c5LQ6GbdXv+n1WP799A+tBv5Ss/TSE2
VKJFCOacTh5TTEcZANdjT3Q0Wr2U4APHTODR6/xS3XMZPhKu0k1Zv0ynWnJxaN1JydYlL4AST6Us
HdbFB7dEooDOIi6Bkb/dKcfTUoYPV+7D6D7ZN9EGxLt2UETGAS5bsXqpsen4nrax3lPoBA5iKlc8
vjd2sincavOE40i8LiFQSvGaJl5TuNIDJ2GlPrRgu6B7pKwow07ls8PBK5+aFxJg62jLUVQLbxj8
NoaLitIFUrLVXOUofLHqTZ/cc4vV+Jqs+z1z43UCZhfNFJFiO0CAzMHM+8qpCQ6iAzysW9FWqv2u
wLrkr6hkoe5yLYQA0sKqO5vELncr2hBUxPNR5uPPSSYFD8QkY5Wzk4MrqT3iqgYOL1vzEtJZdkz0
oNV9u64v89FS1gFovLRySOHJPHMsVyIEI5XpxkZGJoTzeYV0XVKes/Dsm9ehdoVwa3JkCldQxVbT
+vPzMqzKdao50T0osWETOBwzJ9Eda7Ae0TqItsN03AuNE1Ejw7rhRwUfkf/a4IqcjuYG3EoCQy5c
01OUwjO/GhlmL7pKQRYZgJX+WOVb/iHYDGx7qQNuG653b71xsGFnEmbFQa2iP4wEye7FY6ffgxWl
y2NzTr9XTpihNEjDstai4SarhgIC3S2XiZG+QXDuhkukr/3hTDp14DXmCkKRGByKE8QPedMeGQjv
UmXfMc6WvRoX2fyhEmwHXBDJHg9TtUuD5Q8wCBxylL5E0FEczx6t/qDYxdYl+e8gbzkkAkxdZ9vZ
VdxiaSo4KEz1TUIyybw3NyD6vGKi8DmXqE7i/j5iUB/Re54YR4hP9EdAnXuMt5J36x6ApP+K8kRd
J3dKfGfeKQyCvzLlEb9ZDWxbKq5TA/1lg1IV+331brx00GZZToj1mMb63Gcb6gHt3pE+hm/t+UgC
xSeVS/KWPZV8RbKrD90TmhpKoa5w1afianS29oFwLOKwg2rRax2qyXN2S20SrbY1R+bV/NHsqg3k
hqOCWnBN8Ve8ExScn5tddAvIG98jATjCokPD4hTvnJ03qIaoF7EocAln89C9h+t+wDKwqvbGOUWT
ZxB4N56IVbvQK6xZu6aQWyVeKRxhS3dAHchZnGLAw9Bh9k7egtGytfv4aJ2xNYoxpv0SpM52PM6v
zT0JGSdiVjsg9ZH98q+eI2Mg0gyN3u8iSvt7FAm6M6bBP7epgQD9/P0/eiGQQ0zJsLBEidoCHPlp
joyfHtuTqOnSMhDmn350Q+hgaxb/Y6yNAZjB9R99auU36CWGymSaFhhOqn/Up+Y1/jpH/tNL51f9
PEeWKoH5YBKJG6xOb4jxT30f3E2FdQriCQmIdbSywssaxC1YOQsjvpfq6thASa6IFlDShi4xuzit
jroTPDHHCslExebtotoyXH/WNwaC+c6A9SRZTG04rAq0VrGPFvNl9EuvGv1drryTsmCHxG3nHU69
8lK3lBlwohVgIKk+ey2bmJImYCXCTamPSJbK+VZZ/ltW61tlMN2mT+1RmIG5XmVKnJbUxUYCGBcp
SMlM8X3qrGeNPEetUDEgDWSxBvKmL0eRlZKvDeL0rJfWRwbYpDT1Cjrl8GXEJYO45j1LRDhapX+b
E5GQV05itCQKWFtlFbtWpoLGS/dZYl0xwOzVRn4chXLdoMnrLAPyCLK9xdfoI/bNFZYR4iEHCAIV
wa098o1MYW+pAjcYKtGTK5VezWBRh/Xi5zio2QX9R+gMafNSqe0T6LV4pQVUxmOae74qVE7a6btx
0hzNB2Lf4W024mCdN4jE8jZnyBx7AUF/diGZt1knYE0asvDUwJVth2DY1Bl0AQaL0WQ8z6b+qA5c
EuxOS0BM85YQAD2Fo5sxSsyEfNMmBLZGXUSKkBXc+SLwVclE5ZV6sdCeWwTIXLD6kgICCF4LjY4U
riJJJK1VIbSAAMw06jadslNjdiiL076/aZWOGopIwLG4N5kFktfBBJJMA+FBlWsy18DC+pzk4mdB
EV/ESfOKVnGx2dqadJvEyVPHwJl9wavK2tF9Gm4aO0z4FQ2916TFl5bB+yc5QEFAMDQm+H0Dr128
FmTpORS4wwa6emN2J4hMvwvKfFWnGKlrzwgFmm504aGOZxXVCp2rYYQbiH6izij6lQzRppVtlzDU
VM082spIuNqNBpAPLg+iPP2CB+csAOzLAPcVAPyitv2Ww9fAJ9MevF/tPzZLGdn2BxX4X0z6rDEL
a8h5H0MYPVUGtSawQHmioM3VqwBEcAQmmOo8CganFhzcMC2QQ0sqERWT6jYysNYiac4J281Cq+pn
Sh/IhRPomhGSoaQjbR1hGxowDhON24cyZx4fY3riEVtEDOIXTS4bytGEk1jAS6wU/UFhUG3h6I3I
MAlQsaOuFJe8VzSZFp0kiKvJWYUNX/hc6hkyo6ENxzEmrhermw65ccLKWBjdJgE9VJPxnkB4rEVk
fWmdnwKqvWBM3QYWZAMTUocNmTIg4wm2DbyD3ATnwTf2ZmjQ3RTItoKtA2OyhjWpQhxOa4QsIBoL
3PmE2ntIi3vHSD7K4LnwdxH8ygaO5dBYj7FkvOjwLTs4lwa8yxTuZcfptegVO4WHmSCrGOFjlili
EXiZg/aORBBR5iDatbCU8vM8khBWgWaiF6IO4lfWSLs4hNMaPMQjTURZqtGRdLNVb31ezEWFV7yz
Gv9OskROxdpaBT+9asrsOad/NaYGXHpBOkbdSDoUiLkoIT8+Qn6TFfuYMZafBl5phI8RnBIy1htk
LAGC+3/zbm3ouqFrICeYFyDT+vvJhSz9ovr65ft/7NYLs5UxtaozE8E19+fdGiL7gssAxQE1H+gr
P/THbr14lMlrJQAJat8yovhjt4b+Tv4f8jRNhZ+z/MB/MFXWJN7aXxOQ/vzW9b/s1lopqE3XmBLR
2gWaqmsIY9EokXdwONZFGrW09pe9RWoqu1cito1hPapvZTXQH1GuDZaMih6uMfuXIJ0JfkHMnTwF
dUbrnM4iSmJtvEdIjX2rQZMDfZEn0EKoEhuDJ3aMp82P2nwT9X28sAmCu6E4T+bMKkAjckSsrK/L
Ijk35UdH/HneulO08zmgsoQmqldLiInDya0RJZWY56AkwylBxQHjW3lWOhTCo2vkrzGlfgrT+TQM
0kqkDoiwUiekO9yxEfgC9Tij43j4NBrTabSzTlBbxsmXtrZEE8z0Mad2G61x1eapW5SqyttMcmF6
6xX6CNJdp93NBEEbB1+7D5KtqjuK8MG4kc2nRh9rAM4Yyw2Nz4QiASJqjnMVAxZKn6R5l5AsG4tA
e12rG8kQ7mp6GTS2ZXJyjHFAwLIHdoM779non0YGLJTXUeM15HWYFq7CYxrDR4vWlHd1R20oBrbR
MwByDPBa43s3vsb6hxlcCkr2CLCXFR9mGn78yrl7rnpHJrE88BkVZEcNwoU8rxRzi/PO7VgvRe1e
BO6dfM4TWNuA3J9echF4TUoH1izObr15LNNtH8mPim9x5aWSphckkN66KRUeZjaPbBHmxDVhQAog
FbTU0jAA6Sm34CedJjDuS7PbDkn9PhmPHLaWVD9BWtPhY++S/4+781iu3Ei77bvc8UUHTCIBDO6E
x3vykMUiOUHQwnubePp/QbcVokp/dIemCg1LrDokgczP7L229jj2YhN4EnV8suhwzjvEeOvFs6mS
TYbHO+3lqQuylTWIpdTaRdsHeHAA11tvXXenJ+8xwZKSQbHRLgYrZ4sVEvh7mNjz8nlu0wzFMWwy
t0Dioy8zrF+FTq4T642kyRgjMLxm1yPCch8Wp4jOjL/gXZrB2ci7o8bEIgk+x7Ffhvqn4soWRK26
cbZvfX4DfWwd4O0y3mKPFlbF3lDlPZ7p1YC5c9G5r314NsliUoN56Lx4XgIUeKkdBjv9sY18mlAC
fsHpxV77MmrBLZgRlh8DMjYdfPD4I2S8JFiTFOm1q+6mzqdo/qhACes+k3iEQriUFvg6wd7iHSse
w6pdpGGyDFtGFlZ7pix8TzHDlSrYpIG7pClZahNzC7OfKyvzYNksdMrnLjXXTWWgBAmwNQjzrW7f
EJLRiVM4NdqmMIjqQqrGc28dPSc9O+mFX/mmTvxrWKZzEsSzZOWSpT4j9TxfDgxzRje9Fi6VpeUt
XYSWTVgsy+l1mnjBYI/EOeJFvxJLZZm3+PlI2CVErU4jsonbxwQZQmn9VE1wMIJ8a3rB2ov8Y0jy
8QBKPRH1Pm+Hp9YqWbkKfRcJFKRJsAyd28y/ZMYPr3sbTXC++jqDJGXQHlvgEypEgQNLO1F9+Mml
yVAPOAtNvitMxFSYPoKuGlyLAedd7x4zhx1Ml5zn0rhpJLMFhiUQkh1jZCNFKgpHYJR/dTaBNUW5
n6onXV6b9hy3GALCZdY8eUBVQjdcKf0enSozKWchgoMzppwRD7Hz2U3v1fgaUnrpdxGFfN6R7vhc
2A8pa0ez5JFm2OeANTYYA271p8yaVo3zNANcZfUcWOUiYk1a2IehDXdNzQRjW8cMunXsy6x0zFPo
fyn9RQxfCetQDUoAORd8e69B9j6QLc9GMmPqPaQ8M4WzKptn03qKxbM5zesfhv8xQ1DkN1X97hRI
jNS5SB50OgH5I2ZsFlGK5hBrGB9bTHr7oT7odD55dWyHHyaY5QIPaM7/mAog4BOLQxBTN1X/KHzU
duiJDXVT6OXJ6XMe95YKlZyzwjtUyYNfPYcxG6eoYxP2yfL9JtRhRMhslzJBU809E56KpFLFELb2
cDBF4tZA/e6jHkpIybLzNw2doipBQevHWVA59sF9Xjx3nAwOk20dQjQy/paJoSKKazjYdXLyojcv
OKSMl/vxAdTJUg0NYQ4MctlspYak4Ac6rj7CPGT9ZPyzKQQgW9DMOSBYDOO/1VSUSL9OQJxfv/6P
mkonkhnWmO4RZ/NbXNYfahD+TdJ2PMedg2y+88ZgxVBn2TBh7N/nJn/oQaAUgdtnCmJIQpn/1gRE
iP+tpvr+rc8Tkm8uQNsnkKb3pb7VB3ZU4Ecsg0d8nIkkZcCqNg6YvXrl3TQ8a4T2kjE7CAtIvvrK
wJtoYE4ccCfBzD2BTPjaAkLpZyKKPqX7EERKB1uAyJczcQ9vmWXcpk5+p+vZ1VHybBj5TkcwnUJQ
KpLahNpp7DERMdmde9wrgK603TbQl7DcMILhrpXoq5TxlXDdJgYTeC7fHnzTUL/qwJxIC+EfPhQ0
VGgy1xHIJ5VbbD7GhWieNIBQgjPMbsK9ASiqoDxsccQWdXgNAUl5OhuX4c0HLxULOFPcE+whcdI4
gvVef5wE7RH+uwi/fLPLfG8Hyes2xs7vzRArYFYZUKscuFVk2VCfQsw3/cIPCFSHO7pT4LCqaDwG
JsiX2tCv2AdHVAbFbT0ztEJgWmKGlUjwWtC9OSKYfQb+ymLTVjrlxgLHFTNNadCM0QJxKs7ErnJm
d7UUfhqagQKo1zDTvdpAgp8SmJ/hfuW/EcBAgUXJaw0YLAnO2XgsJlCDWM6h2F4dhvOlIbhmbSwQ
w8FhJRIFxS5smfZ0EFlMMkWQRaLZSMGSuf0ZDdAhVf26opcOZz8WzImYlUQI1yxFmjK4BE/OvDPP
AS4Ls81CJgldqv0s2JxFHssVdpR5gpKCfjOHeyHSAEMEHrl8rhaaZcsuX7LXSH0olv62k2x5AcUE
jYKdzmqZg7a+os5D6fDT69FnIiFqxqe6MjZOT2ZCaG8iTvksv5etfakRQiRFtk1Us9W7duuNwzbG
D5GnqJ2RBgEeZt7HESvDdaOx07IRLs2Kg4JapE1XJSvr2oNBRp2bEYJJxc1QY5WyPG3sdO/JDc7i
Xa5wr4+ghUS3QYS9DJlod2l7nAzkN+yyfEtjkc2l0c4pOijCR9wcioezY/wt0vWQY0X3eOJfex/f
HD2B5+CiUDxp7tUg9A3n4TZzKrwl/AKTgRQkexfgtWsN62rxI/aRaxQNHn/3qrEgqExIcx1ul+JN
+Ve7+DQS1rPumz5z2x51u6LVJnGUtX6U6Si2cKuWuwHcfBZ/VsVw9tD59A4SghynLtFzY0Zccvyi
jHPu5ycRvGhjeM7ya9aM2MPcfd1TP/YhJTo7xTLbuGTnqchctGzlzOLHUAd7W07I+XVyT++7gOcj
IF3c0Q9590XywYYalSkbQ6WQqI3u1lLaYSAXGhHkrvQy8iTDnTGKXR2GGz9Amh/AJOqZuwA9a5gB
dfxIUv1auuw6db1ZWCPUv6Rcl1OF/uvdkOYBqzZ20PHVmwHsGc9HO0cEolyj0lXiJ1yic4vxZSQA
1pyzDCyqT7PtzhBLefUse1vqNnahSwK/v/T1s9Dks1uPRE84xq2by/ZJBv3aMiMoogWh5T+Hunty
o2zbGN4zLi6inViVN599SibRQCdkEyxU6OhY5n6uADQdamqvW48p1/rYIlSz9QcRscmZp1ZRuSIz
bTOY+SY0gmNXiRXcvpM55Dt7ZgdXMkCekS381LyNqDEWpqWtmxp0l8FE2XvSYrXRq+JYRPXRbLpT
NRZrxfNU66ATLe1ooU8ABM4uUW93BWG5jV48uDgoWpa0akoOFm2RmZlbr+SEIL8J6N1GAOAwtXEP
FYpRr46qhDq5Fs9GmK5A56+i1l97QfGuwMuvyspf2qX70ONJTOI0XdtkXusxs93cOTUdm0eXqPKV
yrWQpiBuycNuLiMTsDE0QYIXKFRAerEGnIZTi86dNjy4s8rktkxJ0nKLfVV0mHSzB1nWWycmyNUW
8c9/8rgI8IBJeWHgFpDC+i/jIl3yP/x5ufOXr/+jtAHNyg7H/i33ei5ffq9sxL8wO2D3B03HQonS
5vu0CAcC5CVHAoY38Rt8nxbNFRh/IR8TyTvopb8xLUIi+5dp0Z8+uZg9hN8qmxZCZpdOE9Miy0Gj
TbabvVUquC3Qg9baj0j7HGjkTH9EUOauy3EfGCfJeCga9hkQc+Ok9aegQtEZveOcxod1GnqL6XKy
aOOXiKAr/v/E9hcBzvuZYKB3700LIgn2ho98hXnRwq3s1cCEvWBloJ4y44nDYKGQNVZ4wKenQA7L
rOeKQMUptE1iaojZbTbl2UIXoBy1TedmC5lAIZe3rq6xAGXLgOc+a+ijnLXvswlpTlEwcPs/pwnv
oc7Yfo6DmD8qaYgc5OOLbwJfyAekF4HE8lAghtXhjkCP+eJVvrYV2rm63RfTsM8nMqszBjkZCXZa
Mm48LSCtJdomMn7UTASH7ZQugpopipGi3wrgHZvKeIxzZ1/aNZEir6YsjxRdq4qPjkdimUn10wwR
8Q7JY+paEz7Lva2Iw5HnmtWTrQCSam8VWqXRsPZawSI6DJ+TAbtzolhUFNq27clZlmpb2wz94zS+
TbL6izMecR1glgE5Q5dxmPhk9zWth6FTyvt+qOy9E0pvqdXnLMFhxYNqHI0K8Z0/vRrdAOadoY/f
e8Q9E9Zc6tbBF3LTFuGFyjfcTpqFE0CdaZSXmBUnzAiwVeX0AgxcnDjUkIz1hrXVHbmvXI8VVsQq
xnWybY/RMAqCaFXZ2mJwGfnnzo4okA6wQAnngMKT/BhPzKuCTe8BHKBCZ8JXMWhrdeBIDXDPWjDA
wlpBSlCVVxsTyilRaWhhbL6M7XfPlTcUc2DRPiSxe0wEUVhIA12LnJ2WlI1sKbuBnIS72EVZLXgH
TESm9Z2KvXWt5JIR2TbwSd0ecaCkzZcKy8u8ACRhaVWzFFA015byVkbon1nEeV1zGHwU2FZT3lrp
h4+6K2yyNbOgrTaFZzACr2lGq+2B0+6CdJfhrDesZ3f84PtZCeBAbqvtWtu9s2t9mRIFGQT5oaJr
tkvvGEjeLVUt9S44WzS4iRMcyywjRI5XCW1FW9xZrdhDIEIRPSzGoNsofcT3UdVAg9KrL95ifc5X
vPWm58itnnV+UPqIzyL0mjnJyUHoWt8mGikqX6ljHxXjpaEfn2JU4YyVj65eb2yBcqJ9j3XF9Uoy
ZbImfdiMzZ3XBEuMfUg5EXbHREnWifWhGeW2nqUXKawBIW9qN1pZWGyELVdal6JmLY8ZeitJyqZJ
4mXTToeWdzK2mf7htmEruJy6YBOU/tLJXzsnWdZot//JdxV+doFP3dYFFgrB3v8/mjIkl8ef76q/
fP0fdxWOdNP9nij7+2WFlc70ZqOGbvy+9fh9tWH9yyRIhTxrzHS02n/Gr8L9JvuOJtycA1P+Vg6t
Q9f+l9XG9299HjB8v6xMpbV0wzWujJDYDarAvvHQS6M7zKMer7nNftKFF+h8aoF1ayXWU0s96VFX
9tSX4fBzoto0qTqrjHZ0LkMJl4xuo3T4GrXwPnOnh5iKNS9p6w0khy6srE5nFxkcbIxtHcW+o3CF
zSXvQO0Ljm3be87ZHX30m2KZ+OKWIElEN1B4xgAROG8X5XTZvnuyZPSdrx2D44+iu5ir70S/ZsTc
wa9ZBhTODkCJimLdo2iHmbHRKeIHivliLuplvOsp8h3Ev4KifwzfyTDd+bQCHS1B1pH7gbsdhZJv
02Y4907Ce+SqZU87YRQ/Sqy5lOsLh2Yj1BOEthfNC28kAmZX3qWKzcZtNSga2xdiE4TxluZXs7Tg
mPz02Nx728A7dl6OCwTzWHDJ1EsBJLQ/4ZrflP6jUQNZpv/ptY8OyKAlSUX5qC3IPuEpVVtazcm8
96EejVhlRP5p5vsMLlvfnGqQIjFGBharej9uVHo1hwfkDo22Ckj71HxS2RDaesabpqHvaPiVWEwZ
6mlNs3upGm712XGAHBdKzTLL77K6gpZxn3u3LVueaDim/sZR6cpEftaYB0TNinWAV70P/lYihpX1
uZgahNfpynOTbVxUOzqiladZhyTps0PRon6SdQNxEA9HJJ702idldVzQRm7LzN64ybiqCVDtZPc1
8gv0zUWa6u8+UPkmGUzS9QqI9C2/oVw7RuVbYzwYxHRHSbWdxm4ToMHzTLJfcfWkELixWOTRq8JP
ZFIkyZR+h0AKbW4Rkp0WPzTG1sPFoWfvrerpypp1URTOItf5bjMze+mD8BiFqE8Sp7onzuuxx1an
0u6ucF0WMNlXLvwHyFIwmOKdq30JEhUEFBav6ADahC9RJkgatM+9crnzdXUigg/zRKxuSHQLF2OX
49oOtylxhoHS4J1jnOZzez3rN62RGzNJ3510njhx8bQlzr9Ef8z05ljwrUjkhFNVggbgXUKeu8/5
XYTg7DIJqmnQi3EJdZA9lrkc4ui+ybnkY8t8kW0ABsc5ho51GtFBazpDM0IwlnlinfykPiMoniGM
lx4NbMQ35zOeSKuPDKdsn3k7OYSY1WtwWhgOIMwtR685hCX1ipU6t34YPMb98A74b1ck8qXs+4vd
c6eOTglPSvjxgQfPepaOf1B9uhybFEyCds0JnUNWDaalEtrOF80y7enNQrsCcFMhjIDM2PXkFbfV
Ni2ZIo0sAccEAPynct5IkNwbMcNl80sgEIYcupI4LubxvmLdMHCQlO6tx9YzkdtQdAcYHDcy1olv
wwgwotafLkn0XCnjJnDvx2AHImqXlEAjCjIVX2r7bjI/nPBrXv9Iv1oPzlta/OhSubdI9FSmsbBh
N9CRr3TYMmko0aA+epXOfuBLMy4pwQCV91VHz8r5GPsHP4GQH57C4W5sX9ry1piunnsfeWB7qh0w
r0UFG0xD6VW3P5Gx3BiQA6WPbJTlldOrTd5/TT02BxrUGRKWt/gP8gErz0XnnLWbWw/lYaBY835k
CHs9iu+5fyCH8OBjkfDNzyB9Sb3nRHsDX/ls5VsJrIyMhqa5g+2/z3DuO1V2MX2Axd77BOCzjNn7
MPixg2MEnSm5Frm9d9voZ+Qe4wICkBksreypRgJepwavVErNl2NzuDjjnLjXMVq0GKViFQgkjjeY
pWwD7nxCVZiI3JkpHqYma44NDMKKnajkFMwSBTwz3krnCZ8quZgO/pMYauddlDDi5EhtqIxcds4d
6wiB8c2iPke6NAILxah9mgA9EW/KP4iNV8BfCrT7tOJ37Hg4oOTFlm8J1lsrOKccgjoWOcMKwHTx
+njhshYZthjI42m3R2rALLocrwPWJR58nA/0O/1biCdGBe19A6FiSIDfSoP7r/ts5wmPkTwJV4Pk
ZR+HsaBCfnXNR/gNG7Jentupv1E885lp/AzAGxHCeFMK/S1O4epb41ayki27997y97X5ZLlwNkKc
OvabZze7ZFCvJaMTg65JtSUqbUZZ07unsX1Dzqr6o5kxwbHUzdDjjwvz94A4zojpcGgzy8C8wawF
LBOIy7K7k5XGTDVgvDTubFEePE0/N4160bnLfMQKGJP2sSuWlpVR9mrPQwPiv2UPzLg0J3DPBPJb
suuSQbmNVL0SRYLWPV0VjMMz2+Hn1q4qHXS3k/1oESd36UvXAX1q4IoQ+uw1YuFjiNOyLx8NoqDC
Naf+GLbuOY4tlFwwI7pzKq3mLkuS5nkKeEHBwd+2RPQYI2M2iuVG4QSwaSaSFv6FvXKSo0vnOHRX
Mb6PfbjulVyVJTG9M0oKLE+bbcPgKwToMVXiwDG0Em55jWb+FrmG8aNghJpo7mc5OmdwV3OgLt5B
avKnybNPZl6/l1p0rw/RCyZotoidTiCIVy4dT9ulDlqOuteXrP1WWanuROoRfa398LRPH0yNXVk7
WTG2T5HfT8WdY1d3ueMeNZ1bDfmXR3ZpWY6Hsmu/Rt1loGAuTZkguMun55jTxcUBXnQtY7vgBb0r
boyERWxLZ+6exyrapI6z6fzyNWk6ULKgcnsSyKlmdi5DVZmX1CfxMUUIUJE+WosWChlTCUKObzI8
cyoH5BYz1R8gJQwQfMu4J+jRhDKAuKGlwoB8uGuzfjtqHEw5oPsghr+m8IWp1H1OoSXqiUHPZG/C
0PkZCpLiwaoO8mFw1GVCiFAn00MYIHKpko0YgUM7ndxaMYDE3kqwmApkWv9XGA1Q0ck2KDPY2cbK
p0x6dAhbCwacZdPjaIvnGa4QNCx24R2C4OMIQP4o0chEGuqDfpc7xBDXFiR896xb02NMkUl8Lo68
+umf3fkI6ehzMISDTppZ2n/qfIB9/bXz+eXr/+h8bNAUnH+/G8j/GNMh6kLqhfDOcG2kXXMW2u+d
zyzqskGBONZvS8t5uPfHApIuy5PIhi30Z7rztwLPTGv2mxNoH2AB//h//8dm3Meg8Nu3Pv/5tzEd
i/UoV1lpMszZBkyPYR0s5tgzWp4FU4TJXHk9iiPcEHqdw2PeK8YZMZg8y7pnHnGjec7SDrQtyaaO
ux3ZLjnmD0GKMdMiUAmnhM2kL7KFQU9QGO3NVOI69r4kbMsco2vFGMZSR5Fj9YovLPzXnoeOOjya
gUSYTAaY+eSwYlMYCAehloQLIAsjqVD53c9potbM3XdnTNaFViaLoMCx2hsomiAMtn688F26md4/
SvttDLxllFv3ffxaOOHBMFHbZomJGQoPo5ie2CL/hFlRSry8gxntuj5e5TmYaFLC+gYhgB0ue4n1
Tb6RonYDWRWJCm7N4LGz5U0J/DeTR6U6RpW1voFcGEagOuN07YXy2trxo89WzQrhSwmnPliZ3cPk
KvdJ6Oy7VmAr98MNC8GNl6t9kZsIkZDP6I2znjdrhOZucw6vKbpYlvlY089psA9Z+0KDgkJPx5pg
SXX9r05dbZ3UOF3tR6TBmtdfisjdS8c8hsJ9Cix7J3V+UpHOhYuSbRgqwCD6QlYhqMCImtAvHzKX
iJGwjPhpDOIow2LlpKi4+6Z+cRNtaxk4y5Ac5UTvSiRIKVKkdtYkTYiT4pEhrEdw5xuhdMkC6dPK
9vo5ogIlV0y306F0ambJE+HWewsN1IgWKtAZB+PCCT5Brq909FI2uqkY/VSIjiooThaqKg91lYHK
KkZtFXA4FhSSKSqsEZ+ZU1xjlHDhSCGCVkuhzDAGAvrCS4+SK2AarOCGeYF7U4CSS6atoz5MNNRc
hiubI5hgumWLNmws3BNUqEUnU7hVz6BK4N+XtCkJdnx3PaAwM7THtGC4vK6ZOoF8ywPA0I+FaN+8
ati5qXc/sOcbyl2pG8UyTbrV6H56SbAz/HjZanMLX1k3GXI3Uq5v4vrJQQQHLGZkhR+i+kUg17a7
zj0FiObGWT1HErfXcS/9s09oi0W5QaKEB3bpvwBD0F//9YT+5ev/OKElAhHz33oOuM/fT2hpo9lg
0vRvmtOfT2g+DOe6zSb/F2QIGRYgnvjv3xzGv7FImYdqfzmgv31yex5dfTugC63thIhsc2tcgNIc
gQ4dw1veu31/DK7Tmiv+hokUbFAyKupTZZzM8tw2u7pdxYSYGtgfGYVDwEFMuko4jdSCZUk3HXGN
FgTwLPqvYwkYY9WXj0zI4wMD+u5W3ZcABjdMlt7QytrxBnNlsW227N01C4850QRoHhfhqdnay3/2
U4l9RVjIiLgQDR66/1Q36PP679eJ6S9f/8dTaWGyQoMEaAzZ0vf1HjrxmW4jJOu9f49Ff68bCJh2
JdJ0xOlESbP/+143eOz1bF4dy4Meyh/9jafyt2/tL4/lt49u/lI39DI0BlMPza0t8i/oVler0H94
6RFVJ/qKeuNQ0EsKe23mUGqfFeV+UfpMQNVdXus4plhNzX2BS4Mw0iiIxKEDyCpm9W7FECW+tNje
fbd912kwbBqNfEB2GGbzBcu/vUidVx0uiIrJmhi2IIoRMl69mtwFGhiPkz0KviZS2WPvueTpr2h2
YEch0g7W9vguoqtHQ9Q7h6AW2CJxxAAha7T4YNI+mbRRJTAujbZKn/urfO60srnnyufuK/n/jRhj
rHkqZM8bwilY15axE3bSbUsjn+8p0p+DBN8HhLT0dsBqaXneLpHdVTJM1Dy1zpEoDm3y6oT6DsAy
jhNaPACWbCgD6KU9gdYN1qU+c6kMSl47VJR9cLGVCZCkZD4EsTmf1k1oHF3mWmZp3jV99FDrIwae
9qS5qFdUxDSYO94pwXUm1UeshjUX5GbUBsxbBmaSMl0OSq5tUrrkZF4Kev+G4k9MAmkBTmSAnkrE
25DoRBar2DyJjgDK4AI+HgFGtzJA2YRNRt4llkek66trWSdkWvwv6YNduXRBOWEalWYEi77ynsoA
PYKLFIG0e7+vrmbsXM2IwgAgWrHyHHXL3Pk0kMxRm8FKOd26cTDTeUAoTeCltqcQdGantEAr1MqB
9pEl0/QStCagb3LOUJ6Fjr3rhzs/+xGFqI3jxF8HDjqwVugl+O7+Uolha7b+U142r8xjbzD/LcZc
Z5eVi1XUFAfS4lZxGzoYpfKnpEruUxRp0k5WYpxWdgyFvRq1j3yQiMMsszubLJTSof2ZT9OxzCHK
wPnI6vDcTvFCr/lksbZyu+oHlgC47Z8VQViejHbSda78oHH/4Ncp+gcHKkHnRSvTcr6c3hpu8Gg+
VMWH3RTYn7IahFj09s8+b7lSdQQMSCnc/0p0tLgsfz1vf/n6b+ctxixJiqyBwoZl0PcqwBEWbZLJ
Ztmyfvujb+ctlj2h2//uxf4kp6DpkwJFxaxrnWMF/8Z5C7v0fykDvn10nLd/KgOMRA+agWX11sb2
Gin1HKX6sa9BQCl0FcgV3FqePAcgER5xhezQk2joUeppbnvwsMgSxvxs9+l736fPI5APW7ULy/lk
qE7LBWs/MO9TV94TSkpkjycvcizOrtuv6SBWQWc9132+irU5LyDeEz57EsZUb5rUAVZls4YQNaxA
0WsAeNp9yaY8iEFPpJG2R1136sNmrWBCBIRuxeRE9121lao4llZ67fnwZlfdJG6/CzPWHVNsnZOJ
uFcv0S98xICQImiE08+6HpjmZSZedq0y14AJAVJyUlWP7qAcTiknWDDyZeQV9d4mKz/S3Hk1mQRi
WLopvWE/NJxKTjUcmHNyWjXbhn1wwbtvVW55zgzrnNM20h2I8WIX02OUOBBe5rfd5rV3eP2RU4DR
Se4hAl/isN4m9Zw2OkdscWgIDg/UU7jo+CuZarFgKF/JmnqqOW4mjp1uPn/C+SRKOJLi+Wwypx/D
cBdxYNkcXCm3W8hB1oavbZ2uuvl4mwK0IBx4RmI8WByAZQcwej4RJ45GArXwC2kAGIaT7Q63/nyG
ZgLsu8WxqnG8YrEEBEViD8fuwPEbBcwpo1QLlm0boS1OH7r5rObJP3WMyCoX+vZdzIHecbB7QfDD
46CPOPBHDv5Oa1YRP/IqTrn4kaJMxEZxUbRcGCUXBzf6RXKRjFwoMuUBnG8Yg4Go4MqxrHFdcwX1
jbnSixobI2BJl1HnyGXVcGm1XF4Wl1hCP+eDE0hT0FWxgPVEgFCrb0VTXLRmjuRALSoyAgH9aWd3
aq37AzlC5tLT7wY/2Q1lvS+0B8MmNwMXFfTddWl5F9trURfjz2YdS2xJemrMBCVH8mAC2g8t8aF8
68Vo8QcFGjoi1hU4DRTQY9LH8ZoM3tbVp9vaUQrif3UQLQoNM3LnfVtxY2JGA+jPU2ecCPY6OwmI
Pg3svsW8JJOU61577LhHlevzXkBoKYf8JekTph0GocmTvA3zr7zB3FZC8etxLw8Vi82XOL6WiCWt
PLojLslZ6K3lcJGpn1pm32dd+1ISfNiXBXkRyf3Qksecuys/h3VUa68NWo1OyRpIDMgdWd9iqt/H
KhM/66Y+RVmHf62nLqipWYqfotG3TmqhgZ2VMAUK4VD0BMUFQE5QU8H2qpFLo3R7nFq6crvnuTHb
DMlFpVZhnj5SoqEm9qOjsqNNnGfnROQ7d0JhmXREs+iwV3ERmYP7w5k1NjJ9LibnzsyqZZf373U8
HiP4gbxwWEfefH/g1/YRheNT4CJz9MBa4UJnMJ5QwWXwbPV1NKnF5A+AstBDumpnD/p+Tu+ym2qd
dzVL4gylU7nOrJwNkDoQ381RFVGOiXkHFS2Z+lwcgVWnwQuWugRlB/FCad2KVvzGYFoQZuJuLofs
vt8MMWQ6NjEcxjvPU/dFUu1wyR+cYrw4SXZv6vlGQayTonZX8aCtJLy10NDuvYFhgnM/YMIpIuZl
Gn67zNlPLp6fBGJYZGDrI51sAGpVlsfcJSIO3cCNURO7DQohFc0xS54KI8Gf0lzLANbXP7gKcGb4
BPJGG4aoTSvzH7suHU/sL1XAX7/+9yqA9CcXIQo9lI1IRNrcwr/rVMx/cf+787z038OA77MAQzAv
dPgSA9zRnDP1+7TW+JdLMTHPaz2bWYL1t4oAySjiz03Xnz+58YtMhbDxrOF+Q0Of2gcT0nBXlnuZ
D9silzvSyBZNBdcLf1tZZou5Qxg+BGXAAEjUcdloOcDWWGd37nTUWfVmnbscQn/Xtqz6J3Dl3Cxd
kp7ygbQDdyHCDy3IMPKzT7WfCfuAeHMbuT3RBPzVjVyDGj/6bKTSkPelazhoya13wk2C14GghN74
lPxrMQvQCOtVrd6SRu1905m9ETdT9qLhJnerdhOE1jrTL15E9mv7bkFMq8NkU7nQzMnLacIHwUvm
GYhR7Oqm9RUXrMEgtLgPxwYSwrjs1LSwTHkQpG330BdzXJu9EOsJWvFsm9FKbx26l8H6kRT9waji
c1A2FCUU/vPGi0WgXRK+A7CvLppNXj0odDiTjtxBE/tY+reGXz1m/KBvcCf+NAJj1SpqnlKHKO3C
x+tcC5pfPscH+gzJ4+aaSAIKUmaVQVBkm8wai4Uhpk2tZw9CnFOWZHsj7YB2DmxUXXwHle19tpr+
g4sdV4mNLC9tvX06JMcIkl1tyEWTEI8Xh3dVFn+Y3CFFkN5Js7y4Tn/swU5IjlTfrZ7GXs1BCAGm
Va+587XqxUmcD0ABxY2u+HMo83RJI+NyK82uJRbPgO456VHEoX5NfP50qKD6dGGx1tMOHVRITRho
JX0g6z+ogp7Y5JN+HmYSeB1j1WhTaspB3pGTfqPZyPDC8jbwvLVDkq8l8lWIiVundrOOpom/jzMV
bEtabsz6awotchPEAcEo+TLmqkKHE/7QDK6xGEBhcUrrdB0V7OudCBqngEEkm0dNvpgMtAPJfdiz
tGCbEMHw67qCSgh8YDS9kCpWr0fLvowtNpusd14NN3rWWnE2mT8MeoVM33TfQ784+DyWQWEvWlS7
mYph/mmnGJFNVlzG2vU3gcDRRO5DhZjRvk0jiUI5LHZ1FNzhMsQFQha36ZsrEDw3XYvL0vSK/iQq
BxVJF/hXHaEw1qMXjzcpYonhZdMIYJQoiMg4ZP5DZMC1cKtDa2IpjRxGI6qA4DhOPdZMfMzoqqJL
yMtKqxGuKqv/hIKh3QYZiWtByhw6cUi+ogWPuLSsNDgOtk/tmq2lwYtWVbPKyUw3UzjvA0vqrv4x
EmNP5sdk7Nwyv/jZxC/cNBBHNNVBWdoZaMnKreAFJrZ+g/Vpqcb2f7g7ryXXkSTb/tDFGLR4JRS1
SqZ8oaWE1hpffxdOTU+JKZu2em2zknlIJgUY4eG+99ofLdDxjiiDckgPCINX+Dv1qYRvV0BcVZKG
tJDpXeoxs0+iT+ZESqqGupP1fp3I969FmT1Z5b5JtF1uxW5XBKdcg2HZltqv7S8Myu1gqlvhbh7A
huNPSoXV/yviIZY7TWrWUkC9TDA6b6ZwF+ysjr+KqF8HY/G25OLew3JdqcFrns3reJwId82deyRi
psZXRsBV3oL/LIVdzSN3wcO9LDeS2dlJ/JOXDGWaT7oga7YGElEwItWqE91jv+lLlBs11ia2dcUk
M9qwreCpnxEWtTCVp9bXOsUmOYQFqPQNtKfWHVsdtJlhPGSKSKjIcztq5DJd78IxqvpqP7bkXISK
RgW/QExmKWMsC3FzyvEGJ6GFW6RjYdAug1Jd/oO3eXIYOTqT28h5XBf1fzOUFZX/nU391/v/a5tn
8iqRhiSqsvGrd/+Hwz7eCUMCpCH9Xb4SWz9tB9FQqC3VP27z8n+hUJWYyZIHwQBO/Ef7PO3jv+7z
y0un7cs4mmaupFPA/LHnH3M0jvMe0oZgZYE7R4gvhVzDf1bQEhTzga+G2TGcDVFCl/U+UchCRT1z
LAvo4UpTf+L/QbWj8F2dhZrsUml4KNvgKM4KR/I8P0xJeFZajZbkjEtplMGqmjUIraTxhHpyTepX
cWlYwjtsirvTMZMtwwjnRbDt65+Axlt9FLCQDcdIhxBcvCsM9/pYpy8J3jInlzJDWFTVO102t3cs
1FiNXrrKwO6eOGIrPNXBYdGZZJwMwft7WiX7VjOuzbo+4sxtCK0EBRwtOqxeB33dzrW4lnK/LjKT
YwuO6ZgBXxPJN+OOBUT9ivLgyCHA7wbW2lFqnyqDxJgQt744or4He5lCBbjH+0JrvppUegz1BAKS
CHpPVO0+0XD+p+zYdHJ7fK6kLlbRW14MBLog+esTV8P/VQsG/K8IOtS7zvS1yyo37X5iAO6WwhrR
0Y7W6+qhHY09VKt2N6T4U6Z2qTBAX2WArpLWdKUK9Uhi39v2NhFef+/qHcNrZqdkxOBKi0bLHcpi
Yw3FQyLAVLfstmxKn2iO966Njd0dWhm004JixOh8kgcFZMEjsGZkPQOCfABLGcIbWZ6cAs6w0YBE
F18qBf4k/nQ9JeAZUoNhRLCiIhdT6bq5DzyF1MXX7zEc3qh4PCrwotNQEpFunrFX2wVx5Zwkz4Ic
XPqq8PXyIsqqn97jd3J7/Ikz3NTgxrTqz7o1d9BWVtUQAFqH+kKZdgiz7xlRnC59h1pyMe66MwaA
jIeK3PDaL9TZKRneC/Oay3PXEYgt5c0ro1BXAt4bsJWMHee/GRTy0BHjEwvvqSLszLF+HQ31vpoE
+uxGDZQgA9rWaI2CftSyLl2nRXbYSA+QAxgJ/HfUD6SAClUwDaq5xfnBZP4yxiaMqdYd9enLJAgL
5Vh4mHrz26iDfTgn73kgvGcs7yQymUiqO4uoLiNf94JIbg/vfC6scwMqdykfKBDtdjiojWm3aNDu
XDKZCL8zDDaRVjMOB37PqPxiDXAhxx9SNw6QaXYKnOykU69UkycU3SeLxPNSJh4E4EREanivUkTL
UFnN4rEZEfPq4y6Sj4pRoj07ZTWHcT2gRzc5dQnfmnhNiGLU7Ke2qoDhwXXExmyF5LluSa7EW4TN
wzwKuQCcl8QN7aGAUj1TtCAw9gQT/XGYOvGiglWclGjtwIQEgjx5msNtG9LAa4QHEVhoMuee1Wi3
HhRFg5EqrPSNzLA9FX9C2H51ejXpf9EkO/eTZgNEsCcwGgkCiNoCpYNLXaFxF8zkt6duiOOpXqh/
UQ1AMv5R4abG9VPRV/aQlraoC1+pal7Ke8xN20Mmf2TkJshDTCwjcEyN5iiH7ppqzNTbbSDefQ4d
my4an9MWorTRbCIx2M00BJUgdeMaiM9gEh55IrgKEYCxGiZsOlmOibhe1dObBoCbbgMgmxppFjop
3OMmVXCfvU64xdHGYyiKYB+FPvmv9+scSPUqbnSgcXlG96eqxucB55aoI24zgmezxg0mxEaLm2ys
YOiw5HRqeEur3ry1EPjzIVyhC9tL3XJayTxLjvxKNB3C2paA28tM1husGbB7FqMKenD9UB9rMQUZ
PSkfcKBg6mBdJd4szGlQSW0bc1CJ6fDho8cssPRCjrVJ7q3V+6hE7bKcE79RsfRjQaP+RQosyg9F
HKhwBoyzaJqPyrLialRjdxmcN7HvnX/nxQGeOk7Bh1jj3A9HDSpK5Fnxt6J+jrqfmz+SETukgCDk
REBSv1Qz+p9x1Lz/7JpGVcmAIqZR0RmE/Z+tC4n39i+tCwqDv9z/95pG+9O4gXLpX62LpdyxiLrW
FjMNUgXKnX8NMECEYa1RYIqhAIKD8aeBsUY6C+YaqGSypJr/iB4mLZEuf+5dQE0DoaiJPBwgjkVC
96eapjSDmbQ3PAa9+qTJA1RzeO8qsXcjKUDF66ifjJQ1NXtrOHKMNbIlmBZACyJxF/XalbvTD/uQ
Op1qAJB9cDLwBXDYBVlDqdFfM8gFAURcWvl05K8xNuZOhb6sK/uiKy6M6XyZsypeES+pGDGP0iZk
CMpk9RQWgSvQsRhkwdaLxbhe+OnU3OZpQY/mb6pa524LFHgOG39EfVaMH3XUugp1kTTaFnik3IQG
gQTMKYpTjDzbovaYjOmN46gDOsmdcwj58JT1n1he60jCgpxvTT4QQ1Vvy0E/d/JmhvVswHyGQW0t
TmyyVRq/F9NdrRufiql7UvWISxWDaxa6jajSoDzpeur2YftUtokDJnBckNAMLZSoejAn9rc+y705
KDejlj0IQ/tVp8cuf43FdzE7F2LFSWSeFHRemm2CBi3pdIqz7gZGsArptIekDkQ4Kc1GsicjdCRe
cDWqj1rdw/3ihc8bBSMjhFRAnhJzmqQOP0bTIhkrfBEEdtBcBoUUg0DuF48T5V0YDus2lHxNRJ42
pzoN7/u87vrwDOR8RfKpUwWoDps83EbWc5slu/aOFUmMvoRW+FQAdvhJBpot0y2O9UORbNU7+rul
05MTqb0EVdU9wTQoJFYBVhJjKCjq5OdC77ciEVckXaUkXmUkX91NJhmD5c/pJ5yVYwvxPOB8N9eU
jEtwlhkGzI2H+CKRqdUk0ldJxpa4hG01S+zWf/Yyxtxz8ZAja2X9+DfLmPg3y9hf7v/7MoYQFu0r
IXgSx58/LmKsYChVCbL9dcJiffl9EeM8Ruwtk+FfUlpkOP/qv8r/hf2d+yCtUCUVS9w/acDK5jJl
/YtaVv2fJ74cIP+8iJHflQsJdAfqb7ryDOsrVhlJ6J+6kWSw2iyxsUXHIf/u4bjWHE+KDvlCDhRx
ktphjRjiI+mF91yyGqdbDjYMRhmdYl2YyHlvhrdWF07NPf6Yli8TfIlzooYYCrNjrzXf8oBxt4Ks
NojHAqfLGJjGTyxor4rVS45W0mnLUEAMQ41fD6Mu4XzFAr2Bob9AhdrHJNuWya2zjiZolor0AHBc
AlYFEuk4CWKByN50QGj3lwiAV1HGBFX0bqKwRqtvLS24yWDFJWgzrbcCmAs1SwEJv0X3H50CH0gY
8zGKtkMOOYyek9D/CMJpoFEUELeK+Ui9c0BSX0vU62L7UuMADrKdUK9DIHHJj8J0JFz8u83Nil+C
epvVGkXKOaUo69XHhLrMMB+gv+0xZYybGC+7DAdND24RVLQ7+pm7Bt4jdBSIze1RZL0jDAGWWg9T
rVK+5YZpC6Q1geDgJU4+mlCytZpjNvBf++SYQ2iTuicZXpuwHLgZCnXMcmf5atSQ1XS7BfGGV8fa
GvJh1JgccmJMYtHt05xpjhdgpZCanRHx8T5m5TnGUt0vQn1mVixjLCsCSU9YieRHHbtJrSfrjkiZ
qLhFnDF1SmErOc096Rn6e069luvGSk33YffDWKpp37T2g+1woy4OLmhQ8QsGsPWdplZHTJGmHEow
z6Wq2cVwsPLPtP0IkLMyxSOs8U2X6mdkQyzYiYee0LGIQgqCcZcp8brOccMtI2HFjxs+guLJkuBD
NvN6MIGzUJPnjQWcMnX6e72bhvQ1r9PYCWLzG6PcOpLJHyB7ftVXi8emuAXh3ZZrbaN2qteQnCDM
L4pegG8LPX05lA7L8VSNdJQubYkThfagvrCLWnppbNTDCv9sRPwyO0M1Ju+dWJokyd5izsImZ2IF
NsAgzXYx1aeJM3MawWwaqu3IWdriTF1xHCiFc8pJO+fErUi81EkbmUZgsIlEudk1nM+15ZzOed1c
Du4KRjILSXtfLi1Muuj0wu8qA2rO+yrn/t+k4OkqvrdP0/B2pzsw0CVImO6CDVoZi+lt6SJALwx+
tRXoL+T0GSb6DTJ9h4L+w3/4ZsH6a4jUf4pi/DuR5LKb/EW0Q9ftT/f/fbPgrEyLjBBONodfhe0f
al4RZaaqWfJS1y6TvN+3C93UuTk8epgsixLyD9uFLikmMkn4J2wW/yzsjw3x77aL/3nqzAj/vF1w
OKaq7BBJopfwPiJ5fX/qrOd7zliouYb7yhV9omyIp4lewnHzw2zavGpn4Vw8iT+yJ+xTZHsrGs0r
86gf0cV/iRivfGBVqx2tglW4wW+tDgfh7uQP/Zd38N6ct4NzmDAsPSTNQ3Z/RbjoFifWaXAnV8y0
8Y1UGWmNA3lbeoNveT15atNTeYuu2kuM9Pcnp1P1I14KF5l8+Wm+MdrvX9J9t2U3sRrf2A+guOzQ
r9bZBzUuNNi8WsVv8cVKdvpHeBE/QloEDcsccAynglz1M/0Q9XOdgstorotjsLa8AmbLqrGlG4Gn
rqPT8Rp//XWhyaPnTsSEjwXwe/6aRSziBN548CvSF6AbKDesVWgPF+R9isdfGAPv36SgZ+c4tfNP
PNrpi/5YGQ89loILHQvR5SbmuCKyFR2/uuMW/Bat3orhMy8IhIppucEPv9BaSw/QzM1DHTiS4kLM
JiuJoJrgtHAkS1/FjkJgn0Q2GKjt9pVnClSYkKljKx9xyAi7TrSttUWsDe46cjBIwlhzc77+PHr6
YmElf2jJRadhk9LgupFh+kKYHDh+4uECslAdyKAhjawGTJRX6o+8YJRGy/vBu28wcUSbesg/Bz4e
VXnphYtOIF+24y6lQgcktMvPavGc6o9SiPClf0isM49EBuJ9DzJ9VayVAA3i6/0cn5RdtjXfdeYW
9jQuYYQ0kWtnlkgmHFIHTsY+J0vsIXgijTfXP7IVxyzRN5a2LohjDKfYe1ZcJBU8to4pL7zVK29z
0BzLTwyoJM0s/0ftEK5EbCP0O2ztgfC9aCIriAjFNxGK/kO4SfcVzVDGpkdACeQd6VyhVXrms9qG
m+VQxpYBD/0876hA8K8CbktSfzqkXrElFTDR4LusVDqU3H3eah9AathV1oIruEQG+/LGJJ6SfCYc
xBuNvKaJ3xGS3zST40SVojwXb5zEikuGpXQVl5tcdPh/ZSftQ/1UE+9jtm8D8VD53gJFoK0l8Ulf
uqzFJddPpyjcRDqzXZTIRMDUb3r+jHYzHr1snXqGVWJ49FOGaykRVdk6OOhf4cd8nC+qtFKu5pmT
j25H/hVD5Pq+Fk/1E5hF+UF+GC+f+o1RrMlIsSDxygGMtuPR9vIpfm9kEEYk6XUn08uPTFTV0+Cp
TvAoxXa/ZoLtNCOvoPDZ8WyNqD/LD+zhpj1Vt+TWvie30V5x8y2d6HlFZ+w5fhI/0fEE30y9NvkT
2VD7+sNwJ689VufEyTwufm/yGq905Y1xvd80TnV8Grwgbkd0FT8HMsMI9YN2cevEgObpJVVLsl3m
lzxx0ctu0rZyIn9eB262lZz0DG1F8zqfC/FgHZUjaWflqvywrvN65EVYXrCOz8OT+FQ/QFm6LDe6
79VN4Pfbfjv7R/f4/KyuyFxc8bC2djRmR/E7aQc0R/zGDK8TGxj72FTb2aHmyUs3Lxzm8JeQMds3
AzsfoD6rIf15O9toh/EqPxhH3zhSfn/10HUpAtFGW6viBb7Cc53vtB4OhJ3v0t03gzspWM1+dJbs
dzzdyZf8cn/gPaELj+hqiTIeV8Uhdur1GSzwodpz/NxEB0tyExZOr33+JPvRIVLBJdQU8fOWzho6
dYOJ9mk+Dq+WaM9XBiqv8wUk0SG49VvNzXzjA2ghpam2TtzoLfNDZw4wo7nGvAqo1/EW8U1AaK37
xnN1CB+UYxGvKKSD/X2dr6UrxIfED0gPGy4bepezQDCDnV2SbfSmnuu1cix33xHL+hmvUkZhR8j8
ztp5FosF5qVd49UgpJzn0g32QHrd0c2P+dE6DGee7L56yaJVIhMOxgK+2edry73icIKyuGJB2ApH
7K236DDg5loBtdstH2W7jexV5Bf+pnoMeMcSn+TIF82vn/b0HIABt3trCade5U8kVoIGsQM3mhDL
gc3gS2Ge5c5NDS7FxuAU5YinYJOa9vACzs7bS0eleyJ7Eo8wPWqGWDt5gIe6QirBZ2laW/FEfXcn
OYwg0Y3K8wgd9LA7ghc1KvXnnnxU6CuDff9iFDWGFPH0RDAg2Jq2E96kC7/ZzPYlgm8NtJeTZSvU
kpW5ZFAWpBJqPlDqwvoe8w0PpfYu6ZEqNvPPxYt2zL6rxyxxSZuZmdWAmjd9QvPIVEM1MS9Xwois
Dmw5AynghZxcHo0rDPKyYkcjS5HHCuNTtBEO+YcJYAsaGQiV7+rQHdXH7tA+85vkm3pb7ob3vI6R
y/sJ+/SKE+jH+MFyWtnCMz9Xv+NhNX5wPUAg58pfJPQlc3h7rDkTwN9nggjSf61H57LyP7niZBSJ
SIO4gI7QLAjZcpHPeZmLmnEt2N/SMfCx3CkTu/qOwEO+flxmVmIn3+IXV9CAx6B2lhlB40fVfkjW
pewA0pg32eAiXcKvwWSeCUC8aRtY/w0BtJi664HjnptsNLT4S6Qj9QrBY4c22Q5eb6dP2h2NkyNk
fpqsSZjF3WTVXgY9G/M4YlRhG8mO4SfmhwUwvCSA/KJ/8q8EbQHiIfDl/NLlaEYEATKAz/y9fNLs
1/S92DBMvMCu24RXmNTpMbxG5/Cqv3T7/im+dvv8GF8ZKQx7UBGIie33rMct4MbzamIkgjDDUT2S
ThmabsX9sDnW12GDvGVPz9yVXAEWtENaODbtx4wgc4fQOEvx6NuXdu5yNFrcpAiX8YW/B8yORg99
dzo53Nb6zj7NNX8ynKzhBCu4Y3/mJZ8TOPmn/sJNsk9cIA+F02BVWB6PHy2n0niL9dHH+MgwkasN
deNp+IqqTUGJsUJHEu/aS1vbpuhUS3zdBHGcOOcr/cVWfy30x6C7LF1Uf3Ft7sppw/NRtb2wTNlI
pGESCLEiQvBkD6ecoMTIJRkWTdiFcSR36fVXBKDdBZ0xNywUhtVOjgGG3LCV9VIcdX9+EC/1p3jZ
od7ZqRdAmnLmFxNr+Gr8rABnELU4nupm201rNdvRCwFsspOsbSVSVVEo3Rl2xxDZqEAoyEiE27ac
2RVS6J25Xdd45lyJzCPCBfPtnK/DGJma6FvzLtTseWPdsxX7urRHXD3SuyX8oaH2Q3Iq+jUxjaIf
/ARHGjsUd9oJVbaf2+K2dioX67/CIXsFjoGKjWeg4XcRQTJsqEOpLGv7cbt9l2xhOBjlfkRz1m/q
S2eu6u/cHuzqR/dD8SRSe1GdjNMrPFmV0NUZmenO1Nfylzn4MunerKJkSDkxG4qdH0PdE2kdaD5r
QC3sAvUBREWw2lwx18Cd+GxZNzU7eYkB6HsVAZnJy6+rQ4IJ4yA2ty04oCuRDz3oLXs85aQ1An1L
ra/MApenU4756eb+ZADNGEC3rvqbhEUYGzLd6HUZ+YiD7WFNYE+2Gk+pSI90K+ymS4jxdku+TcPa
uVBPkOKsVJepaPkaCv4USNAaCaegStw1vNxTiICYLVbwjWodVpvK8GTR04ngBQQt+HG2ScZiZdUs
XNOP6JrKhVWQ6X1r7RRe/13jivpKGIbdGcoVGRG++0wuwUa5jQbFyPDCPZU0hSkltfhW97so9JIX
vlzFsFc22gZysWd+8DWohr184ConQwPt99tYuLxHy7vGG0ZNyFV831Wv/QVtZOUo6pY/7ToXWZ54
awkYtBzjPcMhcOMC1x65CZd4lXvZZ381Hqdz8zpe5yuZqumOqMOdcsXdc0gexx0E7p4U5FVvl+5I
0LFfusSJb1lIZTg4oSNoKzhb2mP+qWk3oiDL8YOvm37f8N3iqyrsNNhX1RoOEp961VMy2x1RoKd2
heyaU0SwEVNPvakkIli7zvymjpuP4hctf40P9kdm7MIQMB7ZIyxbeBqsr8AXaesDt76Om/YrfZ6v
9MvoEsZ8CYQZmzO1tunMF+GRSWbWrjtm6RwQMghTwLw8NXBHaZ2PfAXQ66O84mO14Gk8cC4aCwvJ
vtPIJ4GjVvDIZzIy9L+M5N7nWzC4pXp3SIslSXPSN2G8le57JTsW47m94q5ocq9nlixS+fb5lpfU
Db6u7RtAPr58y3F2sLi8plRrQXcbzvqe1AW7w4DxDGyZ1y26dw/xxHDuXglc5etOZOTO3EtvBp/N
p/h198TNfCSSwOb2lcfzETd8p+1P8rkfS1dzG2++fH5Wn8ULnOVuRemxF0mp6R3pUkAcilbdZ8KV
/9l9pj9p5g5Hbc9Vb4ckY+Jb2ANdYrflgEsohoH/bnOSdLfmNdjmE/pTr36tX43Gyda6Pd+4VjSe
7/SluS3fTE4BMUsAmgKPRAvF4WWVkzMfi26jEX4DPSg88wMC2XNkfu7UHvgCNa/UgrRwlwogWXVE
8e4BKmJgXD4xyrbwPXxXOLUaDgcfwjdM27iACd5I24y/sQHdolvSM55aqZ/65yz5dUpyd/oUP3Uv
6oNyKF6om8Nbvh7OAZGu1Dmcn/fjNeTu84oqAsjVw33Xj650UPfwiUCiWisw7/0F7TLdYHvYdAj8
WbQfWIn8/lKdBOerf53Ael3TR2JoXmlKY72YnOpDOJPVzJVyyR9nPCSvUE4IpOEQyzkVIMSdE+ej
9pWIq+5ZOANsdtvv6qExt8AblG9y/tbsHWm9HmIoPW5bHlrJqdlcfwZtFT3RlvEGkkbt2on3/Dh6
4sfB8g8l2hNISCA86oxwo+bneM+htsVm/RQ8cUu0G379gsomRhZ4CJ7SBpXBOnjinDhvgiUP21Y6
bmzq5J8PJ+hZp3rLysLawnsAJlM+xiwibOnaI1s/xgW1WdXef3z/UFcUFRiKtRjk/0+Ttfx3wybF
+uP9f+8f0v+DlWjSB/xvJ/Wf+od0LGVwySCT1T/PzBdai2nwbOg9Lq3F38dNOlZwfmwaItkSkvVP
xk36LxP1/xo3/f7UF1rzH2fmObB1ownoG4aNy0WW/SQ/Jsk/P1xGBEdpDzRooL2qBwJfJno36lv0
s/QFlQdqFK/18pfaSVYlNUmzTVCzjB7Vki3sxlOznfz5C9HgVb/Srdn/2jeW/pLTsv6yBwP2E12K
mGYbPLMsE+NK42m4CO1N2NHwemOPpi+nP9IeE9/k+0JBI6GJGqtwf+vJ0XUC1D/eyvGsZscpPkTx
diYtk6GKgXnr7vCElH5rUbmep+aVxaLVb3PvsLLlKKSJOWDJiJQrqwY5FDy1ijaL1XqthbbQvaue
fgl5MFoyd+VyFyHPrOoX5YFpCEWRdycQgv0JgTJAvemaPGvv6bo4wzzhe7W45b7SF+qOiH0ugCYo
1SfwNGzhFNDz13jiG9ea3zT9eE3KDVEkKe8dh3Te2pV+ySQqWvu3QhE2i8QCvewcJB+3LHn5lp5K
Gnyq6LmzR+v9DqLQNmiTZU7HgkpK4oba0Nth4nNaj4KRD8Yx7ltgJY/hwbTla7bjjd6VVO1XiuC3
8Zy/zLfxS28ZRnNAc+5PSyXa3vJT/yVFLhuH+SRAiRSXPXwOd9yEkd5Vf/+1xdBqpWCrX7M1f9p2
rvleRx/kqMs3ejwwLLuN9RF7ENY26qak6GGxAaqFInP361MBHrnA8LadSMDq0mdzc+qpfNgTtH1v
QieRfkzlU9AuMuVXYxEaaM+kWDQXZGTTj0mhFlOwRUTtCMQLOJQnFN0cboJqg8C/YOtDty5QhLCr
mTx3qg4L4Ka0khTfepqb1a8DS/fFKXNR+E12tJFKezqlO3ETJnRgjsDIgkcaRrbqwvoSMixsK0LQ
NLu+EldKuSa2FEwabYWWKrZaNE7WlxJBrVzuHVLtdhdpRyYQlRpAohVnbm7CGPW6vGmWl6w5KdSv
qmVDah2/OB3o18v6BzWVoBAbtKMD3mg+ikEr8OMzOdESthxHXufDgRQsY/ClL5ND+ribzB3RHAk2
iunV0AkNMxzrfpq86ZNAV5tMAnPVYOAnYNI2y30wHkanWp1ORKBzJKfSwW3GV6M2POpdyhV8+1Qx
lD9L/6unfVHYlV/Y1oFNHjoiKQOfjaehKaQsMlrkaFjnXQtHcKt6YbOnJ84Rx1z/Vidym4AD0AT7
8L5BSEfRzUmhPwrpWlkoBCt+FUUWkwhtz97OMyDpG7IkNWKEBF7cDtZWqhhYWlu5Al2GCPg00zIM
XOsNaGbRuLLgGaqnnnz6jD6+3jfxNF4nb9iPTxwdtukaFsSaz7t6ve+SF86abfqucY21HHUcSluK
hajbcHJR/IhzUsuWyVVCJ08/9d94NKdnZqbRsF1Ev9ojFb31fd9RXoi37FMitNyjCKdIlqD7rHgj
pAMVOZUoZSh94fnB2LNcsdJxXBwuDALy2/1bfZtPtL/f+pfxJXonrRte+PQz/IjQ5qdV9VQ8zV65
l7flXuRvYkipzwNXv/CPevKkT+nT5CDfrawH1SfV4yXcyH4MTZQH4pvEGfKNb8TYHkSay7m9ALgx
Pp0TY8WIIu8242nJIKeWVhxrjeYa+9HikCLaniOed/+eWORZJfrr8l5QJyQvyQumreUEYuPQQtaz
5SgyiPATlguArtdyaDHX9VZeySvr6b5T9//ZZQWeAVK3UeLBN/l3Y0ntb+wFf7n/72UFk0fiOg0F
TeVvervfywpytWUdoAtqlUWQ8sexpGH+kReA9uUPZQUsGJEp52/It38UzYDu7m/Gkn946uZfyopU
HhoFRruyXspZ8m8xx+evFsqAT4pmZjliTaqCuxzH6Yei+rTCJ0jQORp59reMEBKX67d+UYGhIJXH
eOtwAVO0UnFXeyU/hIyDcHINh57GGQ0RphA9quWV/q0muL9oX1mumT1lVOIaMOzGrywXk+CobTB2
K/qhV9eVX/kNJkE6Ud8dmZ4VX+319NP9DGB3vfqlde4XPD8aM4knQEjRAembl3VL8jyJU3fk9C/V
k7zlW8dZX1tB30W2f5qmE5uR8CCdTeZzwUSWH4hhLzHtej+5PuEtHHvRAuwS2pkRo6OMwZxE4wAF
Cep0le3FDh3xAJKLLbjaYk//aQP/7jfiSf1BCkAnhy7bKfXmtaVAOoDT7Cbb+jWEX2+5Yf9g0mde
T+7sZdXTJL9iHcg3417FI78WZx+eWLIQG3gfV1RT3wQtF6PdPSqAbx6G/rV9zoo9QB1LerToyVqe
QIL3TFm07dJtcm03DbvdAfFbQwaLHbzlLVJ6jBU28LYZxBy7Q2OP5sp8khi9IGMkP8etIVWrNzQk
HZiFmS2InmzS07n67LK1tKfAw8dFUwNh9YPE8hJcBaqZdyCTBidSshiv7I+i4undW5b6GhEO9Lvm
p/7XP+/zLc89VP6FfiOtjNX6luzwJ1KVjNk+5e3lJ2bg8dbI1Y5mDzTyPPKBaxvJtVpxM0XbW/K1
YjqIzJ+rzMAkpcz0OVx+LY9NU7k9yYPLKxtIJWPkSKoXl+JdWBeonNLaz0DIyp72EcYe1hcTBXS0
Vg0a3iY8XQdioVBLdt2SOjUun1daOgyIyInvxY+ZvrhVODxkWftm9diQK11u1WBraYxKtUO/VzzZ
7t7NrbnNmlWwpu8PXVlXtnDjhsTXJHdUZ3uJTfXJIPWrA41nCNrarthCDtef6k1yxQIfBbMdv0cH
RPqoYaLO7qKC1DX0NBua/NRftsh+SH8ZFpxvlfa4FR6DfWGtCK9ovIGNgfFSAADhMPvSwGZJuWSG
lKtVsG6U41S0nihlpFIzBY/tDPxHV8tutjGKp+Eznu0Jf2lNYohS7mLFZxg79NtIeqZprJzH6MLm
nNlteFGtTdccOuGjtuz+3dgaSCtjmvjr4LN60HS7vBRO0r/cg11/0fG44SEESaHaQrmD2t7IIWmi
FFiVwmvDsEcbgpzU0CvAlT7M3RpO9b2mfkKVs8nMjonxhWgy51Lx3/erKbcsDky1a5ap/F3OeuZ2
rUYmnj3+yCTN34vYGYpTV5yiZp2FhIwEhIfR/6Mt6tE+mzo7r5YeP2UrI6WATsp8UovXUq5c2WJD
tx4FtXHHZB3h3Chx/MKFyOPxImSwXo+0NCkfqTG4KymSvUM+RZp4ikIw7Uo9Zh+Ew1HVTR/lo4Kt
inOJTmu5OA+/hgkG0H/RDtOtiH6rE89DAuVBu+YNV6p2DfSrMrPdP995/mnntEAZoUeRn9rZ/Hdw
VrYpw4hqb13MU3Cbt8V+3s60ZmrXfLAO4zZhLhxs5JN2aLfTSXzg8GM8hs+0v+j3zrvpTL+RIyNd
/IyPNfoo0AMqzPL8gAVYRb/lzOMts7yIXjL82Xmf36KRDtC61tySkhfiQWr5TeOZoV00H4rBh0XM
1WrG9hA59WbgjGQ4RMPQJz0X74zw729ICXpqruan3IcymwpLneaFdn7SC6zAuku3xlCYr6JcXBmE
YeWbKH0pesLTgy8j+ozED97O1rzflNhNAyA3PqV1KHF0cIA/6gsC+hv0vlxtwUvei016GTBdG4wX
3C6+TcNXJX5UTeb06cecfpTxZzJ9igZMzuNkYgTm12zT5IzBA9voOoKBPdgWpbOxijsn/RZ6twQ1
mfBZrB6GYsOVZ5n7/8/deSw3jm3b9l9e+6EC3jRehwRB0BuJch2ELLz3+Po3kPfmTXejTlS3TmXo
SKmkRFHA3muvNeeYzW2I1622iTW3lJeE4Vn4pcKpPKOj3xUYfJRS2uZy+CCoIFfShUR0mDgUFcoN
AxyNtOFIYO1TZYPMmxiaf3X5BeQIKwCZIKL6LWz8b7s6c5Hymyrs98d/L79UYkNIG9Hl+cv/Qs5T
/4KnC+TJkNCh/R6jPmuLVVOB1YQGbG4i/ai+FAMCpKHKODVnXdg/aepIyv9Sff38zOXfYtTzYKxT
I28U1y+lZE8VydCrTuC3mpCuy1U3HnFzESQNpfpdQJLVVeVaSMx1xFgZSpPdhRH86MSWQ9qshfgl
9NZuGqp2PQT10wyKTPRomyb1a9JyZ4holKTioSOJCrgZUyq5e4RM/TQJKu3OlL5KJXDoMr9BVOS1
ToiOhxvLoNqYzIIOURzC8pX6bhWZ0ogcNF43o7EelNdInoVKWMSVZ5WEz8xnyW+g9/VQguSFV10a
46CFdFSB1MvReo5zlGctsGrBcLrV9amDzZ5Nu0o51dLLmL5liN2UAV0Lm2jJpldO9Mox31W0dLF2
mx4KKPaY/NIGt6rddflHiYJEYXCV5GeiQyaVqRST4gYZie/f8dM5A4e9aEA0N35WwQlwgm+VpCZX
0LCe/Qg5nfxWVgxQpBhcvp9oTiSztHQWAw3qhLIUaUgI8xCDdkpi5bspK7UTwd+MoAQW6FTw0e+A
uiH7eBzMZToM7Cx72YzUdZtN5lIY8PoZo8huwHGweqnUfqUPlN2aTuyfRk75Rq8E7aATuXkWkd8u
oAw0t3/zsjAfnWBeShi+udlAqfzNssDC8cep7I/Hf18WQLGoBrevZUkyWlGFO/z7qUz+S8TSrcw0
GbwH3z71k1gUOzfuAUMTyRn6tdmLKUoj1Eie3eCzWeEfEN4wKvxxKvvlqeu/rQvlIOdYoMPWrSqB
+QKG6jC30DWIPXRrC9GKSDEw9hJ0FINCGs14OIncV3kv2G3IcKk96E1inaJUulgSsifLZJpJzATe
yXUL4oJOd0MarHwQNXFTjJE7eXF8pwkJynbrUKT5JpY1uPjtZ16nHJT6FXCP3s5RfzeJuNNa7Zh4
MKsq4gCKFGmAWt4JOlKRwDJpUvR3HucUr+s4KlnbSaBmrg3XIy+z7bp9Ouq00Mjlbqx0NZKD1Axs
j2TbvemcKtUmYjf1SBVDmE2XQo9ehoaTgCkjpBaucxeLA+07ths7MfNzRPKEIMC0a7XThCY2RU7O
sFAE2YAIX48RAWSarQwS2GTQ46a+GU3xJiUl4Q/ipVNG/Jidka0KSt4WbrWKE0OSJ4MRoHqNyvQO
2tYhifrL5Cv7wWQE0xtvhVYcFZkj02Cc8YPxYxfcxidtUM9lFW3hFrPwBW5RML+LS2a4U1Q/yFW8
E9pK2OTekxdzhOSMYbZvAb9dJRoPjeHT5fakt6IqbEj/mh+nF8kvqBCA+AR0aLN6r089kcz6bAhw
PLwGdQWNUmBs2G3CjpqO55dp8ioo1rn2Qv3EjF3Gah4kHFGZJskTJ/eCU3GiT07ZYsfWw1ejF3a1
YSA9Kb99TWGcDqpC97z3d/I0HBsJG5ofQEL9ILmecMIHCWRHgCLMCt9B2uOZzk55m+1yNdsqU3CW
k0heZIWwrglRL0JYhH4M4pMjdq5s+rHft0HfvQd+t4MFhuJXsoXR2MYF/Wbc7zsfM+3x37zsEatK
YUI0omaYyN3/ftkzZZTkv1ZDfzz+p2Xv54rnZ5AwtCuGaoY1m6e+hYj+3IyCpyrBr9YlVeYpUX39
KIewWoHAMJTvOMx/suwp87L264zr16fOsvzzjCvqgzEi6bxzrZKeuT2xsTds0cucNr8ROZH4gJYc
/QuypVI+9eWuJFZXcrsS1Xz5Nehf+XxSYlgE3WFheBcle6pFxVVl8giY6StOanbLFLa/DMLudWoi
PDPF9tTlkpvm/rDSTP8FizhsI28d0NAqBIn8XeRb5tXHbhVeTDyqQ/HR6lfETDmLlVZ+qdZ72TAz
73Za8GTpHUbOdJGTHEVEN5Z8w3gy5Pt4jpJejhphm0yu809oHBllv9atemKDUCFl5MmsUu1sxg4e
AK9b42ulnx/qZ2b4svfapJwxXSN80mH1qV+UVEQJA6qqooJDna1rr566G8dlmT9EcrwOx1PKANls
XuW+XbRefi6M8cKJVRiOtM2g1pAlgPAyO47iNo8ucnzQUBoqAWaCQaDJ7GVEHjPfJ6inyxy5AnXf
kCeMxiLviBFGZxoeObH9m29TZr6YQ8DAyZKFmflvb1Nmw9T+v96mfzz++22q/IUDG7sKdYgGuHuu
M75XJ5xaoMtgwlasb7ci9/6P6gTaHKDw2fwIKwfuzE+3qT5nKor8LVia+Q7+B7cp3+eP2/SXp27N
n39/vcJVqf/f/5H+b0KiV6Q0g+p2EdVvKJOU7veVtlUGKAYq6KhDVXjeSpSFK6XFkozXUffQ3FtM
cCfmqLijq7R0FC5fgU5U0E9PjYVnYXZr+5gohbigF5PdWcMESXk09zF4bhHPog9KK2n8z4Gmn1xo
ITo5snSzRaNU73JCV3d4jLvnCqXIrADKy5WlfyYM68SZGSK/4cLfDwSxTiNi0EHfBQHNhBS0qwVA
tlJ2nQA4v0M7Uur66MYk7mW16YKCEhdVm372Qdnbyqg9Q5ley+Z0CYky1BGVBHg+ccwJuBAJtl0J
rbyMw48owxYq6LZCG1QQ/YtIMl3cEREIgrNnZjdKeMhFmeE3vb1AOHrI/nzyheSablCTb0gOAmtx
0QITOuzgMHErRXnd+dkqB61GyrRLZgyHpsDWkvQrhJrTwaj2cAh1oEVzlfm2cLPg/odze0Q6tpN/
tYyQV1lbJ0w+g0S9Sy1vnajSp+hLu4wgSLMvLroAmsQKtnmuMeY9gRArfAbU9FWUsIYCh2Q0qg6Z
MWNtWyeb5/SlupE1hO4Upp61tdQ5bGVcmiGTuD5wqyZDgkbz2ZgYwhLE+5gM4buV1AdL9lkZu5NS
xunS8tSXnCm/F0lrSqCncdqVYwh6WxWk+xrazbLo5LhAOVxnH2ZK/dpJeFiTEX0snNt5bhBY69hH
omO5o455aMZzNA9mgEKxwI3PQRt5cyrtTA9lFHNaeWqZ7VoRjnnGMYus6gJQe35UgfbSF36F8yYE
kmRoy1GRvQ1e9HbnAW8ZvCndiLVwwaE+u15lzDPJWCxqkdMmADHEru2Z8nDrlQTTJHTkLGGhMCQl
c81bF0H1LoQ0oRuak8w2sw59f+9IaIiiVFlPXrMRcly7PVrvMWKAl9G5TqYnw0D9WqvizM2gapKs
ZYbWEAoSglMPin4R7PpcX02E8AHl4RIiZlgJd1E1oDJKTay8/WNbCNsGNXQ+5KRZTwi+2DpbGLxy
Td4vluWqbt/EHnGx1Z4zcVmp6LA14S5IvVstI2tU4g8Lc2Uqhy8K3d2i916COHMnAkszM7sEFT+o
yoykKu7/zVvDXMCByUAqRGyD8h/GiciDft8a/nj8961B/YudhEkiKSXfDpo/HVxpdYmcJE3IHtq8
xv+0NUh/cXrWZZHtCvCHMguYvldw0l/020RSdy2ckewc/8gUj5/yj63hl6eu/TZO5I4yB1loJteM
Pwn+wSMmCg5TbIY7SJ8DnD7WomL4LRL8ZutYywCN0f0f6WatIcSwclA8dc+ihbI7wR1+m05T1pMd
aYO6QGK39l85sLyj5WF85EA2FgMnfeSEfGxA/pkosTHmZYhEfVhTlVis0P6R2DDarXbx+Bur2lv+
jvcsoVnBm97KD4Re4nDYFCRIY/9J3kH92WOK0CUlq/sUB3fFHTZjJhuWta64Txe6uvDEZK0DYxzO
+Mbd8LIpD+FWGDtOpIs+fy1VHHQm3sxmjxk/njYGvG2c0LJbV/tswBp4IlZWVYhfuweSJmlgVKkK
AZoGi0RA/P8x9OcmA5Yp2F0uu6FXuJlF7ErMLbgWgw2q/kvsWoO2kCaBAG+gW02/7szqwypyMCQ5
vAy8B7Ath3DJTFcFTE4B6b3iSOmCV28CJBcgbODmV4/088Nto+xT40mIbpN0tTJ7YAyxD3P4sDaJ
2OwrqEvCuw5UVzDZMAjsBgksCpx4WAbImECjoO9XHvv4YEV7QVkpJoc/O2QkdKjWOskNtmate2Pf
vOaKjSglN/ddxJq3nOoV4ni/XFe+K0hcKofqc3pOX4E6c6amzYmYC6O8xtCAJkcCWI1Mp6VeOz4j
CdmWNiQccx0lYAo2jO1Q/jfDBSmo/1x8BXf6q49UZKA9YSOQpZogJoOXVQ9W4xxOuhDA0EMSZTMW
AYQsB/T60571sfsUoiPh5a8RzJlx0ZlrEbC0vKjlbYKbpXqo/UvLr09eVBVQyXvfe2z8K3Mg9BmM
kseiIhftKRK2XXkhStMyX4dm3Zp3SDpMhR130R3ijWiecMkZ3rlLPlHpknscYt6NiaukRqqpEXJo
utd+uFJAVdOx7NHrDceix0Tj4JqwK/vSL+DbMFU3VtmnxyZo2HJ8lw1Pxn6kuo+WmXcV0PNKwktQ
nBhTjiNyOeJhMeecE5dt2WpseNp1fYUrlkJBFRddvsu9Qyk4qI1tnqmOZsw7TOHNUj71/nWmaA/G
tWu3Y7xRHOuaYVGrnQF4BFBYwKNKtAzMRVY/jrDhDf1Fe5NciRGbBDvVHV/1xLVMASCmnRbLakZi
P3Kiy7v3llGxgqpM0/ZJ+JZKIb7oL1wPwbJeYhF8lNzWSRbVqltZNJEg47+N+QlD2MjsT+7KxRQ/
ys02SbabsrWFY7qmLPW5U+304PEyBcxMnZxkBCfBAVteKtTu0XS0ToZ10tFjN1ei4/kTMwD9iu7n
/2RymgmJeVRwb2puc0Kj7UEKxz6CVzBfIakufRst1jl6nA22mBXNc8PuvCP4Et+tvEJ60CF2ijZg
6NI5wg5A7dV4L7/Ml16/x96r+dJ+4J7KFMuOyCB+DDBJice50aYynNuJxHQ6UYi1zngmRiAs6P88
6R1OWDsQ9qJv6+3S+mQGxgzWiFf8PjtIIaFdkhiHPbogtmTZs6rsmCloWBuZZMJEClb66HALWPmy
y1l1N7KyqhkQe+EazyIz0WoA1bUIRExqC2vttQD/8OQsMox4SMtZ1oioxjKUQerZKOhD2iXnaXL9
btrreA9ycS3XG6oSU3KwFPrFUj9XD3231nHDjbvc2kjWMcvO6odUocmPuZ4x0k0vBTdgJG3rBrb/
2qMGQTcZL6mz772Ea6WfbK1eVfFR9KALLod5oEthTgK3zNEhk12U1EnOMZWsg54vK0mYp4iSRlCY
v+eDs+DEekFSaPIq9D3vQpdVPApSuJae2/hM4DYLQ92CpCMTeGXcaCMIsCOBHz+PHz01T7bU7xGe
DtFsgsM9FtMYfWE+kmPdjBf4clL0Hp1d4xVASvDSrbcJmMJwm23Dd3NX4DFf8Cd8z53qQgd3ftcY
loyABXX+aHhRXe2T9xEq3si18J8sIBoIAyJnjgpeSjflVp/aE4N0gM/8sGAT193adHU3tydoeQxV
V1Ky8nZ4rbxui5cKzbhB2h527VtgzNpH9PVo/AjjXZYOow46BCjfUMLxD1HF8aHqOeoepZi3Yz7E
G5QncwAYekx3lpIR/PoEg758LgwSi+z0XaRh0G5uyGXxk6nIBWMgfra34/Ozce1heKFRgpktW8n8
OmROZeyf3ka2cd/a2o0vjeojXPNtcSRJB+3GP0eRp94zqzaWyZt2tIhsXvt3RD73i69oeWkRLcob
LiUnGu0IbcgWdeiIUmc6hJD0ORlZvAT8HZ6CW39nOrwuxNFiSYsHfjZM0hQe9YFQbt0h8XEtKc6y
e+HlkW79R+7IHFR1JldbxPjmLBWECckjuEwwJRBqOXvc8NoM4Enc5tJ5T8zBxmQ2Lujdsq1OiOtM
86OLDv2HPOtW0/cU9AtSYmVdzgktaC7pja4GFJPabCOFrVCfYwImpJIvOksyc9QsvoM5PRlsLbW1
r25a0gzio4D+6L1Bv364DQ+K8hx2a1LHTY87Gw5VeE5mw0T5UAaMBFqUVETAha+md1KpSqpXgWkW
1T4O+uI5RPW0CK7VK4fmqN3zoDpt7axiY04Ct5S0I+dyXdj6zcrwjhrCmeSoBky1X5uRTv1GNiHJ
sxhI+a6bXpAePlEHLaa7dhYdveDjUfXS7aFf1+YjtvmdaBx7TXIDcRe12U3JX9CUB49xVm7/zacE
Svj5f/gYGBn9h/HWPKf6/ZTwx+O/nxKUv3Q6NOgYya9VmEX9T/tIIUtWoRXEkB23w7fO0k/tI4Om
EV1g4IBzB/jHGYEEWmk+UnxvR/2jM4L0v4GzfvrBQXj92j7yaqsOUIgrrpAl26mybqFEatpI8KhP
3TQw7ZX1grxT0W1nt6agHUOK/wIEval3O10MjkOWOlMxLof0vVcq6LF4Y0zN7tm52cF0nOK1QQSz
7r97pkNmra3mr6E8sEfSBS6P0Xj0REAbk+kQ8Xk/luapmDB4ot7WcSWKak3HyFonVfxiqNquRe82
anQeBiH5qBv5WZ6tZiy/HtSoOmvOMkOlqSOHtSyDp7KI3iwhxNYzzjEn6JJjoV7KeA86jFZR8SL3
pIxIqzz9yjnhd5MhswdwP1T6rW/qPc6XVWn2z1E1uVKub9WhX6lZyBxFceNelqD0Sk+NqdyEITw3
PgrjSuDpoiYRrVubNy6Y6HVlVgzydOAdJuinelsPyt2UmoS5o4brWvrF5WgnRRvZPO9jVUgvbS7d
V1L5VeoZtIRycKJoOiipcjSE2TZNQBwid0M3bpEe7nRYpGaGYFH31Jo0m5SYYHpBqQ+XQEELBMCJ
+G29sODRI/+JwErBSnuwBqRFcgMTQTp08WebSst8mB4qlNmTyFpZ8YtRZXOnx+MGJ8zjqLfSe1Mi
yI8e4/4sVdK162IYaqEt0ulo9fhS5Nm9WPewdQMG/PgqjF67djpKtalF3/9VscT42OW7rv4gBleU
EIsbKlJHnwg2wa4b75Kmnd1y/ugJAa99RO4av/b4SLIwYj092afThxeySiMRa5l5TRa1l4Toe5ul
3UrXkQBRHg0tdppCPPyrlzMZoijaJslkejwT0f9mWk9Eyp/L2e+P/7GcsdJpGLBocBvyt7n79344
rXKJQDZWtFnMM5usfu6Hq6xZlsGMn2el00X/3vRgQaPfwcqkQ1aXZT71T/rh36bxv46tsHn9+NHN
WeXzUz88FPxEgVyquFobOaNlztNuedVxOYzzZQHwbAzxCHK5TOM25OIZLbudr6WUiwpAbxEOd5EF
JVCSn5v5CiQI099Oskosl3cxqXS1+XpVj9J8+fI1eq7mgKu65Oqupq+Ra73nmje59pusw1zE3SBx
VyRhcp/q4YV1BJFyYPfcPTJ3UdKfg+Gx5c6a5lusGtTHUO43fmigpOmPjBKUdYekp+Du7LhL+/hT
LZSDyL0bIOMz8uyh64q7mntbTTgnSHHo9vrgRqy6spAvp8x6h4SI3QdCdZsc/SHYCxM6pRxMg0yv
MNKKa5D0kFKZySEd5hvd8kJ1m66AplPAfBAmkyOReBTVVSIj6fZLzCtRfG7AXJlGu5cHWpNyi5d4
bDn8GQAjKg8Cndhj3df6gzcxF0iUgfNYgqqq9WUCbDmXQw2qAFcMwKZVCK+TUXxJBXg7n+NFnq0M
li9Z/hoDZSFORL0JjOBaBX3fsEjKYKPz1YtmojT0FlKJOhH/mZAXyIGtpURCWc3C2SEZwBLSUArp
lHNee/A541ceq4TWW2c1zG5G5LlppsRLQeZwm1SM2MFY+EF3kwkuqTgwj/AFI7C2+Z2nybsEdFYS
hU9g+uaIsKQ+BZKYrAx6MPzuIXdH66bLNmpfvImlDMMFn+AC2cu1Swsa2CanBPOZnD1WYn+t5p+6
8B5ZbtgRZQVjoSVgVVRf0iq0DeUoWPBU2YM0/CW0Fjwuy8G8Sd0llF8yMq40/PTUv9pRli6mT5ff
gIEySfaUnkPSrj1edWaT+T4ccA6CNCxoZiChFp/U0TWnd4/CdGjCZY23AP3KsmWHC419C95oICmk
7GpbTnEZzbQRLhyVdo/0JWaXuMAtqN83FdH08BUJQBl8TLcprA4GpJ5GIMqIZzFki+3f5qASNgM6
RTJiy9hRQQ8FeWNr0qcwIh8LiQUsccpID4WHuRBc+5h0y8xslgki6nA4VBgCxdZbetLFH65qD3DM
mlZ9BGuY4QKvPU8m1K9KwRHW9LHMVan0b/bPsD7LmoY0CrIfosj/MAtV5pLvl1non4//vvZLc4ox
i79KBUrlqtNw/r72S9+CNmSTHjsx4HOZ+6OWBSyt8nQkqNlsCzzox9KvSpLEpyXkpoSJ/CNXLiU1
S/svS//8zCXUESR0sA/NRfzPSz8sMTIb6Ba7aixAX5vlk8BscosQXxwOJuFthHavSakg1OcxwQSi
jVKE8j1caAOMgErC6RbTmmYOpFd0EbQxIHLOx1sXN4Pbt5O3bIXhGorCVhrVQ+9hAEzTz6qKaUrL
D3PO19TInOo1kV46fbVUW/VwNope2SSzkUx99bzmVuhsBnpziEtv72Oc4QkXRW9XhbgShq9RwGaH
CaLQ6VCArmllLB9YAJ2iJjXcAkvj1zuDGC5VE56TlLyqPCInSwyKzq1KIm/Kjg2lSb8qv0O5RZix
Bf+n1TcJWOdGA7xJLzieSbCq5qRj+yVEhTP0OeAplEUeZjmhhWCYUMuaMhPCgMVAbCJyOzRQfLwP
w8brzW030ctL8ldCjVcl0SNWcNBmelA+bpkq2oFZ3QlZutEjRFoRxIXYf4iwJTYlaGzsc4pxLAjD
TIG1hfkhqAw38IOXTsyXikjFSjNdyM3NiH2F54b3UaE/V9KGNMR0FaYYGpuUiVmne++UA5k9CgKu
QRXOAzjbTMm+SlpnTarYXulfu5GNB4SXbqUPfSiSVcBhIIqd0gLa0ap3+tRyGmGUKyXbtiWwep5P
loCaoK7qqKsMDx/oJD4oAwgeQ96wsEGk6sdDpMl0QFjlHZV0NbPDf2HmRGISIIC3lzAKoq8Jkkii
czv0d8SPQeKVkp0yKcuWke2UQyUym+agtOmdlZNpKbbQSg2Is7EwYveoIEYQQZ0kEOHyVgU4Nz2U
mf6SiPp5FPu7wBogJhGw1K7HQqOHI41fgZ/cZU226jrzFYn3gyEgvA/zbTyaj7k/rYRSGk5+GWAO
MAzcMIKrlcR7UdiZzA2AGg9wdvM2ejF79rcsoX+Av9gx5eJaDyy3SrYZK6jscr7XBe+tt0zHaDwG
mclOwvtck1dJ1qvp/LuLb87zEq0EIoiJv/z74ptq+bcFmDXyt8d/X4AJDBBlFj5J/O+54o8FmG6C
8d/WxVlK9n31Vf4iVl4j2ADxrqJpKk/mx+prqXwdlkpNZFJp/aMcAXkeaf66+v7ytBl8/rr6ynqv
VQJQf2xpgGg0TqVEwu50TqlA7GEE9fSwZhwoVY1BMd7jr/Yqqq62+Wo75Z5z4ktWwV5r+9CuI8gp
nIzj+YgcCdjQpc4mU/Q5IoZU0cZ9RyypQrSNL1kkxCiX3mJJ0aYVwVKOQZRpQNFXzNmmZhfSGy42
IajugfDTaYr3UY8EwCcW1W+mVaPRks2hNRSR9CHO8amypD/U5KmaBjBP8lUlKSDPg4biHLzaW01B
HJGy8GmhlWSzVmS0GjhbIjJba7JbhaIPP0lQtU5DbO2ofhGg07mXSyAEE7NMddbc3IoC5rVZoMkQ
X2Zw0gQD2ZKHVYxYVSM6pVKtZy81g62u+x+V1m+jmAMy92GiAFMNlHu519aBJq6DMV0FZJoTXrzw
GazUnoqKQyNK11wNCYKLHF43Njk1xt9smnaOdccaXkbhOstqxXlcMEo3A+ZQUn/WWknTNoOER7ZL
cdYJaJMT1TH0fAXL+s3XaBLL4TrOhUfZ4HUVJXr9md3JMOIMaFLFuIBru4kYyupikrgetAgC7Cp0
gmgvemyA7K83yRrWxCTZUyk/eJ6wkCKdPmvs6sWEco8RNUlX+3bqnsySSUkgO+bYq0tfF24MUBey
7+8UPXDH2kRfY9ilUhw0I9kGI/MpWUE0JKsGcLrmsRoCGrTYSovPOEF2gq6dBEdOeklCEK0Sbibp
zkgYFrTeWhwxrLcA20hVUvTmVGl0T1Tp3GP4zKVsI5U1PD1v31bABGOvdrqa1oMmZDBOdYYqLa90
2rzH9PEz2Ame4G0sxpheAkhYawhirEOCLEq30Z5UHx5QXZ4glzNsGG2OxvhzfYA/lZDkTq7ihhTB
AkzCW+51R6Zcut6cBV2D/c3vRpu7PP/ixRVfOEwYylAVUa6k/n11O7dzf1tc/3z898VVpYSdO7Sz
99z4L2nt9+qWT6HMlxGHzNrbX1q1yl8aag5iVaBaK99q2P9ZYPkUD0J0Lav6f3Vx/0FnA0T23Lr4
pb799bmzYP9S36Z+rzWVEVgu+20Bv6pytAWUOjAylYPV0XulxhSVA7NMgHaAm0ElI/WYYTHf3to4
rsWX5AlSc7tQXwjN3DOXK1dDC+ra5sBZgirdia86DPcrBtJRX5THl2E/7E8hpDFO0F8vJp0Qu32l
HdykSxnMvu74RQ3Mw41Nm7RG3vqLE3hZkE/LZHo0mVDgZlgo9UZjcQIv4RBJuUhSRwlWMpYfbM6b
+aGM9nUn+NDnj/kWAfHWGjXMgj/xlai6dbVBrcWcllSnBd+oTFwhvpnbKnX4M/JRvclqW1g0m/F1
YjS7MsZd9lEeFZxIDFrw/1CE5mug2q/mRAm4kB9QrLwFz9O+PgLDJkTvXnMy4UZPOhAfTXBQoUti
gSwc+cdhssE73IJIDZc4iHmR5LXmdJsu2ZPEW/rOWB5blGcQM5rNZGPA5BxApkG3UQd7YHrPGtjN
lD1moDv+D2QOMumdYku2gTceREqkLN7a63DPOriUZw5fe534oHjmX1uOuho2IZTBRX8UKOdWKJ83
wz15BM8FgJ4PjRnzUtnzzwsEgYvmTYuW5llYdbthgX360D0GxK0CMykPaGdOymO87W/VnXhr1+TV
k/5gPfYHyn7QtYveh3LixCsMsDq4GqCw1V1zEh4pgpu7YHmP4wrz7WI8mq8wB0n1I4trr+2DZep2
5+p5BLi9eSMnZiEv1SU5c/wnroY9rvZmU3J5wGvkmM+vBHzbK4bkjf4wbADoPD5C7KcuXs9DfWCo
y/oSMcmzGIK+sM/t8XWfJHRHfB9+Vnv4UKDWKBxnmJwu+sbWmZpf1XOX29K1cKXoIOsISjecOT47
9xuDxWrIqnWM7ghRBEJMb3eOuA4fIZfJV9jVw7Xd9ksiflARJd19sPaJO5oJuYv7jM17MQOjkWoC
UJDJcIfafTWn29TMRulitho/kD5RAT+1ud7VQ/Vu7MSb+KntElsCqZ7Y95lz398Spz70n1TWdxzL
XjJmlAveoObu3bmrotn1QeTne0QqEG9RZdZYRBagEEhz5THSW9yv8gMs4QDqnXDll7sedn0ULzbp
LTh5/nYAzutY3NNKugah24c3A/G81j/4/aoM3K46DfWmS1/y1tHuW/Cm4mulHwblrOWbvnmJbCDF
cKk+p13ItcMrsAtO8Wdg8wObm25nHatmQfFS8FrC9yGSLVrFh2bn2dVbpW9N4oqilZg7iYqH3Tb7
pRAtBzf9HHY52gd1k3/6A0QfRPUrpEDgcuerMTlJOxq2bzLRE5w9n+QbJ0O3a1dx944YB0lE+oQG
a1G/m3ewhqO75m3YkcN0r0Frh4mzMVIXPuDEMoOYGXCV59ZOuAdTsVYucG4eSmVG14rvApakz/Qg
rOKbejZtY4XBZY3gC2Kg5w5bbQ3Cdi1cGrd51KEtniS3PqDVcY1d9I7uFssmJAquB4QdtuevvDvy
iFNGT8cwPxmXbngmpiNC92JTB+TP/X19T5j8l7S1gOrEXDr3KdBEZUY8Skdaqk660l9N1Df+oiFh
y2Z4NEO4CfJee3fRq4QyiHLU43l1IxBAn6UsWBrTZk9eJJYplp5ll63RkJjWQn3Sn4YV2KZ73FYH
YVnv47OwnlakN/M2cMPnblUCmjrqTns/vfrepkB/gerqK/4IFqpTLEEZMCtey1/GE4o/5GL9Q7NX
ntpHEZ0XACIxvI+Qr9J1RWoDaEqBQkHLArULaxotXzAVALUf6ACizpiGVfDIkIo7Z1G2GzwKdGMQ
LvMGe/v9xHqhIlMA47/UnGrT7eNjfFS3HbtN6KbTBgAgaj3zMM75eC6StVlOcw015v0HoT0iyUae
JGTIZcyVQrvQJd4qcIxV+9yfTNeqjingZZYynoC/UU97uNlQsnXbgu39yArnVMvUjlbjY3rujgTl
wanmKrAhSfsbRnfPLRzla5ZtFFoF99J6ung1tHvXvDc/qsfusUOido+JBJ4T4Znle7LTFBoASz3Y
4QI2xptC5jCqhvvoTeSHJE9tjcUWyvUG6DHi7Edr6e27xQJlxMbcF66MwnxhOlwxH6/BLnEjN9j5
p/LZhyDRL6ADGK8FuBM0JleOK91FQVYhh6teWuHBlyQnF3YW19dsMVM3sT0ai+lZ+YDwD+9Q9Uqm
d0ixh63S3Y/Duxnd93QFspXpmA54WrvfwFk9Tw+WsEquvU3lgN2QWNJT8WBd5Pfe6WHM90+0Y5FE
b7mTkLGN1sICG+VzMgAp3gtOnyz3hK/wKS5a0PcwKCFjAE/vkYPwPkFt2YqGFmkPbw0/1HwDNjua
8hHmZHiUNtGr+/EsfxQuwPAZO6atlEPmQij22LvhKGEeBElhuZVjLiGgf/tvXHwBiIiJXmIIWmLY
Xob2nftl2cOr0u7zZJ+ThrYlZAHhx2J8jsnHWbPZ4NaLd/MiPm0AfTIvAApfcslBxruIH/wuQHfo
5+KtHrZZ9VBx00C64jdDs1x3UJ3QvWnM7TlQ0g2SJRUtpL8R+OsXFc7o1XS0tX6XSNsI4x7GiOQ9
cz6NVbd8fJXmu8MxxPtSOHDxjD2vwJpX1DqM7yzXWoMZqjiop2ErrWPYIVx6LFA1VzYZvSxUECvX
/5+781hyG0uz8KvMC6AC3mwJgp5MMpl+g0gL780F8PTzQTVqmZqojtrWois6JFGkmOS9vznnO+Wm
9FFneUZ8SYud/iEp+yA7pvYBSbq21NiLX8tjcNWKlUTYEWIVt1h1Z2niUx/yDyTC4VJdmSYWDpwM
PFAvivIE8qcqn6bB9d/0A/ocfkCWdjb5wdWIzZ6m6yCJjTqxyK89IMAaY71GgOaiuHT2Brhm7Th9
iIt1gIfVW2vyNuBopV72aFD9QJZDlrLEko4qsaSRfjRU13Z1NCnOZgYYayyCQfFAANaWCFdc3Flr
Klnww93wNnTeHKJBTatypDCWpSLg5fK6+mpjHQgpyd8TRGBzkkcir5udepzDUPxPwO0l+5C70N8Q
VyLmXMCFqF35xf8EiJjvgJvBIp9gb4WX+r7/7F+MV+OhvQyn6m64lx/DwUXpFN87H8qzcc6P+h6T
zOzMR82JkgvY8BWA2Wq86y/5C1zddJ3ytnePydXcNFdpl3vVtb4H5oaWQeDwBUBiM4msFjXX5ptJ
PXZtbuojv1sflXN4JH/wMX9BGRQ8mW/8mXZ+BlSgw0v50uB9sxFRmW8DItqn6iN6V+6Vz/4y/+DA
rWUkXi3YqEy7qnWZdqN5aGRwjcRHucxJOvScJeOMkIHnrn9JLzEhHtyb5oJQVGI3dBJZq8V9kHYE
xu8NE+y4mkLk5aWg6RWWdh+H5GDUj/6y31uKh+h0oy+AOC38xeCZM/DFy7/m/DUSoJ1TUS+lFwM3
fbwt/dPEGIY2H8016A3hqsCp1UUHNv+xtJjawicM2ntm2JTOVbYz0DfartZ4hrI0R9d/KR4mwLaT
B5oaXgrnApdoYj34jbVqm/PYeaN2thjixxxKNxIZE+EJXZ3zST4W6GskCpUn+jPc2iOxtEtImEtS
p/iPq8733WyO3Tfb8YBsBUldINao8EDjTIQT0thAgW+4QZ21setCchX8b/9kzQWRvXTWFmK5jmP3
rImNZR/0HqfKcjmUhwKd8qqCZaVtoSyUsdd086GF6o59WZm44ZG7wyVWZvgIbsIdUq9+PxNlrRvE
hv/i7h7VgGGojoplAvrbf9ldyQRI/dbd//XxP7p7HBmGBRPgP3DYH939/EsyfBEa+T8BBD/Gp7LO
kNRRNcP+P9rsz+NTmnRGpypBhprzj3x8zGp/b+5/fen2b2aNsm9Uc8KHuCGI9yD5rxNVPDDQz97Q
PvvzWIodeLfYVaDzU7fEntjbwUJ9zF0o/fy6Bg2OioeuhNxjvmMaQ8lZ255IbqZvOjA5bwzm02RZ
XQsJ3pQXoQekKznOJ1y1sM7MBdXx1s+2cKbhJxFXF7sksUdvvqdRxW+LK7F3rPHFo31rPQNJyj9B
9fC06SdGkVTaxMfYK64lV8MC24h9+kqW3U0H0/1C0Nu0il7b1Qjz3FV3PaqhdedycV8QXi6sBZth
Ctg12nnVpWlzaRlu2uXLsKXXXTkbY9vt8RagPYDoj4/PXyQn/9ivhhV6I8/cpcTsvU/LYpEtLuU6
eYNJsPMvzlN5pxzkB2XZvLaH+EDH96U8aQ60I9tYhGgxFsGJ/MYlfe5lWhmrZM/7wN+BrTgCXopM
aaHvGILIgP+FWNJ33JXk7W1JUOWfQSI0UxHxahPpHmy78TNsX2zrLo4egKcbnN8SNQ8Ug1cWK8u6
8wRHLRtJxsEuuot6dvNuu3xdDvsEjlS+3pv4R1L4J0vEEQqT7QcCFXiDEXyb7C7dgVEErx8dG0ed
vjMoY+CoPTJohOiLmYAFz3IsPJ5Jf8huMfYcVBBJXLOvYrqv+Oda18KhHVdv7fpL1dY+f23gLGG6
qdN9jRo2M+9S5Uo+tv1JEUXzmV4dAh5DD0lJyGzI6yav7NdFsS7PFUs2f+sDpVJ8pPv9PK05oM5G
mxV2q4lTuUBBjBq995p4yRwivvN9CvN5B7qm3ssGaKOAYJXh0owaQ6ul9DBMzymfpCFIHxDcFwqj
C8e6OP3nJB589SrzM1E3QW0vIgmB33tmsf9/9se1sR9Ur82OxXBRxkOovMXXlAJoep+UtxbQd/hl
Z29Fwp+a9np3Q+gMN3721uqbUJofz7DDeTSHLdxgmhFcW0tBEcdkdqE4Lz5s/fxSl9tadSduC1xI
jxh8uuSt7z6KwHKRvpB2uIhYaHCzM+tJ2O1uRXrW3qLhDiBdHK2SYjW/EcSF25/BJG2aZx+ebXQi
Kh0WwxyuW66wZzLDMGTyvtCJ14eUV45+IovXhr6Z4gA2+WMAr19boPuRSEZOnmvlcTIfFEY4BuOg
cZWpO9HCdaW1trvbwto75daXiGDKEX/kB52+kLiGDyfaxN2DbB7oTyZS1+JdTchNu3ToL/xzdAmf
qASqz7IB+LuUESU+mggsHzVUN7Z2V9Exf9AUsU7NKbzfucydcIW8SbHuAngWsXGpzpmDG2GHepyF
K6pLwIlLRu+BtohvQeWqd9BQ3Kl/RTKNsIjqJdG9FqgJmlB9ke+CIMTleply0mleHW2vSVz5yWVs
9jXLXWaD9ZfVMbdYdGm78glKFgLFzbuM7v5cFyOTRer4qx7apBQt6+YdAbcPArJoT31JW77vyKSP
+2e1qTHLvCApL4rLTD2eJfTJGHtTh48UHXelLjWwzzZosHXRPlXGh8M006TQIK2h4Hi0Mz6u00ul
y8+vPYptqrzg0PlLp7kf07s08az+gip8lQAdLshauhc37a29SS9oWuPEi++NYAdCZqnNThDNJV7o
jTgvxaXu1PuV1d1Ab0Jp67b3IfzGxCPDj3KtfW3u/Ghxa5G3o6/EB/3WQ7ctd/HO2taxJ30458ZZ
lVgewo286lZEWUy3eGkrNktraW240ap5DD/lR7PdU7Raz9GqWIWc/jiqDnh2z+O2utE35sp8ah+C
Z+Ve34wkYl3JOXDFYVzNQU6Mzm6Td4Torn7LjuZMLSxNno2L7wkHUIHQ5yE+hRt7H+4CXAYudMd2
Me4/DMq9T/EYI+ifA3BWCjqHdetG5+TM2K5wN8j9hyMGovzCqRlQw/KO5bf8JJKzmbnN1r9JTyT3
8KFjZ2TupJIQAQK2VWPNV0QAKCR8gS1b7Fbx3WhdGnuVkk+C1YzEWhxbzM1J7Qhd7X1sD4a91b9C
f61be/1LajxB+0Qm2pMCYuEobewjnmsGD8mrdo2+wFd12rZ649oFu0WcHWCti85QdOvEy+6teDPu
cJy178wotxyJPCWihx77zpIZO88OG5X586tOuX3gDjKe2CFV5Vd1ijaDvJoO0S3mNZZQ2j1OX9DX
7ckGA9pc2gEJFoZMosj4WwnWYOI5vcrD2cKWQDNXeNG7QQ4dXg8dY8Eu+4gYXPL+VO6UXmnAKwdn
u8GlCTb9cXRFXbtGLBMazmh90+MQLvGvMD4GUr6U1RsUkF1926JW6x9z7CDDKlGueDHsT9XkwK0I
Z6ApSGnF9vEes0ptPk9EcKyGmJP2JuEAD7m0oanH9pdxNxK1pAfLiQDvhoFheJTw+xwy1Hflyckg
GC3DTUZ/DxCMTmyH9li2bpTozaCEB0jKV4yVRUg0Jjh9N6CHp1EM5FcjYNtGLDhdBB8jLhbWHCYE
wWZ4+zfXzuBkcAtQyuIqnjNS/07zi4brd92X+ZfHf6+d1T90GRCNYSDttRFXUZt+r53VP1AZ6+y9
wF38RujS/sAdzUNwP8CZ+KYJ+1E7W/NqzPmuI/tHhC7CxP9SO9szUpDKHmkx2I15cfaT5ndA1VuU
6TBsVPgEa6ut6nU/pSgBbGylRdX527TH59inOi5W3LwVQM/IyaONmnDGKAG9qB+0pzaRBDJV7ez0
2OMMWzmoBfMdfwSCVx1GdVwFZvASRAxqW8eD40Q2k7aPW84Nx14ESIS595P4Q2qT3usp7sYWW1Qv
FdtACAlKhAHeSuAuQ8hB7HRTf7SkezqNeJ2Y4uUkjecjO4psqL+0DKaggOLfO5eEWeig8dU19DVU
ha2FjdZWwvOQKHd22L2Lod2kzggfy3iDJzTbaTsV4SzDLLwd+JudbRd1K6HrH5rk7GyKQjP3N3bX
bDU1wyursf+Z4pfUttaYQyFLt4SEgs0Ir7p4LMyr0XyVym3nvxej79a8Y3V4ykJseealae7D5C6D
bVoiHy2ZHCrOuu8i5M+vgd5sikjoa78sSSjrcDuTQJlrzSrBExyV065RuaRU67bjX2di2OsLEkdH
xW1Lf1tP+iOiQvD00jWoiltzio+GQ+wcR7xDkdam+iEP8YVyltD5I+dbdWPzoWds123BeeF4rVXt
9IpWQ7Bsm0x1hz11ZwPYmGeXyhyG2c4yrUUvGIArpMyo8iGKgUGUA7Biey0iiyUH4/l01tGi3TUZ
gIIgbLXLhIM8odbr5UPSbxuVS3wAFg2LhDVHN6WHRP9UOMYlrM3pAHrZenZwpiXSh1EBObYNLyw+
+7pFwvpW+Z8N/tgEvUBt2cTfzfHrGK3RiSdM85vU38Ex028MXucmmrgm89lb5j8UhlGsQwUAtPnV
S+2r5Ec3ZRQq3pggiihRwNkTy4aEPY7KoIaerWTpNkk5Tt+S7MRJUMWR9n62JfndhOkkKzCsh1Z+
tUVzW4/OtqjCd1FQYcXBm8rFNOAEt7GydCPucbWnJBHWPpIY+xcTsDbf7Q2GVjm1/jLh0A6F8OLh
XqEnQttSN3B2qRQyH6u7APexCJLyo0pq5jHlLgHa0pvy2Zjsh1AhLBWi9gQZeFJNSsatzAQbCHFA
EEBsFgfbwdkdmcYj5hFk9K32khnlMq30Oz0dbzVJPto1pBCJ61Z1VurgL7tmWsqNcjU6vq9BIl8j
JVqZavAYmQy/mvBFL2LdU6phYwjeXtN664ivDUy8yoaM4pGPBTZ+paYZs4Zl23UrOWM7adPJpSPL
uqabkL7TthhKtMUja8OrFue4nCU1abjSomAb9vlVZhgXEYvkhOPGMCTKSfGc489rpokNM0H1UJHD
MD+EQeBZ6bhRhmAtxSbSj3g5AOIGvC1Pk6eFiZfxPbUyRlH+sKqr1yB8bYkemwUr4Hh19a0Pyd7U
UbsbaeUaGSsBsa0ktFlxEZZLOH0PSQpOKlPGu1nJ05TZOayGBzVipQv+3WI33zAhz1gqtMSyMow1
I+i6EKxVgOVWhf7c/4IGdmeTy1hlXxMmV6sob0b/rq78bG2bl4IZoh8DHmWArw/sS7G2QvuufNYA
0imybDTmCS54akjnszSbj67PjxnzwoiTeBiFl2BgqKacEabjmZEmAL7PmAKzXfKee73YDiZQ5pTh
oCC5jNIkga7AUL20MBNPhdiEduM1OOGxVexjHNijWT/1cdmtpBYvajCZBwNu0nKM6E07zTmFimC0
n8wI7JwwFhrjwf031xSWgjrQ1DT8OQzIKBn+zkck20y1ftGSM9T67fE/agoLyIki65ZmQvVVkBN+
rym0Pwhh+D+1+J91w49xnI7aRgZrYnxjcfGg7yUF1YYt47LUZEshjuGfwYAZCv6lpPj1lVNN/VxS
JHYSSGaWKRuhWuFSi/zQrU0flq/Tt3stJUZELhvyUiUDeFOvYyIeZZ+mZjB2oWXBRajKbgeBR90k
Dnkhht19DioBPVM7f38MnxhMhywGVIPEpXOoDFbbEqHof2JF8eJuOuPXaxet2RO80PP/yozjpRrQ
grcdzgc/DFSiR5NjpYTRJpLyi9X1SHa6qT5OsoiftAipe5vhyxmHwmdHrJH0MPB1TLX6Te+nvVCc
Yq1IdcIAJLivzOqsmoV1zGsrvx3buiexLtuZFfpLS0loNEb6YxXlu8gsG8hdipGZgyKY2O5BxVoP
Tf+BFJz16TTjvmL5K5sIZrF19TBI5E2r5agQNYHk0JwOU8S8qR+1F6mf7sEgnaa23euS/aGoJc3X
iJkE6dt+mFizabWq7VMpAPmdKuOKi4ZOsjBPFbNc4upDtnoGS07NzPvHKTPFKTHrc15Ln2ZJWoBq
NZ9mPE+i/Cy5iQJbXarS9NCmNenTZvRsB6z/EN9d6lEjUa7WCUCgcRvK5FHWKxbU+IoaoZNd251S
CTgL+m4215ZkMj2qnqSgJETWqI6tlMQnTdGuoYzGyC6EW9QGVFKDLYAPly3n59zL6pcjo1Nc+X5N
5OPEXCZPufUrYb0YGQyNVrXXdZ/bq6Yf4jtNZY6aFgP8FKm1MPSwCqLPu5Y6kWNK1kBPDGThNoUN
x8wmkriwCF8YfSNfO3lZe35nNV5gWpgOmF5ZkqGuqhYr7ahjX0esWy+7wOwPondAp5IFQS/bRM5O
xmQUpgljESUgB5PFlWZNGz+23tu2vlVB7zdp9WAZdF7SyLPgeSvRV9S2uE9E4AVNvBltApPtknwm
4APlcBk7nEj4J45W718sH+mUmJUfxnhtG/gHKGdzyXgsC+2r1sOtoWW3Rlt6tYxkwAIyreXdznKi
nWLLD52EY84kPtvsb2uzYJ2XS7ZMeFVh8geyhEV2399ECukoTWUFa8egySwMQtME9vxkkk/UUzjl
NLKl22mQl7mfbqM6AH2U9WT2jPTsRRWT8BRGZJ3oKZyiWjlLtfNa9OqDlJJgGDujc4MGmJ0aaIyN
bKNE+lffEbKG8nwGISK3/K9ydxXZ4m93xO+P/35HIF7XscDDdPwP7PTHHYGY3VEwmiq/k6G1P6DF
A+Wa10PmTG78+ZJQTIsWdjaczr/zj3Y2dLl/vSR+eukWd84vl4Swp6KZkMVvAtaVU1vT0DwJDTOE
8252nTtoeCBTWgJdfgMEvaDCXERts8/K8oK+eQFB71mwIh2UatEPdImaedBsieTg5GkY45WjDZ+D
rH8JQ0J4kNxMQXuNWt+d/DebWUjVj29pW52TLMa4SWYfuF+Aw1g/HG4sQtlkJp9NSbR4Pa0m9ZhG
xdKp3+zOvJFM4tMYvOJguJqxzUKWhLVhsFB1LGtGOUIXu9p+nFhjBnNahEWzB3i4geRa0SCFnA5t
dEmCBKo6KMAGkVz3NJQR1K7AbSwJLQUjwwoOxYgwLGsOBpgapRqfOqMnZlY5WYHsRhnKhcS1Q2Qq
qkMHMDQXoWN7yoBWGkN1rHWTMtPfcYNtlfGzJK8vBxwU25M38g11MvEoovKtyJS1irBhlMCSyPJT
Hjv3GlcjF+KLmWanhMFspQlC3fqBOGYWuzG3htwBQlNSE26yTAM/kMuY8LrJxVGt7DrGIJ3i5nZw
WAO04DFzZ9W1vFGaNp7p1MGJlOpKltvn2JzwD+TcSn1pIKgouMZbjRcDsC8EMj+AFRPTa5cF92UT
bbNGfIWysRz1xOt6hKoGkJSsvrFFy/+cw6CXlzSqznJJP2w76GgGYDt9qix1A4Y1uliDfY/M1K7M
xSeQEHcQyTJrm4esKU+lRcwZ2+YpDbddUNx3TrDL8niHjWGbSc5JDptdyZww0yTk+4hh8tw/TJ2y
TXri1tLh7GjWqkNEEQ/YNIreK+ClGQLvRTIcurjf0mXd2uU8Us0XhQEjjsVJj6pLm10cBb2u3O7y
QN1AFZ+j0TVP9W0vGCAhyvXSjA325awCO3mXqOaiRVIHNoM1VPfoVyg+nbgGfj1uUrA2daLdFmzL
q8k8qbW5VezqMZWtLWOXp0nvH4PYf8GKu8yKmZ82erFUbHwReaixLyHwNxKsoSgaOhtRI9r2VroR
NoNSyUreY8oLgxupD22YYSomDH/mV4RifsdpTQIB+k0nG4kDhB3Uoympr11EOq1Suo2MtIfNiSTe
u3Z0C9BDvmDkzfw/TdkfQrtLiXgQanitupgNl+OWCUztpNhoTbVrBFo1M1iWXbA1bf+aRcWd36Xe
JEhhAB7xaTL/l4LaAqCAjJsG0Q4QKJvJtunT9ypIzgN6F/r2+7oPT2ar38LY4xtmZK5lsYjJJml2
mhPq3YY4CjQrW/OyHmUjuTG7hGl5HOruUKK6EklfsafitSSzhSylvcyInS9Rg1EtH/tOf7Ot+tbi
OAiZ6Hcm/GSkJ7qR7Js5ILzlE6MGyHGiUdvkdthilzQXuqoy5h7Sp9iJlhSubEWrc5DD6Cgaq3GD
CpNhTnt1mSbzMwMBcp/10lXoeb1Rx2I4iMnhbGmKCCA9fMRp3Qq+SHzsd7LDIq2XyqUzVeneB7N6
kUXEGLvsDS70dCyAwTfdpkxCsHfdLmac1rTQNYV1VCbyoGr/xWnstaV++T0zClMHZo2/E+ONmrBo
n1461qMiLu/HqNmaZeulBlylkEnakHlaQToYeLyoqTYFmirfGpdWM6w0Ey1hS9WLVdrRpWeV2iUC
cJcNRH0k6XpKx3XjyC9MWE66Xu7TdtpGYeCNHUezkx7mdWPMCMsXkxfM2xFkMIHOGCfM3/s+OlSs
2loHBGhzj+EfPBZHWTOgfXIWDfJ72XkySqQssFQLZfJigfYdOP2/txixqbFVjDmUBpYuA97524aV
hpa+7+di5P95/PdiBNqzA+2TE0O1NZA8Pw3B59+aFSsGXg99roF+9t9xgllEBM5t6zf8z4+G1frW
qTJXxx09lyn/wB3izN7mn70hv75wW/+N1h5FZWqVpUQe5WZlrbgtXPwarrVaZRsdtbyG3jYPliI+
ytlGqk/g12w2ztreSW6CaBemOJC8XD7K79lBrAKy1oNtywB9Q0BwqSywfs3pd6Er1hhxV/KD7N2g
SSWElRKdTy3ugjX8W0G4gr0Bfb7R0JYajouQEP4MIfNMTx1OCcwHny/CRUMIxWzGdOVIzNiehytp
g0pLRcpFFHxeXslTzTiZnoqAMG4CjpkeMjdjuQe2wtl/S0L2P0G+/3s/6VDJMW/S5DoAQNiw8IH4
29HMHKvy8yf9/3n89086viWNCYyhfctb+iWoCQOqaZkGKF17/sjOU5sfsxnV1GQCIoz/fD9+fNSB
L9twbTGu0iio/4hZpep8iX/5rP/20s35939a90hCLvmoK1w7rTouLHk6a46/CUv11YSbDTU0WDpA
3GpWPkMHYLQ3X9rO+shwW1cJW8WCDUaUHztDuVFbhhTKIN5SRboZLFieHQjxkc5fuhNmsyNwBWX2
7ZSxgdbxK8g4j/xpKybNcsWo4xXlFwt5r7UAspgVZKF5k8AekdC/63WykStEOBhHlEFjunCTKoyW
k5B7JrORiwOQFY4rSvhQAcxBQlQibSXizLNxffex/9GMxaKBhlLlVIUmjqBW2qr+iDBWXsjDjdav
67Ebz5n1puN/nyq0/bogI2rc6MJ8loNxV8gEG43FqyThES1mRxNSRjE9t4xiBNMIbjZjHyTJvpUx
eY7ojiLrrLIzYHhf3eRS9eIgQRKVcVsXOQmk/nQfN+iURM+WWyn6sxI7d0pSrY26d0VavJllsxW9
9h4p1i4oPjNIqAX+BlBoa9tIWcaYEWsn+553buOkbPPTdJuF1mWMo20EMCHFPNqUk8bkguKXycUx
cPydzThrkbSg4xNJWipOiaZyOsaFfpDq6bkpzHMeI0DJumzJDH5lprrXZ9KD6ZuwiSMOEelq1DgX
INsfBqVeKYXFKrDpKZ3LepdwVMnG8BRb4a3aIsgJGwynWeqlAsRLzuzJNOW9kFRXxGRT4tBsemsT
xPhEGn4QKsiUAU0JCVtVjwTIls6mzLvgzwO26ezHt2GsYFRtVhj8scvowSJS6g0tzqZXY3jLhYnD
Qjay1zaetC2RD++6+gYtYWGzNpkrlDmqu8peoiTTF4482/LN+wErMW8UT0e4+Gv5wnQoE1/jOEAI
cvay6jv3eiPtDMZhVG/bznaInhxIvaul107tcETbXt8C+Y+SaxfQGRErs0jb4na0hucsIgTQb31m
fnl0KUg47rWL0b/EorpqPYRbzMNZY+4d9csc7XPYBBAoSPUsRE6VhQQxNVTES+mmc9pD12AbJDOs
KzWy5Yf4KS/weUfacaxMUjGL8+iTPa0QV6u1VN52VO3/xec6NEAm4jozd4fvwbzr/ptzfeYA/Hau
//Xx38/12eCqGirJd38GY/3CK2cWT830fdDyy7kOt9DRWePr8CK+Lf9/nOsMX/5Uv3IT/aMlvmr/
RQD76wtXfqtg/MAq2fvaFlKpD6NTvSQi11IaGSg+GuSjJlQMpU6X2jU440Jyc2OZ76fA8LIqc2ak
9PMpvb0F18UE0SdM4Bk12usGonEFuJho5EmQ03uVtQgJ5s3EMjvo9aUaqrvBgOYpxHFml5f9sKEj
9QCQI0bMcCmo4FwsH+kkYpQgXA+ZvAA1s2oyDseIHVUerqc+3/sF+NOxPfkWeclAcoP4VKc3OVDz
xAE2dq7ND7uDQqLpxAzgrjH9XQbSOhE8d8WgpZKXYda70WSup0zaRnKKmj39SqJ2Disf8G5JOb5a
6UHn0tFS5RCapRf1CPCddTErsNhX2Rg6ch9cqJKcCmxgIfhlslXt/pBiwOyQeQm2XSZziVGY8FtO
QK2n9EnzsVNFO7Mu7xX9lqaUHTdO21g/Svgd+qBB57nqy0cLlXCdzhCYx9i4Kap3xuJSIV0c/d4f
CApzbLfR0PzkEohxaeE36OXi4r4KrgnbaFF0bm+jlxcAB5rnhszpJEFnIM+LQxQJfjM9DRUBaaOZ
vObzsoQSUR1kj9Mawqm4aIUCSbnJV5II15FVnTkv0ckNzCLkcpMW1WZUlUMjF+dhyp+cyD6YpvKm
2k291m3Srfq8RBDop9fOUc4js1ziOPRVWClejt2vRwoQM0AG/oi1hvQfAK1m8aSMT31QL8v8kPFp
A1ywTwuQ8DI/uALNn+Qa9W2Vnizn6rT2SkEiGhGAHZVPScGBWhA8IltvfQKIPI9xQ6KFBmVr38bA
bWX/DnpExx9XlGwljBe1u68xbAj53h+/Uq4RdhBCftYSyDd1uZZGA9f3VYfBohYIEPqHoqo9fXbm
AtExlQJDjrr20W9q47g1ERDHFikpBHMMpGqrDz0/kx7t7oB0hZlTMg8r+ORp7FRHRgZQ6tZC6Vaa
eu1gMrTdpWN0ptnFqtJuqjgDzDUtc8Ve9po49L7lmS2DRnMdkkPb9lBBhw71F3I3xbrN/O2AOMFU
VwoA7GgEm5u8F2WzrFh9FAML2TJdlIDOE6deytJrbD4yjXP5lwIHy5ck+KzajC0vBpGmKBd9k25a
dsGJ6Zw7WV9P8MC4ADc1QDx9Eu81wtjEjFzbKSlzqKV88S/ugh2oKg43AxlipK0CH/j7O4SZ0m93
yF8f//0OoTeQqf0BS+KJsH+RggG6peVWSCCTgYTpv3bBDOk11GO6YRjmt+f7cYdYhHPoFqN6dgf/
EP843xG/dMGwIXhxDutq+JSmzjX2c2fQUPXQB6vmxpmsdRCMN33drQJBykGG11s/hP7tT2/V+c+/
+n/yjtzzKG/nQCX1L1CGX98r+zfsjVXUHfKSyNx0bfdZ1c4mRO6Sl9gDWm041YN9FI7yDHtSYRYa
spkiirQJEE6O0q4ZzxKDoRaMY4TlttN7GC5kSpuKOxTNa8He0oDaFUxADkJxH0clYg/lKmGV64J4
w9dZYMVvT0wZt2Gpk11AJGpdwjSP7Fe5oNoyZTwHzijpXh7jh9K4IE1aG02X31tH2bZTtilzEphE
hvfKqT2kE22koguF5R+PZN7mTx1vnZhEsCjQmciJcbKrL1XBAjiPEzs03HXIHrgwbodA96gWSX0y
tjzbJpf7a+XgRmO+3lmgXUbZRfnh2kSCOyTn2Oh1RZOfWW8/wlbBRUnQBG9BzJx22SU4+rRslavD
mqbyUA2YR7uAjJGCk34O1hj1Fl9FwAnSKD551/o2GLMHiGib0CeRnKELObCgETnWlbUMn6vrW29s
o204+gdopMznEgZ3Q0tGptF9RY25cghW8iQrP7JEJa/dyt4bw/6KTGWdVs4BDZZ6cMphk/shZlaH
EYsN/7K0nuI+uPd7xvSieUiNPHT/xeWr6ahMyJh28e2D9vdfBnDEGP5+9Pzl8d+PHtJxVGYSSDzQ
uX6Le/6PYkT5g+87FGK+i+z9fjl6ZoGqNtfSNhSsuX79sQ1U/4A6CKMLpce3itj6JxM4Fo+/HT7M
/VQ0stTXzEhsxC2/Hj7CYk0mDXZDY3dq0BPRRSon3UqXUtW9lKpxMpJX0SVoD2X7ZqraZy17tKfp
OWajlirVs9riUw19lMxO7ml+dpQL6ak2THwXOaM0gX8mNsllYeNWde3aSXMCRJT+KjK+DYC3SPIi
XDW0InpJ4tF9jOlxxQpfIYFMi8bDZJhnubBu+YLDneaJ8iFe1iw7FlaVuW2LUUGJ3tFaumNn7yyM
unKdgsMmnyBtthOupUwEuEzuTT3ZJVmyTQmurxSFknBsLj5NOWoFaAa5znyjhmvRhAZJJHkEWK6W
VjMqz2jVtZ4qL6ECEkXEuzwBIZKSgdg06Ljt5pzZRFbgsrVKcVso8ZuiSZdaMm+qqH/JLHnj6/Ga
ScGiwImRNo9QwpeFtlcyiSHDmb3SwlSJdPcNwhIe4+q1qo5KKa2yDLZDeinUmxyxep69lu0TN9Ix
nuJzqX1i0yD5eynNmUQpfbTzYaREx6gfFqXzZFhuzeKomvCOMI4cqEuzHmdwVJ0yP4V/QKOMZbTu
iAvHgzsF1L4j73CT8RNB3pBzYhi5/9XY7Uru6+MwBpu6jldTEd6YKprIsUx3gd+9ZKoG5Hbq3tXM
wgNn9jXTkHDEzBf0NREHGKVyrMd69r/cncdy42i6bd/lznEC3gzuBCAIeiNSdoKQhfceT38XqrtO
VWV39I2admRFd2RKFCkJxP+ZvdfmtBoHMK448Ajd5vK/wnZ05gZkrH4n6nonY6NY7sqI646+NZxz
eOmaOu+MyL90LdVhOF1bfV6VaJG12jxJ0Etac95J2PX6IdspGA2kCJxs+prLM8lpA78cJsAWrmIR
5X9Xf4fp1W8nt0rA5CxyHWZaMfuLkoQEgxrdiBxQS87IvArK4UPezh6ay5WQpZR0FhxKXBBGuxKj
2POXgBRsSl3wIGcoSE0Q7GCTAS66cvBt+IknAR7IxdGxysgpY3LOIRzWAruSLQS0yUbeeJUkYwNI
chXBi4h0tyfuRkCZobg5uzpRD601SiUGyPJej37qvtgECQonYNBG2nlWZuJ9nI7cPdaUpReRILpe
il66DvBwg2+9e4C4eiwQD8UAGmW8EkJ9LIRupdFUaO2mJih3aE2PHojNJ6pn4MdZp9mlULjMFpOE
3bwh7fWwuWaRf5LC5575ZMT2PC82jVyyJhLWRjg4Va3CdLjUGFgKXb9MAZwLgNQzVv0FjCK2qWcl
0lpihunJvXybC3FrqFg6TbxilVB+tWIDUTd/aGflVI7TfjCNba/xrU+kRgdDcpbD5lvs1XVFqnRH
unRapM60xE1LyOHFat7O5FBrA8dzSzJ1TkJ1SFK1SWK1KdGZ9blyzQlSvLRacJJ7hEh+LD7HfB+O
MiPcpqXqm+kQhzRuIt+fj6opSr+lGFuWAglDjkVETxEsjKJrVa/Ju7Nl8tsgE0f2xa3AiJ8KD0eq
xhtPPCoBdv16DvC+Y52UWI02XpLfLW4uWtiBnsBXYgWeLpnrKhhpdeni6quc+u868SZ+h6c0U34Q
zm/92lqHDYlhEhazkSAueZI9qQFYURiJv559fzfOwinOW2RgveUa1ZJRjR8T0i70pwXQQkSkavAG
DLP6DdLqs18LB8Vnm94hj6jG9CkqoisFyet/8+nPAYxkR5Esxv1gJf9UTa/e2/d/biBO79n3//0/
wHoXQelflxL/8vjfT/8lLYOTDx8KSuPfpk3/e/qTw0cvQjyzwYcXLvGflxJ0HApaUlla/CEiz/dH
44FZhn2FLokQiA0+9Df2b4iS/uX0/8tLXzYjf249zLCmbWplDa6u7FnmZIu41qreX+c6IXI5iBXF
egjKk6G224LwmKGwGC9BhhykVSYnbJu594o1IXFkaMwdeXCwIShdyKBLDgpCuz7CaYziuWEmXUdA
i8b4mZv7LcFra8dQRPy4OKql8iHoPtHm+k4K6q+o9t0Q+WLSUP5H6XCEEP4QRN0DtKxqheKJ4Am2
+iKxfqMiHvUyJ21q18vPVoL6O9bPJjkZGFfewqZ6EDTQ24yPQtkkzOp7Nq1bEscMynM0A/WDrxuc
KMpW5YytoTwti4OorbZlkRzSpsQuUj+Se7GoWLdjBwQh87XdNC3d/RxuFK27ThUg3pgzq57dtJVu
ZhBcMyuYt43/MiDtnLLsJ+91B0WKowv3EeZuVQR4Z+N6FbXKc1EQrxdlOvMVOBSFP2UrE9fBAqVM
bAQkETleDAe4B7+HiUFAu+Yaw7ypE/klDpGcBD0c4Gdlgl8X1K8mNqJhCRJC4msG6UuZRPcxQr5i
ao+pOG2zIdkEPhpGNd0kA6J1K2J1UA8vIzGsoVV+TXn9E2ZFi2Wh3DUqtmAMqYHGDESRvoraOpid
6tuZ6J9KHI2xrDphO2xUMkvr6hLXH0XD7T7X7Hl+a+CZJI+TtZsLwzOy6lIy9wvb0xA8kK9VU0Fp
0bgLR37z2BtCIb2mI4p/QOmMLX3kBepuzsgSmcBMVZyexnoY5IfKZOyutOyBx80UtcgK8r2czafA
StZ58GmagE7m7NCOZ1N9rhDClO1Glt/mMLkJGndlxJJnPRy5UKyjys85M6gp2n7fx/iBh/DUZ/Mq
zoRjuOiVJDkAJhOhezDULfJlO5uf/RFnooibVZsNIgH1yDPjzBMiwR2wklvSfEx8de3X/qNsFm9G
0d1lvT50qf+T6tFe4GVWsnnCpXCsWkg/54ifXxOmZ1Qkz6LPCKxsn5vK9wb/wUjbvYFdsg+FLz2h
aJUM4V7F9c6PcYRLoFjF1vCEZHgRLXBlknqNUyRYcTm/MLN067Q/9kazCSsBE4a87xGACDACWRlt
Im3+QZfu1pP1grhlZQ2sqfMwnnE2jKeAFZQQmyeDj0gpuLJ4HrcqFVrpW9tSjfaD9RrhXo3qcAlC
PkksuXhDoDRKUNBwDlvftcl7NcckAZckCGpP0+5ZMd6KLrqquTFSbcerNiRlQIs3BulTaEI8JfJq
ozgEPj7rXHYtme0dZRm45znw11qjPEhD8F4swNtcT3pb01DQ9GF5ofB/iPXyMIIljEtCs9CYCd3g
WvGGTddqAsslYHRvo17/CrpxtPu2PaBpWY3sf/JZw5wWFesRFbPka3elC9lYUpiF4FNEM2EUCfgo
Nw/+WF07OZ12vimQZ1ipmJQMTwGsNYFGyhL5olkQXQeqJCMF1LZswOAKaNqqSyWicn8I/135cela
oXUqAfloxjcQ1Rva9hcF5BWco+paCOPdzAMIivU+5b1WRNGSHGAciwJHWAEFSlTrhRHO9Sr1h7BA
5GDWXPZWizvNJ6e+NZuvybfMvRbnnZPRDIk4sDZi0ULWphIu0DnJ9XQtkznkFlP8/Pce/iCmFXS3
v834yNBa+uP/tLmiRvjr4f9vHv/74Y/ARrSIFjAYZv5TRvO7EJgPafT1qvXPFF6+6B+KBIagqrTw
WllO/engRx68zBw5/E0ZRdrfOfglvslfTv6/vG4QscvH/yRHSDOhFP0EyBSJ6f7bdA1O44tPAJ8B
YuwjpimmMVS5NmyqybNJrB9FqYfss4u3yfCGiFKKL3O61vGFTHb2TjhV9SSAXHXA0leVDQnhOV5h
QZQ2kZvssrfETTYSlDzG5Co6wch5f3z8uaJddAqX5ThCWAffov32cY/sihxatHarzEOPuwj297K0
RSzo7xZnFvmTDwJ5WiSAnHjzTifAhba/JR8O+OGH8BSHzifCXf8O3/ECTlJyOCxYBx+DKw0Onv5V
8m2CcQseRTIUX+tNuAoB9cGSOJvX4CG9QxU5vRUn62WdX8pLe6GxSvWD7uok9kIe+ybjriJ+x7iT
T1OVriq9D8VOuGfdj6WcOmC0IUmC5iZwsGo5EMUr7n9AmlBtOshL3WkjrITYzlVMk+C0uZGxYAEL
YZMWmgKKEI78RJsn/od/UF5wmz3xQYG9uhedekwUkMbIznNnINFnqpWaJEN+9CJFBhy7VfUEtgRY
wAvJ3hw6Nv8aZ059CB74XSkv3JH4F6N49YNjTGY6j+ZL8wWVl3xbsXQja/ShDF1tWptvxmdBVHJ9
EM6FjUjKy7cNX31JjjU+eXoY/SteJl+XL8l/PC3/GgE54I9/Ld5fLC4Nvnx854UoL7wOnoH85IaU
HG5vxkZK12MHEtzlhs5D+WL/eMXhby8MmgnfX/U0jnseesxEiIye8ZnTQbt8bOYmiMHpMLiDW+LT
xQrL0/GZSF1O/b2yi4f6LjuVXd7Dr3IrfLb4o3k2L3/BnoFhCRgOnlnqDLs69jfwOJhdC6A+x8J+
Y4x8GDVXeGHU69u4ZS1nMlfn5tSdIOAelIPsmu+kyttQZXHvKqvhYTqVa/8p21D52arbXcevIVip
K/FsPco3Q9zVgI+lQ+xDb7cLPCclyC42n/2tv2TJerTgBTzqF+NBvSgPwBd/4z5S/WzlV8C4GQ2/
Xb2h3BxIf7ZYnLZcIi5CIHVXvacXsC1OXVzH7MD5Y6m7wljr7yTCDu26fCURV3f497495l3IqO/C
1rU/N84HMKU1aZF76YUfM787kGj1St4Z2UI+s07GKTgCi3C+zYN5gGpI3M8JFqTT6BvxFv8U0JHr
lblCgw8KBiE/Y8LPRLe7p2p2pHXwED2EF1KX8eBG4JOd4KF4V3f5tj5Ep+VC3OqedY5Oyx95J+6k
FxBIE5wLMojZvjmYjtrajeJdCBBo0W4z4TCP0h17cMeYxIuXCc+lMfFh2uVh2E1efh4elX1+Ts/p
jT9UgpxvlIoPKpO4gn08gCpT3keZTKbHR9pt1WofDrtBAV2+wRpTyycd2Oau3wXbYDt7+AuuKkY6
t0W6nj50CFuQ1fvr6Y3G3MlcmEMuVlkHfKBNd78gD485DIwG7MUOkOecMOhHbGXZ0XMh2ioRRaPu
qBfEMSuIHJf6bryQQR3eMuzO84HbpLYqEO4Ym47NtxEcdRB62bV7m+/t1vzh+pzmc6q59TbYBHvt
MB2zXeRG1/5DcLmbyV9cjTnFDFkucY4XHw/susK1dY5rOhq7RWBkQTZ9TH44+GW3Vp3hlLm4ckek
15+i0wKMYprhu3CwuF8R9fmaHAJtX5+7q/rY2MrhQ1vLbg8tmkDSQ36RHV7IZjwUp+lJWTdMKBxz
x/8JL2iDIWSZP/wlQ84EtksnmSawHmAbN/LJep+aV6198rtnDCbyQpumlfpCXWY8CpjN2YXQ/TDF
nJyMvT92ackWHm0SCRQSZT/TH6V0LINJh928WKKX/wj6KuX9EAJMCNZ1985G2Iu2kranv3Xo3Fbl
ZA9MhudjOqxoN/gvO+QIFR4L09MZRhHQ/Zz/DNbyWePJ3IMH8WpbPdDqTbdEcec39izWE5vuYlU7
OrhCK3KMApPeml5AST15xScjSN+Mp+E8bc1NvpHu0aY7lee2c5fhIpnO0FALuKjVK1XxIK4T+RRa
+3ynbU0uFX56jf1xB1fI837nzxSxuIAtLpbATc+Ae30nbRw8+B/EUx/DdeEVHjEJs7hc58GVv9iw
lDdAroAe95vEsxOv3tR79RJ57SaeN0y4zD0JDU7MLH/dX4GgbLoznoH0NeLmXW1Ukh42NEJcrs/w
mZO1Ia+TG5zSSnZplfCIu2H6U87MyVW7ANENcvtNVdzoaOBQQRfbkg08nBV3966v8fSv3o3drsKA
aIcba6evsWKCbYW3zBPTxexRrxO6NQ1rzEXs4pkHInihQdnGByZd52bnW66Z2LIXtAeywXbTVXyo
9k+Whu3CFj+yc0Vo8jq+6sKexXperkUKlsG+ifb7KbdP9sEKGdpey3xfrPV9fo2owrV38yNMXZQr
2P4DlB1wurtdtgebxBvAh8X6OGLLGzejsY6fpVO+N+8YRkmr9+KTyMjTQeCo7JQdaAI7uw+HV7o9
vifecza/9n1zznfwA1R+Gl0OGipbjcfRexxP8Ya3Oj50V7zA+nYjVpHbhdU4Rw5XkASwvUSkshYP
Y3jlb/KDsg09Ya27MEEhyMrHJ+Umei1Y0smTttFzFHyG9uP74dPu7tnqttudng8Xr3DuH+UzNpjE
qfdacxqtFevFdwvlAu+8u1vc3zOfw9dl+m1cuk3zjD4muXeHDh+XYyr2hRuWk7rgsghATjbzTxJ4
SIBGMJIEwbvZKjM3fOaUHRIGPbzrzYeZLHEonFjCklXDsEQAmWa3XrE2llh1BhPr+Y17LLwf63va
tg7aGa7/eI+EEYVUBh/s0J8wv/swFrbMLU1Ic9qBGYDyPvgeVGFHVQ/Ku3wgwfVDYDWjPw/lSt6z
jNn1tN5Obtxk7BRLIPSSIP2bb35X63eegJjleNiB5WnJP/lInq27cDdW4aN6ICE5Cfc8mgTt+kok
MgFIV4ClI+585jV43JzeDU8pre2u3RHknm08Ksuq2ywDFon78xlCWLoRyV0G3mlu+Ntw1jcxf1/e
6zusEFifFuOmg2rXE716BQgYKu4qUezn2hXPzSOes/4KPoEbQ3fDE2tDTvSWBhW3GnneqbtEHH0P
m9wTtvwh+mu0QdjlTv4NDbFdAelz4A2epZfkPd0CSN1K5/IlpM7YYLohkzx4nm/yMTzM5+CpXrWr
6md8aXk/ykzsTmb/DrfU+FRe9B1jKPVnepoPwT59Vd15W+20fXENRXx5DpP4svaq4+gf0y0wv3kN
s8D3rJbYWURlkLIBx7oG5CvFNcItPxA7y85L1dtCbB1t7TEHjG5bmau2u1nDKURq1a7mTVQfo3Yj
CmdWCP649+3ga849cS1cySjfWuFTVlNztxobRmd+LZ5Z2Enqytrmx/ybAhoM6Vv/OH5D+8rElflR
3JDHOv03Ujwgzcqa0Tc3lugMUpJa26JF6BBbm+vgjBgKCpYG+g5/CsXHZ0SNSoGjrKQto0Iv93gC
neT6LYjb9bAVV9N2uM03omJX8R0NV499bd85V365smd2L0RBACzPvqBf5Q8YW3ROgIfmbniu8sQW
ySMoR1jpH0ty1mqaD+mxfxRx/tiyiWFo5d9qWv4x+mIV0z/9VzfksiGyiGcNrzJrR3H5nxpyTfyF
3kBj++vjf2/Il1BrElE0hvz/aLD/TG8wdc0gQ1uREQMhxPmjIadX58Uwwed/6b8XS8Lv03hm+EwP
dFiqmgjESft7KbDar2LSX176ojL4c08eZ+3cmT1RKRIZoP7HWBzlEaeJ2YGODNc5AXXG0GGtqh9Q
TaLgJ2XKzxOyD45tJl6mSHY1MXIDhXEQXOlieJJyjGtd8BUAlB+0l0B7Sw1agkDaZm2/ibGAZcHE
DE9Y53HJ26UKIohOySt6c5+pm4sfGQyKjNnQSsNHQQbKNhbnNJ1uflEdWiJqjWF4NtLi0NTTqxyH
lzSBElgIB9PXXloLMlw+H+QG1A4iyehthtiig7djuskggJIqEC8ZZgILZqAlcytVsIbVs2MVbCLi
7KIGzIZDubxKwXTt/fYQ1pETJjj+xnafB5BMG/VDKuEEapgq54mkpDQFuH5jCeBFxNhNTYujT9D5
IYUQ6cXkWTX6/ZD6eB6m7Yjx1DKI6Z65R1uJ+C2W8kG2hge/Bc4g9D5BgFANm/SYBzHGPTItShLr
bKunx5CgPaHREYpnmeS9Tm8/Q/hYVdM+db3k1oO1nhcWdWe6JIHDOZf3IjZFfZQ2chN9+y1wmSSA
rSW06qMkG1tDs7y6wKucdUz5FnUSTbCMil+IqX8j4d5z9BgdJfVk7uKi2vNjZlUhlp9SzGHbqe06
QvioEp44Kyp87iVxtHVZJ1BBpotQsjCfG5QOUZfuosD4FBOh4x5d73AYwwfTvJq6O1Q6V+u/WhJk
cyHbApTiquBWDhB0tD5jQz5DM4LxI3ykqJCb+lHmPXMiivg7wiC+Gmsp28bpnK0so5/ApgOtlqxp
HYcGC3582qpfH7SwootF8kEiu/wTpMw0KpgOCBCU2eZmTM7JVDFzyYHjRROEWBIE4VOVOlENKV2B
sSCIYJ1w81dhkADCbsHxmDsBElEOXl4tqw9L79w0hsFphVg+ZtHYN8n0Cl/kMoXzylB7hr/ZZZKJ
miiB16IGzn3jKRvwtLfF8+TL+8D4qUCIJLjD2kGGLh9wnVwTVXiwSAcxEAmb6CEq6zVp5a8mJLlC
aNZSgGGswomTtCMQqQAXOvJawB2O2jbAI0p4udCnYKxQr5j1SmUMog2ImWlRFjE2fJQgKk91RG97
TOjYRPUTPyhWmtxO8JD99x4LizoUYrWmQ9/DIin/5zktu9NfHQb/+vg/jgW2rAhAlzTvf977f5/T
4hxT2b9izPyNsW3wRf+Y07K5JaLwDyrD/x4LynJimKrF4pczRTL+3qx2YVH8RR/667f+S4LWpBW6
Eem+ukkCuM7Few/yro+5D0UK3v7ZaLiYC6tcd4DmhhjgbF6woeTmmNbVjun0xtQJgsrNnSyPTojg
oWD8OlOZDtiqY+lJnFZ4095nWd4YebI2s+w4JBEIGUsCJTxmj31jfZP62VC2WON3nsY7McYtU+kP
cdKv5mBel8pdYjQ1Z7WXt9zXfWpQX3MToyKpdt7EdfMWpQyxcADDY0QblhGs2GgndO3XUiU2Dmog
eq14jS/7prLBApOwBhnJRlKEksP7zSc1wSI1IKs8wCxkK2ox9Wcnb+e5O2sVyK9KZjTIdjVWoiPr
4U/T+o66Zj934U6fK5oE7TXHsS3OTCHr8owsBYgpmRFTDrrUvBkhx0fcWVsZfLBqYnvzk02XBgy1
LBYzEdBwU2POM+rnRvSfygmuWlY9dgVIo9DwIpGzNhUKb6jacyZ2+5AJYzX3r81iURAB/nSawyW4
lrICflh9hoVzyBWfblx5asiHUaPRC2MV9otpqxhcScRg+HNqyGpK2m43K5ar6YabGfQQFtMZhp1p
Y210RGjQEbS3OCO5QyGwsZHf6zx5MEzSNcrHmeaS8vwm9MldILhcF99ymamAb9pGyxo8Vhi8sHZW
jJUGLxx9G4MS6zZTYMgqA+w2urRqBsVchKHndN3Nr1pXEhby47rxOw44nbGEui3r3IMswlB13KAX
Q1ZgK7HyKbK2ygsiabsweiOsnsJB3Up+dhEBT/WWgRzP3OoAayuGOUnn9tK00ZlkdZP8FVjyZkRO
L6fxWsOooZiX1AzXZtN5Gi8gMRG0/HfnDuCm1aCUSgr7G240/7lSJgbwr6ur5b7yy+P/uCWiV5VV
7n0SJkFWUX+ulHGM81EVST340r+aaUmaNEWytsGrEqnNjez3Snm5JRo4spbS/LeH/Z31FXX3v7kl
/vHSEc/+tVLOsOtGKneYjUzoZCkzTQ6Fa68EH61yCaKf0X+MO8KvrcqygwznbEWBbxvIH+aAMaHE
dU0waP9iitO7CBIqCcpDHVmroJnWxdCtC4VtUCqAjyk2Vtad2POtJPGzwhwiMxwb0shRjMkeg1PQ
KJ6aXerQAK+Phwg2hwl9SW/L/VxZp7TRHZjxuxCgfCeJdlEm67a5LivxIqdKzhBvZsjKcDhaqfXy
mzA2H26BrLBGMgfEhHL+YSrZWYkQWpTVuJdmZS+ipmt71BdBKe+tQn2wku5YJ+g58Rfvap+moWLa
Eg6zJ0Mfq8z6JBbyDhrbYy+HtYNy/NFvZ3DmDXO08TRCnW18nZ1ZEr9q/biLrPmEUBohHhpDJtBI
Tu1q6g8q8C9TMc860064Xa4SKJ5epk9p3oB7nqYXGStBpwk7Pa/cTrp2MNRSYyt1vZMMyroQqWih
MZfGwmAWASNWorSXjQqw4YwDCyIECuE+WDyh8Rfls2BnRRVsTdZvhZy+GmXnDYj1jJCVnM6wCYm0
05Bv62ugLBnzphwtlVjhWZCOnZlvjOhNgO0z1EjtNQLEzZeert8UDhEu3ZbmXlZRq06nun/RI3gi
EuEzWbuPhbOkPKsKdzcMvDLthT6BqOkHVzLDg5w9SKO66o27BUo9m5sjOEfHCqttpoBcHQPbYD2T
hTXgXbxabHiMifFZRpSNIxfANImf0rrsA/iaWwcImrWfLiC4aLot9lPLuAkmePhMQF7Vpzy6rWp2
KiQGwxYQFMiOaVKEjp+gG+5zBnhDS6K6fPA5ivsCdqgxj8lJBwipCTWOQjZjjcWgU7OaNwwPbC/J
FUatYwyJPSmiB61nLZYpQQn5gzAQK0DKoZGWLmAVhB6MREhv79KE0Klh2JP14XS5uJUa5SfI+KGU
nGh1QkgTNYdahdj9VDxdefQjDJS2RU4LKHR5j8Ej+046/aMYBaKBzHqX67Q+bJjR4q6KBO25+AlC
bV2bZM+VzWet+itFYmMkMJtrI1C4PouzmvSwKQsf+17kRJYQOtc64WRlcylDBs+gAp2oGY/xWB3M
aV4FqIW7TLv3UvgiqYUbxjXyHxNcOp/YaooTkPCTs3fk/F1lWWmrfbyPrPatLiycIsEPuA5qgnm8
+N2+Dsn8pAJR2/DJsuR1UWHMJhlXF4bXml9IORe7EV4hKeROG70aTDGz8E2DsZXHL13ePbVjfdPQ
VSPKlB8RNX8m0gU/+MowlVdF0lch01Q57lyRrLxUbS4NQBnbMoHEA19sSUyKwvnaNuk73apbFOMa
4dhJaEuGalNndwM5oqIZYzyLdyMhQKImbLJ6aLC7hCybms4NJAj4ZfxNc8UUGtfNDIgvjxvytGie
S32XDNQLuDVTE8N1VDhaOXN5lK5WTG4kLYNP+rCoMD7I70DCBvpiYJMfbXoFST5zXLqUi4ymN0n9
kxYshYO1FaPh3Z/EZ5H8sbhXkUSrl7DOz7rue71yR2GDRV6TmdympuJoDZ82ReI6WmjvzS5MzINV
pJuKiDB6vzXCSIqqYgUE4EjJgh6K38RQECLX6RijWLP7+ZffB0+SVro6OlxslXalZbeZEK+A9SVB
zGCg4k2Fdt1Gge+JffswieS+ovR2kY/bujY/JVryFYjwRTCNEXPtj15LSkSoEpyVgb5XW82btLjc
aNHARr8R7nKM2nyI+6ealHsEbItFQd2OfXiRJv0ttdQPoaCDlpQPs2IPW8sWZwQ5b4oq4J4quAwn
K4MpGIWu36vyScrIsjHy8muYfS83oPmbPamCsvVuRSRQ1pG+dMCGN4tbEbVcG8E2QmM3ZXt5fMRz
KoTvJhq8vEk9QfvopYvCOz5AZ7YcIynfE/q1k7EI+UgvP0yd+pULP7JG+m1oXYSo3MkkoqWTvPFn
pkz/3V0nquAFE0+N9f/jlVD5/Juu85fH/1Fi6Sqh3hLsH3UZHSK9/aPrNNEkmYwDSbn/1ZOoIwrG
cvhP0TCP+lOJRTMqLhZCpqdwTv5OibVYGP+16/zTS1++sz8PI8W4MyPebtpG6OhekJXiOOsXEsMk
nsQqx0dGsvtKStQzFyKHfXaGPXGtazayWpAeKrkjhjZA2RKrw71kyWAWwU7l0GmMmklfi3Ohxspb
ZtFtLNqOd0H1lEKScP1F3IPAP0mUex33u0JfBLfRifGAJ5VngeTQ3CTJw/cfU23w+iR7MpYmKKMb
UuiKxjBZ5XRJKRA3hNdu47O9WRJv8/Kkpl+Bnp1DtrxSo3nIT3lnZ6zslaeCXkymJ6vpzWR6tEWe
P9KzaXz3ohLvJpzkoUKWZTu9jFJHcDLm3il6SK3goBZa7c5dAslQBDzuN9NDBM4iiSSCpYBCT/6p
gOS50UOBE8vcJK2+0vPvWtR8hJXYYFTDeM1H/VXGD1ANnZ1XxPzV+m1UCVVtzb0AqqJryoNcgQkB
3SejCLTkz8ZA48uqHPiXia6VODc/Xzdxx0opib51muFiuBQWKiTyWJPE5E4+r2HKQjNjWYVeyi+G
NYa4bZnzG+tVvhp384EcmgKNwSAyRZTZFFlD6Q4lZ/C0LIJS6NukGZZ5+SYbjNyGOSC+rmM/b7Sq
QM5kSrxf82Am4mbWQoI6gm7PFP8nzYIDpARvRAFsZuGZCEodWrecmavI2PSM4Rb2XB9k16TUT5Ds
nELVE0etzU2ZUsOn5AP0ERu2vHTlVts0ar0rC/ak3eCJlgx4LuggEeabshHQZOCFnKpkW6t8mJEG
u0eRenOpPGUl3tSUoiYwRH6TjjYRLVwhA7rNUGz8zN9JlLE9otpsqWsNClyVQhf705mb870n308B
M5UE1UqiOIaKY8Of2UfRdGq51jo5eK2XatryWXPlJ5EiO5u7BdbSPXZL/V1QiEOu3pUU5n4/4vXl
nBXI2Gvrp6gTrkKMRkkFI1xTZKoi68WiZDMMhBCA0L6V+33cjCoO/eQs0R+QHAAoVkF5pkYdSpL2
5tNLqASgNfQWCcC/kl4jTVBqh9d86UDoRCzS0/Fu7RI6FKEzTpOe75NmcvKcjR2dTDmrL8HQeXIO
hW4sv6lJjyWRLDgZXMnPn3pGHNWob4syeKYGdlUSDlIV95Cl0UKNfE0RGSpPXSlbJsPV6r/3EDHB
f9MM4y+hM1axbvznPl2Tf/GX/JvH/3GIKIqp/Iu3hEWXKSHq/EfvLv9paqn+j6kZxD1wpv1uR/39
/FD/R+OZDIvFG27VZc/1N6wlGJN/OT9+edXGLy262QGBLlLD2oi5cZeJ0A2hkSY65epsIoRoL4Sf
nBqE81J0BkzeV/4Jv+dXblholJVraOl7Bn2H0mQFHy/Zc8auyvybPwQk7pRE47LSknTtnhIEksDs
bIJRPORqsW4BP0dJ4sSx8UrVuVVZb82T9DT4A3Q3fAxjGROXqV2KJmDzMGFtnzTqz+wD6pDd99pz
Vc3HBqdLX6OoNGA/s3RCD1uqxEnkt1xN1xgJVhHywDgh92j6LspspZXWqQ+JAVVe85TXhqJ9Bn+S
Jc+sn841uMxm9FEC9BvJf6xyaZMwoh2HJ4oAu+kehWytqZOAb+OuVp+ZSWB6Pp214dJ0JBh2X8kQ
bcy5coOg3A6Fakf9eJrwhqQT/jYdNLYvEgsfN+FnHvXOJOn3vpm9Sip7zoIENbuCEs1njZHfjWUH
OIs/GODeml7aCXHKLQFIXpDc2iF5jXQKRLUyZHvOyJJuzH0gQ3ZJ6jXbU5fjB0pVd4il4TBGDKVF
/QYxo3L0tDxIjbSNLemaCfE6MLCKpuTW05PK5stU9JsImZIsSGezAnQthL8NUvUGNUqw+AFYgoPP
+hjJBhm66jIa4NbzARMPeDFd/6iS5JJp6boEHyVHH50Z3ILcd4ys9FdMFTlk0avF6N0kY62KiCSM
YjeInVck1sZHX2aIA/VHdBBkIn1Jn9Z8690Iyv/H3XntOG6tW/eJaDCHW4mkRIUqlaSKN0RF5pz5
9P9g/7vh7rLhA98aMPbeB231qZLEtb4w55j7WNsZHY0Q+b56dBR95DvNY9qPXwbD4A7hXIO/aEZY
l9KWh934lEMyAeLpDpp4jP0S0eB4jwdho1ItsENDmdSB+7AOqoLhdkTGnGN+aNHgp70tdq2byvC/
4XRNWY+LJyLDjTRMqQKBIrFOS0gibJ/KqXyGTrcGyO+JxDqKKEQTnS5dIyOcpWQxdm5NSRZppsvU
yEvK0dYDjbUbm0wpfmlKAIiC1p3zPnei5H1CZDBLsAVQ2EjmYynzXi0Iq69IfQ6EeTOrrmBtzYk0
IGb2itzuSOMbcDzOOtOJ3WD6RLvkaylABRGi7FMkR8TIUrT9ZiJBDepPwmRiaC17SGS7zQf0h8Vq
7IHDJbuYkXEYET9vimRkqAyGVZgNxkqDHTf75E3qUf0iIctjtIu4o3US1o6y3G6qymDagbyyfaxT
tMHZi9LLazjpTqjfhbR/Wa84rDvWDV2nMT2MYWibqAwb/JrtYhUj6zCsF1C05LKxs1PNtK3p00SZ
KeDWzURk50Pm6vBw21FA4yZuAjDUFhpBMdsb+t2gz04zm/eWhddcICDe6rzK57tl3ZZd4loD77aP
4CUaNmlteEGx3LsPcoU6B4tlnyJiT1hvigT0prjHC0SAc0koI/koithvFDaJZQPgmATrUHZ1JbFV
xlpyIHphZ+2nvjiH/nPVyI+Npb+NacHELnDl7Nlvh2AVRtpORV/eK8QLkxLgyWPlNUpwC4TqKCJ/
GSfrUVpOrOFNjX1wuQK5bxlyXJ/1tpYoDNGa+AVHnEOkCLDjYiSwDSNPAaaH+a6rVeWhJJsz5VyM
gnHVqRyT/O+wqj0NSWMe8CSZMoIYPkNCGcj3SWDrNqq0adXE83m3KwUBf82DkcrL9pURP3FQSeQU
NSMEwgAsU3QmI7NVFsVgaB+W/y47js86hEtebA1s7p3RbSFruLF4TUftRaqI1l4miXwxpgA7QY9f
p72fJOnR4NuhxRzi02DnhYoeCwRBQdBiqKN6wKWbNYguv3As7ouqdzSZlY0muLVgMGFBVCWbGAU1
jkvMWWtj/AymG6FmzpNH4Axj5hFJcs/IDhP7knH6Xhv9kQBlvL+2adbrFEhRHH416ldPDqb1pbFD
GaTkuUjY6CjjPpLadTtiWorRZWvVJwl2myKqkJURHaMka6ESvTSadzGibk0LnbEvvVYOjj78vBhP
WE7EbcCDRygCpgjiN2eZpCml3bVVcsqr0UsSgH7TLPC3vXR186QNydpIm4NcQvRmHjknpR2yoTYX
CEk1HSuxuAlowFb9KO46qz9MErSwpE9I2ZVTeAW4PsnseGZGtO797GMoVVKgMMFZWX5jJIBRJQur
Umcy9NI/el9/zDIxWZecfSOMQ0uzK56EghmUVJ2MmVgMGGB989ES+GnCVBG69wA8kop1SQ9QBEoL
qIlNuIqIsw5RCCZeZvLE9JwCc4A6oltBUhJjeRdWLeOvHDlxvvsPF5ZUlIpBgoypqgr4M0qwf5JK
Seq36QT43e+v/1lYUicugicWPLoEfmTZ8vycTmhk1hCBA7BEAZXyXSq1+Kjh/8lLtN3yqj+rS1IR
zP/RTBY6678oLuW/KqW+/eSLr/kX95IITi8ua+CbRodNj2KGOGSJeiGvQ3cK1UvVzns9a9/zqXc6
4mpjEbWO1D11BhnrQ1/SWbGfzPEVTtGm040bvUvuUpUQ9AiPSGOiay01vozJTgqkQ96GSEIAsOEf
ggifWxk2mxmCcGPcMaG8DSjRmni4CcnlTFjJSAD4Zjk/RhqybRHWT3KSa+kuRIAIrcEex/7OGtRT
IKeIJ4eDEeHWC0lpFmufeQNh30BIpukA9DjsH9JQI//aGvNbllG+pRDLF90OBrVAbjBSTYczaXV3
lLK2P8kHS3+YAuqcMfByQbK75p1oPw0lEe5kbMpc6EJSs5HVL/5EKoEiEvPCdeAUDeMI6tNyYPIt
5nbB0aH4sTcRxSXH0SbTG5f7YZ0n0M0l3Yvi+GwWFqJX7k4o549W9xHnu7DkKjIiZDP05Vb+JAog
l6xim0SD2/LHwxy7clB7kiq6Y9vbY5e6sqLv/IgEa43PSjTXbVzAWWteylx5EIzhpR/6QzyltoT/
HKDGdWqldadr+wZ87qB15Kr2GzQ3g2sKw20oEILF0HyX5/muy6VdH+SeIePHGObqJVC6xxwqxByk
Tq+9qk18ZGdDEoIIu0RIO2vbxIXDPBZB80kmvqBBGi0pwVqX0q0Rt3fFBPkuDmw6klvZgJTFpVFg
uBynyJ2ho9OtLFi/fK2XUPeli+Ib66CM73slQuvTHgcSXgex3hbTuKMOfdUM+TkzhOPQIE8TpGar
w4pH2uH6yADREPeub2LCDTFcId4+3GU6Z7McYJJGbkBdZCmnTAheo/Q+1jQ3JBharCdHrvtzaOAv
sxj4V/1RI5NsmpLPgNVVQU2oZdmnaLXXSMcAMywG59SQXrWCEGCKwMqAPow7QNBU7kI2fvrItoM0
tqjp7bK6rUqE6sp9SsYvHmIkiBNikoZdZrdV4nxbUA4WMuIzvdnmY7mOs8ljdOLJhnAIMvV5irVL
mzGuMcbps6sW1X+M7yvry9Wok6pd4x624MEWFY8z0QiiON/5Yr2Jq5vESDASEb8gEOfTT4dgEi4R
Pyl0c5tJ+n94xPBjlc96nWMZXjU0p3++CZgM/I0U4PfX/7wJlD/QvFr4WFVRXyYJP68B9Q+m3RLM
POSfi731F8Us4wdSbESidRbD6jd+PMMH9FsqYgCdSYf6r+6BhQn4F2mU+OfPrfJ7/3oP6AGpK/2Y
A5gyvZIvnpD6DEoD6tIqEz8z5uiXWmIh2OavqiVser/+0KxSo/pnydIt65aZvYsiz2j0x2IPh5YN
YhmmtplykE3sa7ReB+E2v4NDfZHa+KTAicvY7zTLomdk48M5OqwidkCSVpdApwDDSE2mbXQj2EZs
jDSozCIbJN4VZiDLUgkN44fBlklm2zRk2D+W9RO4T0hCwobykkpoYRCbHDNsrEQ2V5mSXmo2WRob
rZFFpsCGK2HT1cYsjmpQTtNwktmE5ctKbJDl45z3aykONiY7s5rdGQGEwIPMQyWx22ezttCml1Wb
vizdWDtPdrws4iK9L9w82pOebFGYyUn4zh3G/HsSe1pfmBSt8ZhkV4swToGAEFEqHbYEH8Sf3HYh
BIhs2CvAEHDVJEh2jEMAaSOsPzOiHvLgmtZvFJfrnv0W0M0+x9MRZUTECiy2E+uxpxyPq48i7RxB
4Toe50/RJ5SmmEgAIqwnInm+JhKeCFpCa8pVJCaHPk5YUCTGTa4M+brFsRLMwE/blFlndxdEtWfQ
rsZR5k3CW8x0fe5iyGSSNxhQmwSkoYruCQRyWEV8ABLrSCltIj9dx8CmU3k3oRXhbY3spqhumkF8
bxIC1OgGiVTPGtEOymmnVM9GaxIxowGdbkBtGAgY8k1UdHtD6N0Zt2IvCaecqYVhCs869uqG6XjQ
tC9pxxa+VjfiiDslNe/Rjd6RCwxPiFrX6L/0RrVbRTvrTbBv494Vou5GlNpzbHQ7kS3hmsWSO435
wRhUKmKY7UxSRt1fDWVGdGe1aWPcbL6I/vk5KAjANQ4NLqmRZlRCHo2bSM3sBi2bqJb7kXcbiJLt
GwSWDDE8FHE7kiVqSg1jZZPQ62Y7w7CCa34ksWOjT9U5SLtD1mL0DsTRBhy/zv35VDfWhk7AHhRk
AwtsSBd6gO7NLYRCHitIHF3xUvk1SpBHQ30szVulKA4JLYeqvqmQyiV4HnmS7Uf4Hj2cDxELd8WF
ULTieU50V64ukWwwQSF+B0qIj1MoYQ+aLPgQM9b3EZrZ1DT36H6YRrcOPixJ+hzR8ha4ef+7HQMh
BMQvSJzmpspqXPzne4JK85u54m9e//OewAsB7QDa0f/PuPztppARSlggCy0Qiz8itX+KaOU/LBaZ
RC+Y/9uC/tkwyH9wIoJAJJ+BxLTlxvoXHYOk/1VE+/tv/o130E1RGImBwExAiWH6pSgtm6H1lEza
9xJVaYWIX0ygRFswMlDZz7qx7ithmwaMQPwFpemEaApabcJOX+ySWSfesjPyD2pKHaBXXpGbPBgo
VtKBSVtvy0bzXvgqZsHwUWAeiuFK2wmBH6ILNzu3pLoyhNbV8CF0E6ywCFfeNqnJ09IRmcJuCSxP
Ydii5L6r4p2Wus4LdOpkUs+Q9LBFNPoGbKAkf+hzCg5E2FpcGVQIbs7YQxinXTshjls2ojPdNSEw
j2Gt7TKlWWk5iZPWuJWKJxIRvVJrPLmq9600eukSv8aUddZ8O9F6W8m1N9KJdqbS4FqPEV7RcDVx
cig6Aa6o5aXdtLMylARDuPT7JkKO7CIOChWbZDWrvv4yyQlQh8HLRPOQmHhPsvaWSOCXAtmnj42C
opbIAest7gKnJS8oHF7b9FMls7GMrDu9vfbW40ASRkLYBUA9CZVVExt3fuDv1EjAyY+pBAKjTE4v
isbVKGEe4wQfVcuxcLU2uXyghOUjZA7RvAj454LlEl9mJTg0zA6LHKnVJQNue1kLKnL9ksUCRX3E
gBPshGLaYZ06gxrejRKkh3BgAZ2uND7bqtcQR0ngC0pkiEScRnPoJg3kWlajO1PvH6Is/1KUow8L
a5Sm0WnV5qAjQyZLtl4JBYIkZVZvU5MqOjXJk4H/UtLE/XePqGUHpYmyJMuI8pe8ln8uZclt+b2U
/ZvX/zyiqEsBqmk/xBHfAmKoX1UJDOqy+PpV5a/+wbZMZz3NMSSZaNP/PKAIJlh8ZKZG8LlJVfuv
Sln1R6n6OwX699/720hjJnSW1TP9VwhJQ6ung6qnV12eKBOAj6hkfso0rVF+NzTi04R6LigbTwgq
Z1b13ZQaN73Y0xgzjOtUbZ3rwBskErSNmi/pR1k0rpozB/FvE6lz2spwsYuttLJ156Bcz0q1VsDV
078tQ17CxJB3CCmisJzROsmsJKxLNZYk0tVHBHvCohiP+p3BwqqFcRAvqz3q01qa13mYbOaYh0vq
smupNpdKJTFkzs6iCgmDXXk0dviZLgxgdyH79dXEaVVmyt5Ps30g6dsoRNPUAEmbb0Q9PXTF9BhI
tVdzv+fmuEtBeHQMXslp85JJ2haytEuXwWfjl1vCTDqGoQpDUXC/SBgU3GgI2NLxKWRyWjBBTZik
ZggPWdMfJavysJd5cgMmAO1eX5S4jepHv78kpUkFfTNZQMpY+KvklrX1Zyc0Xt4AjE+D+3x6j8FP
FuWrNIO7UPLIJkAPNIbE++Gnrtg2546hOospiwc8f27aAWxMULwqmnxNLcvr1bnfNLJvF2biikTl
ZbJ59oP+VLIT1KbzrA2uQcKNDIJgNMM9dFVuE1x/8uSB5Q3Dwiay/EOtrasax9eZefucSbjaqafx
02rKJUGfUBiQWq3gJtMtquIkc32MvkVNpLoZVI84PkD3Nf3tSIyOqDQbaUJVIBgenZW5ryFWoOi5
CBIsV5YZfg7pirQ3AXmYTuhnXeOkI8DHnPS9UAV7H0DLKFvrlj7Kb1puOIYEsbHNFLQ/UeDIYrYq
ERMHVJWiiK08QKnRoxhIxRdUDJuh6bc9oYFrC7bCpOb3WWwxophfLLJopLJFhZOtS/IBlSgHmGNV
R/qw6wwik+HUzgroA2LuUyt1B/FBsQZ2Y8mGkmVdCLmrc+KaQwZbwac4bzSavCXtgY2hdprUeaOy
Nuks+VMtzWNBYqnaq6Cy6qM+8lwNhDZOxon9rUtwz0GsyWTSY+LsCybnzLwUDbwM+zxteGrYrgzV
sPy8JEz7fEYB3cPs1PFbVcO3aAqvn68m4P8Rk14oG7tINrcD8tooUViIWWu57dyYuAKN77kVt2hu
SrQy7Uo0M5yGuOWF0Ql62s42fKvJvl4NBj74eNo0kJpEEn/4QjpaeG3Jc00b0Dh0FKWBrjeAXxSi
MMXPbJQb/rpT51deQJ9jYh1JmajnLabC+iU0hoOFh00fyTpFld3xtRtQWSfc2TSVdpmwixhvowl/
c/NgXP0mctPUeIMhK6D51WbCXX0U1eXRb6qTJvqXHFRzW4A7GEOAEWwgFNZjnDrirghI7Kh9VzDC
ezl776p3iaYmqNMVtDQn7Fg6VUvCDrrpzmhodGHnxNGJ9CK+rOJmohMLxHcz5hMcQVzEPiwKnPHw
PsTirtByt/WJcIMHmGroBvx7RUvOcvcAcx9TDsmWgNLrHTwsYL+aLfChMuHeWW16oHHzJlM8zAQX
Tb2KWqG6a+L6MOfTXpjMNzF8J9mbKqUlAyV9mSqqjynj48hL4b5jAUcm5ibQpsZTI/w2KMDJzQoP
g2iQvZHYkWi6HSdri01RSnivwdKr+BuVQBRX/pNi7o0QNMvMpNhKnyitmZEWJmoH6zWpANJESyUn
gWASuw+dz281jHz8id+eFIQ3mF1dTcq3naGeK+Iw8BD665DGfahV1TOiECmzLtqyVL3EZbDBJzQy
0OZrP8j6fW6YTA3hQgmB4+fBq56hjBIMsM6kH61ygeAlv3GGRvb6QLkZsnuZHAXavEn16HKxP4Tu
zKlpdCAb9du2HFjlwjhALfvfLWyY0VFIsBXBP6NK0v81o1tmY98xs99f/2dhg55HYRSHF/0bZH4Z
06HJoiHiD5dNzq8ORlyPsgFG9m8ws/ybi+RVNFGpasa/0gJRtf11TPfbj740Z7+sa2IdC2NcAY2S
+1fpKSTVmPQYuE0zw6eQYJY1/1Dum6kdGOSkHRNwPXNwNqKDqduR9qQFtm/KVzX9ElW3hzodHYJk
l/s7Uduzr5YGLqhVj2DZhamamWv+aW3pfVa5+ddZ9V70/DU1qK0G19g6eUCawP5How4BycWjUi7/
VLDC9/O+AOckOIKTcB+cZn+va6CmYUETbmGzB21g0+slXB0eXLzGQe9wA0zWp38IgH5EGyO719pr
KtwBXRw9OGwuEknUqHjXr/pGUR3YGenVisko+2LAfVBusTVD1b/Id9Yl9STei2glvM+cJOo1OUc3
4g7i3hdDQO3K82thTpKMVdfqHvuoYwh5p6Q1vETGSrpOud0pxwZIFXYKZwZJHiN7RMH6Tp9hI3qo
L3q6fxvOhopx3Mk8TlRiXDMPEI2dPoDH2Ezv/U5+VzbvYMc8DhMV/snoyPa6OhWe+MQL2szBEylp
aB4ZkK6UDJD9dhbXzbA2tTUstVw8x2gfxFX5Nt9ox+l9RjHAiubK6lt+mG7Mz0mz08u8NZ+xr5rP
SQGx006O6pXALNopVKkH/TAzF3wvSI56xkciK4zg3GCHYggNK9i5R4nuG8TH+t1/brpb/zS+KY9l
uDLe2sppPvu3UiSwCYH/igPN4OzDRsN59+A/VNFOxtkgrdHcR/fRRj1p7+a8BUmOZl5KDmq6K4Xb
RnrRLmly7qq9BvYLRhwrsS26XIhaZPYYJD+teEuXTwXYX8VKcIUFpJvo/lfDTi7XdHg+ilTjngym
qFnT62zM/NQusuPdoO3FmGDe40KBlXZ4UeAqAh+poOsw+01Ws7RSj/PtElOMnQdPkcYDghYKGOLa
RzQWr1TLnp8zYN50w8QNrhHTLJnaq5kZaOzAM6m2/F/BWevWR38jrkkj9uLrcSH3LZzFBWHCjm6F
035VMXUTM8WFsqSmduiBczG4GxrrhtiRtaB8pONF5n/l44XUcLcHPFs/h+/suVjRa8z3HqO74CW9
5f3lbgqfrMclbfAWgVxxjPGW3kY8K90tNoJJX3fj2gw88VP+lO+bO3Vwmk21qda4PlfaG24eyBXy
XnusL91d3m3r59FbmJHqaCMDuKpOeSlNDC5r0h74BMExGP51SuzUFpmYmg7yOMW/xrHb8ZXiB/Ji
aW2hMYFsMZ/JyhqRHzndJu1RrjoQjbMa2c1Teao/kr1pEL2AF2cHZI7YMOYcPFJl59yan9IWkByp
8aOwV9I76Q3ScnsBT4ekV64QzrrpSf2ipq6VQwP/0s62KEaMbeyTN/2Q8EwLrxaT6hb+F5oHhCJi
tCuALQ88F88BqwtQB67BUNg0HbQY+BBrn1VoWriHrCjcGMdhC94NIi+wu4rGwI6N5enrHWkNxGsD
msaNWSvs251/6XfpXjvzKxtn5TxqK+kFQ5qmeHhqByRslq1XNiFWFFd0Jv6t6ClnFm7A/syrfGUZ
7Fe2Nt5WpDbgftmUD/xby74PIeOH8IXHp+lWUIBRkWUf/lNN5Oi8FkRPDp32VfrqGmd6Sq4j0u3G
zom1Y2cHnXpa+RbkvnX7ZYF5THcKkw/VjXAVvE+H6oS2TBT5A8FyKp4QUhWpPDK+gwaZqLUmEid0
b+V2niFuWvmu/ME7wGNNG7eBIGyu6tv2NrmbjgAlmtU1dCPIdiRM2uoOlCOi5yWWwHLj5mucAQMv
duqjDi5ENstoVW8nGF4szIn84W/Ho55OaxREABuPBLA7g604/bmu2A9pB4IywuiJjDmkMKSs8Zv2
Tst7qe9VovgsjkRKbV7LsA24CCU7lft71drjCwuVIHiPkXS112rYGJ8y9Wx4IG1j3Yp3aVq6rZY+
BYlCIAHGH+0ZnFSC1T0Pr0X4YtClgxW5SJ/kFCPEW5PbxEd0qnIXUN2WKND31Nobr/xH8pSnTLHW
IXNwMvYKB9Ng8AROqh6BG7mGehFQCnQ6YUHPQ+Epw5YRf8jBORwrcE8JaETODUwD0wPhq+4MN5nE
0nLAtnCVg3u22oCteuMmCU9xc8rC0/38gu+UBOQRS6F0myPq79f8a1xwAvcfnTOfI+LOj+kSDeDE
+AI5FRrOtaW4+Hf523gfqsq+r/r9RGaD/hDyWHASNstXjbXVjHEJAIpi84vFli3qDn/Ky/z9+NLf
/XfLSVMRFWpEheLMYmCwTOr/SfxDiPHv5eTfvP5nOYn4Z5GqM8//kT30TfzDlN8geQCft/FDF/Rz
lq/+wYgfqxThbX8V/yyDPCLOkCAxS6MI/TezfOX71vf3H/2HzOjXctKXYdSLoMW9OBRIsm/k+6zH
IldNN3LImTDGp3yQHjF1ehJrJbPSj9aMJiPOcPsk852BMDhgVgKx5lVj4DP0rV0G2iayEOpVZXzo
DGUjkIoyp3ULu1P+EGUonGmxmUtzOoWcBHKn3ZIriAOS+4iCK0iFEkYF1y/uRKf0W28mVKYkaWSO
O68s7zKWrdGYPUac7nHXbMXM2OQdBEI4CVXxPJIyppO0OCBvo0dmcndkJ4+ItHO7bMCbyPhFwGZI
IoAitI7Vmg4UoZVIAsncq8e2hUQcKg8KGlqdgxsXvD/axR3WFFubLgGYZzLl7CR9C2PmEt1jHw0I
WOddpWi16Biz0Gl23S4QwkIZEXxcquHkp+Y5aaklWkEp7zGrASv+FEhZJ+2sWbD/WXvyq4JdXHCj
ZdJGmsXXFD0u3TJ842QdUBpNivQUwOxUjczRIR4n5GKK6TKPT9wmY43BzD7l/VhlbcgOlRINZE7W
YqIfDa8lUCYRwAz7AfrPBGvxdAqymAIXdCZwz5J5wHgn+BVcjdTBJvpuGBnYQ9zO/+E2kw9CIwJD
kRhnm9KPOfM/nQsEHH47F/76+p/ngvIHQwb4I4QosphDdPinGkT5A8Mhfa3IM76gcvijP88Fjiek
hMDVWcEZIpu3X0SBIixzzhL+EBfkv9rxQQP61mZ+/9X5IX49F+JSTgq1Ytwo6Dgv5na+C0fz08ds
v45n41IBmi0T9akM55tZiWFDdWVNnLds50uOBG79W6FIvSgQdnMKgEuvJ7sEuhUr5pkZzT5ly0Nf
E7rxXO2XCFufdF7VIN1P4kpNYF617N/T6YRhxFETVlVRZ5AXYjkqQQ+tALzB71FVhNreDBSbRAlG
uZPsZZq596X2tTMLnuBgU43RYbAKeGqZE6uN1wqd04MTFXLOk7RRvcQfX4dU2aWRNHBX1oFLthK+
ZkVwfdJnNxFGg44wdEXwT3o+XwJse4OPx0Ep0Nr35O/W5jrqhbsqgnQpV9eJjFupq06SWL9VsuaM
Rs3s0N+YhXI0etXRBZN4dcq0ViauaNzlcv4Y+1mEid54tebW0aCs1xJzLCHPX6XO2GTBHZcFoe2o
J7JsSSRrKs+HtzbhVa+JOEl76WgmvEWUU4GQOzkdq0ZCYb1ok3H39yWJYh35LrmrEI86y5Irh+U5
zyt70uOtkAG07mnsYkhEUghiXBcfCn3ijZyPlgz7smz2oe7pbUe1PieOUA/bkdlmNUPpMstrS6x8
try4q5V3Kw6OQSJtG6Hf1W2FnYQkd3qvfgQM1+jTa5MtsVLpUouTgQM/WCTNVYBsrTbtfZV18G3q
AXLsMibVlI7s4OZ9aON7MU14AQRL8EG7ma+RdZ1Qg8xx+VkFCEjVyZu6iv0DJc5smZtJrNahgkel
UwBwtMdUny9+rNEgMz5UY9KNS8J1CxELbJhcNa0HzsxYUDPC8KZcYoTzgh+/8cNDFkCITzjMkYMO
1Fj+VU+m1h5YLmU9EWysX3vGf22fuXNFr87mYja+mvHMHNUZWBrXrbJDQMWVxLacGXUMBDiqLCbE
CsUv3kMcQWLvtSVqF70S93UpvsgiU0jDEjypardBR/RUXYNmqDeNmtjLgDHoR9qcmV2oVdxV9ExD
h3ZWngHe+wz9FQMzTbAkMmOnks5jBGK2oQsOK1cW8oMuMXyBEQjmrSl4mG6MUTpLaQ34tdrCcXKi
BrGKoF9qBFOOLMw7Mw2Nl1oRYfAzd8UImxfFzuCdX4yrcSo8Dnp7NsL6HW8CqSTosXpr3wcQvEVZ
JugTRTpCXztR9bVu1euawL+2xsTUI91NaHpETXgNfQk5mF66/91adBltMizWJQItqEgX9to/3Tms
dn+/c/7m9T/vnEVWggAE0pqMuvE3EhELWJWFrgWp6IeyhKnjzzsH3BB3DhgOfJdkWmrIHX/eOVxi
i94EPyb1qPhvFYg/knJ/XdsuPzoVKHZKgjmWDM3f75wu7Yo+wl2/DZgQVCGkML+nAZy7vHEakikR
a9Je5+a6SNptVJ9ybMjPSGuh+dSZayzLMEGCkUkYpUDAjKRYR0ME0ChMDNmQWsxTtemG4aHtLBfN
r1sTR4Mkbl4kD/Yc9wcrKAlzQfGoq+RrZpFwK0ylumKd5FQCgJAZaxsO815klZel0q5V0ofKx5Re
TVS5quFIIhMgVIwqckWk4Tozw8a/RKKPWS3aSki7jKw5ZznCuSAIkV+dGyPd99rXWPvx2goazRV6
tl46iOFSv53k5q0P5wcl63hoE09so/scAqjM4i0RMThaITmXDIvIGS/p4yLlJuvOMCnW9XjJZfj1
UEKUWN4YiMdUbpPxwxj3OSaSYUmvSMq3wCwcXF57JVg2tsqNWeeL6FOh3DRETuJieinLnEjuHOGX
zKNsIeJY9hQyiFEr6B8GgZ2YCqVYlR8nHbNmZZSo3UgKHHwYIn07X4cgf8801BkhEeGmMjzEsuLx
jbrTJH8/4aDTR0YoWm9sml6DTzdYUElKBgS+XG/MHvdiCuWfUFMi4GC2MSwDAYn7KIrJBYDuyiao
EwSuhmTbZxLOs3tx/uyxL7X9ecYwOdEsh+2DKQUMs0TyucD5iGgp1bsw/ACtABgtsCMh2cRZs5vF
yZXYuFVJ4VrMw4JkXpVAoNDsIDQsVxoqGMno3VIKHIU5WM8yqogZsyRsXDNCQ3PZFZKRvQ7zIr10
RPUC1cCZFYr6Jj21gBMqbLhg3JC1tM7AbrbVfUj3j5l0gb66HrXCKazQAdwyBec+rZ0GJZUC6aQr
ibRyjZyzk2GsHqtHDS/WEnqpNWc9zu9jNsO17E0pUIU7K72pYJfSScLWKkiHAogMBKfJDv7C+km4
v9SDJiU3c5jBg2FSSlGS5wkX1CamILPQxiLbPxQm0UjCQycwly0DmqPaMllIljUx73W817sm5u2P
GW/GKASCQBe3MffHPSYJ0hRi4VVv/TMJT9LBn4hJbExyA9DnpugHayGJbrtl6MgzxJ71vezEi9FA
UZUb0AyAbUL9kmbE3orZRtUpeAi5xdTI/5sUFg/0fanf9YR7DYRwil9tMN6XjVKvE4ZOlvRYlzwl
wScuvk2rEBhiUI/WqqdhiJwMtMP/7TsGsQ3npYTXCczJ/3XHfNMFLQf1t9f/ecfIdCwqBGcOcaQ0
3BZ/qtwX+Q/sXfmHJ/5XaRAtz//GI1x3f94uCj0SP530v33bv5l0yAt2+ru+/Zcfmvvv99sllvNg
KHGnbOVQxsGo3LBczNYZZuSAw61YTrlOE1/GH+eeRcNtLGfhwKE4+3hGOCRBPzttOJdvAkHN3EGs
l7LHFlXQZEw3ifSS8Hz16kk1G0cGZoVIJpC9pqmh5b+IOgnFamkLhvBRaflRKFiQt2J8KyvlNpGV
k870RGuxfsdvRTvDeYpwFNEUQX9el+0y7GMqGNe6Y6J0tJQl689yi1jYoREBT0d6WqXu0ri/obCA
gKaPS4b52RCzm0JNPY41OJCKzWyiSrOzmWJh7tsbX9W8Lsn3KVCWVqtRbwe30sSskmJ6mWvZdTHc
hwFw49yI2UxlEAGB+Mclj19e28EcX1QhpA+aHyc12WrYfiBXRJtRLS/IOq9Sc5qMx7K8AmtzM36l
mrEu4G1XYQw6DLynpFpv62ZZpYsIpSdR9OLxzFPsKFG1HvT4JmTf2M04zIanDu2BkPissODJB51L
M6FpiYNWa6UXGBGk58TCZJmuEiT7aUmngNKkSnw4O4Q+tTdpV17VMocs0nlZkG46iyAh3WLgW4b4
mwEjhLnbB0TxzePsBELotkGPxKG7D9t3gN7O/+PuvJbbRtMt+kToQg63JADmJJGipBuUInLOePqz
4BlXtz2nZqpvu6qrpz0yZZoi/7C/vdfWOGUL0kbJPzxJPxINAlZIwBT32K4eWcQbCpPagIGSSEBW
oZLO6JV14atzd7MB8mv4apvswSsTIg8vukmFRH2DBroIlIuvmmtsKfu2lImZcdEqS/2IQ/1siPJW
RXDKYU/jb83BKme0svgF101GSVIEG4tiIqUi4QYMP20/E/62A4xGv33MfVBbyZPGADUvqAeRbnQw
rtJKIn3ds5e2NH3vAAeC82N6Nb+hVOneIlmDKY8hYJlpeJHE8UnHwVVwCCGnboes3NRaL3PpaNGz
ZPjeOqCAKIdwavnBochOuXYrCUHXkcrhHtYp0+nMExei8B1kwtLEAiwUvhtkUP14UEvfmccFs4zB
OlLwG1DIkVLKM3TnTNEOfQjSJytdz2rp/OFYofunQPUI276IUneNwmAVppWjlQl0n4usfFQUVZvN
bLDDZoRxRPauNZO9tgQMQx9AoDPyk2/WkDOGwzFnhLYkJe1SbYVF9eP8oXISCWlwpEJEv1u+tZM5
q3SJtjE4u/icYZL5MEMY7qPldKN6tJXXnHf0DJv/MB+BFPmeF9GGSATiG2ekZvgH7zUISTIXGZmV
H28nzOn/vtdoMzzrr43A/8/jf+41xKmIZGDSUP611RCR/bnXKH+AGROxcFD/x9Vlbhr8eZ9R/5B1
XLGwWUT2qR9f+rnj8CWRb8nX/uW9/1sa2uyy/W3L+e25o9X/IqIBRRF6D0/+Gh+PwCjtLXvhGCu+
jU/N1YCN8KzUdAYeX0OYI056rGsXSkpXXSpgzRS8LhTxbDTb1+xabCB+HmkTYQHkEP7Gd8G9Xp3Z
wLTUpRXJZ/Dqi05xltVLxXaw5G1NX4n3xpQd/4d8lEUMX27N4ygUm9vNH2M8G4X9JG0YyTOFZ1oe
XHnIID0+4cHf6g5YBPlBPepHbTPQRkbUaVnTS1LYKaM3TpJQGfUDp71LBSTMx9OxrHCoLZOLLz3I
d/W9OhgXBnkaDUnM5NoFsrP27TOhjalCpW0VPt9DZ62Ck+8v0xsD5XyFuQNAhwRK5pbKbknM3T8y
L5Q5tFFbhAV3TJ+6BEKTUF9EFdscc1xYTEj8veZOL/Aww0vZH6z0mValNgFntSnpC1iUh5iF65XZ
c3njl5FbNLvcB725pBkVxQF2Zr7k6jZu4eloJ9p04yflhDhVUo33wS+z6SwDR+WX6gWk14HDMGeC
vd/ag4kI8oDZQLwIO2s9lwsNZ9I22EzDVRK9T+fcYSHaxdXiOTxOQETPdGQR0swc7bliVezpowOT
TS8dZG0LUIirvnTsWXhjPgW0o/hBa2gJ40c+bVh8lHdpx7Z1C+ptoq9x5CXaeZJ2JT0J3cE/ZQGg
mk3CPa9cpA8tiX/IDvpi4n3lgY+jgmU591vximMt9mzT32rJgRcrciH9XPyRVixcGHd6HCmBoatC
coqK/gvcbtw4doO2Gu4UywiLgvdECx6hwyQkOJrABY41+6HaME9YZXaKN8DYVe2jeOtKaJFL9Lbq
qXjCuebTio2a9zyS23BN410aX+cJx2siveNECS8pz+2VVgMRlg8r63wEW4aX4Y4jOwtdVcCMsuze
01t6C312edJY65L+LPpe3xsA59+CAxYogIK7QC8E95nWDpJsMTqaSo2ZTxwDbUrud7311jhlecEG
0KU1pbOXDsOUYed8+AabJuh+cnP/aCKW9itVoiJx0eMtIVeVLBmqq1hHzwNPKN93LU7ogwa+Ml4P
y3jFQ6R61+1o/lO/ozMuPxzPqe6O38nVnwNXS+t5qjcQ1co3iKk6G2d5Ca4VGW1rUQF7QEIk/7UE
tVuCShcdD3J73LjdtXgBAtwyt1o2xRoKvSl/tu4ofZNwK3p7FslXIQWcuLpxg0krbnYULqXmrZEo
M17o1slXvsF5oPJZ0MzCzcBf66Qe8uEArrc0l1ZxpdbB6ncqthsZ+iZVSthSdkrwEpROHK9qPjTA
Tr2DvM3fGpBO/16SNHZhwy3FpdpfrPBl1EnPZ4s7jcbSPj7wgSbjPk7LDsWU1oxiB1+g4NB97PY5
QKja7p+6ffuGy8NJ6F6EKj+ssntQrugwXk+r2q1d75RehydlO+L0elJWIFz31i24t9lS3ah2awM+
ohJ0vHNU4iy75FC+4Bhs12vP6XfeEubdst9FDl9Z0CXkGFveZhv5JB3Nq3Gc8LU/KAfeHiQLOSYA
Krb1D/MjeCO3ffTOwSMryCWQmN/N/qcBFRb/7pfgMOrYaCtwMy56xRwXvE03mSCdukjPwQOgYWmF
NcxcmaecYUR59Xmu/mWTHqx6SVwRg0x7S78gkM4ZmTV93A624hJrqGrzTrcUatgcgbKmwokPKRYy
YgYOIzkpufLx6KIXnXcDhW8EqZRNhXEp/5qijSJtcc9jomDhC6jHeipUuqZYUZzc/7LYQiDco4no
ykNUHLm5l+p3rOx5c2fartEIPNAGIH/V5rpRLvNHg4+DvB/5hgjS2A0RzQZ+V2Xi9jA3vXdQEsrF
KozrtCn7zER7kl8UvU1nbndLkVfdXLbY2ArBsbijZJjJ9Ir6uvCsNGhyfJd6VybPOhAjeuiGfRbJ
tq9S8ScymjxZoVMRTtJ307Cj8ZReXe0krKvSRrpTV7K6giZr0Q06OmNxxnRmwhLHWd/hNHbpaMQL
Jqdrw+7aQy1RKr6jh75hmmu6zIMH1cmxsQw257+M4zpTpyV5IzQyje7G1AkJc5b1sdyZ9L7d6/fw
MXktXjGO7EsXGOcicpKVssGkdlE29T27kWNDhSPRLGQjLQYjtd+7dtz396nZYBLECI7jaiEcamPd
P7Oe5Pv+WcG9uTbOzAJW4jp2qxWeJrpxtuFHewLMb0/8TFjEKjugqsa7IOyU71N2pAcVAQZxFFLZ
XkQa+dCkbXzKTz6XIeOTEGcExqHK8CPmm+KJzG7Ny35iokMFkIhT0SJuEHDMhyN0CDw7PGT1cgD0
2zDFSkAH2Hplx9lNq7+wHC/j/Fo4/ka5cOs6aXz6YGmeoqN/ZpfeWNvsYSqPoXQUhEfVnRyEwgxj
02NCmU4Hi9HTl4bVOkgwtm/zwaw3sDjeDG3HwrkxVvpzMJtX4n7V7kdXOEgXIs/6aeKt5DmcILon
89RshZodyOEjQEujuUHmGV/azpHP3ppaBM1Nz3fdrt3OgRnKD4ZvsOZKuAqvtS2epeFDOoYH4Ti9
+xdqD2zDqRzrIuHGVKmc810qgHxmVIwWMX+RZOawtlVX8YKjUHQYd+QF0IEp+ZMIyq7ZZRj5LbJj
8aDdlC86CdlUV7ozO1DBLG2KW7Jl4Tx0l/aqB+imthk43AWAbliv8gc3wHvLjRj3GVHFBVCytXqM
5EXLZ4uMItW9WMFoGiZjcJI2nJHYUSw3fTQf9GOwN07lUf8SpWf8gvUlOxvPFelpaVXsJwiTFccq
DImyRm1yfhrfc/YgnepyWKOuAvOZ4CGVyl1NPN0x3WJLpiXGFPkl0OeHhryKbX1nVMcwOFBeXLMF
VRc9efQNc4GRgFflc335DhZrbnNphM/K5oI0q/Roa+T2bStb+cUJfc708GPt8miNib5zsRUjrnj5
Z0njMWddfSsh7jrWuTiQCNlVOCq34k5kf9eXodt8Jda+UD7z70xZ9nTctY+ZxMfaFiy8T4wpT/j0
GRllrEtsQMO6zl5MGdcxA+XRibPnrrVN7ZBRSdwqeDjjg/ecHbOH8kxb+2k6FK8F5F2onbb/CDaf
3zK8lGuFH8ODfMx3WIjFB+2zimwPOtQCy9cpPGVfwSJbBZfQFux27dt2eWfYEBwkjc5WSXOy8gXu
AExVO2rWDUcvWXwlqYXFDkMyJjDTTbpr1jnDvDTw6pC0XhSmQ7xLBH8dujHtfNap2Mcl6JQlrc+C
8DnR+Aga/5CeOOGaLoFJLq546pb9IrmBHfQ8iiFt7VyvP2NlrdFMhlXE0folQ8x/tLSpKbKGSx/a
kgUS+r9fN6Er/XrdRNr8/fF/XjctWdMZdjGCIkQ9D8J+XjdJBpgm2QBJVmbrxvyln9dNao/w/SsG
9UYz++kXfZM/SpyLj7gbyzM1+u84uf7DsfHbM9fmy+hfgwFRTFgzou5Y8qZTXD6YwTUQmWyYilA5
mMmwN5HiWsZd6mit8loDpRexiSI82b74JnEjK6uHOjzE5qPW63hj/W6evqy9um5Wnt+8YLfyagEH
pfnse8KxzzF5lsn0kcnmUyjS7gr8ToyOFstkj2+pH4Zb1OxElpxeMOykPBrGoxRIxzpWLxF6U2NZ
R7W01hEMqSETdtqEjB+ce9jTsa+4mQfhAc1Ho2GkVFZ1FdqdSaZSuFe0cfOpmkjcse508qeM4mpp
l6IfHHgLKxEXeZO8BPPcSvyMvDcjvUZKantiskvK/gny8KyUMraioUjr1omFHziQKZUtpUfwQwcl
5gQxeeNp9IVHFIh731Ww83G5DC8DN+mAO4oqJgh2lqsZhtuW/kGrqCdWq5vUJ6AYKjuUWIuTPrUb
Q3GLHqiWVrsFo7m8/qBdyi7o6qvIrcESykwuXj6Lg34Wu3tC88No1I7JrB8Q6TLBKr4QddoM6hrP
WpwND4SjNiFZjCkfP/uAw1O4HfX8KrQQDMuSO+xOD0Pqzyb5c/K1S1ea20GjT7rQKB4QTVBB0bXE
dio3j3qu7j1CCBWBkawfMYjhcCC6qmKRR5/dxx7oiUFgBFPfFH8CCFIL7ClxRZtH1OscVlsN+J1b
Nbi8LVHYBBXzFVNLbnId7yNFPlZizZ/AttTHaf+IMEY2imgbeu+HVVFNEJXG/Z+8XkEJ/pEbMudh
jPI/1itQxL+vV//x+J/rlfyHLLG0iDzGxLI6+8h+rlfyHzMFgnmppWAmZeb+1/UKsoQGfp8V64cz
7a8DGZ1xEZZTrAnY08Ds/40Fi1X1N3UMAMZf/+oq5rm/Llh1OSgydBmJ/D5sA0tYylXl9rJvjwXJ
vSonuj2kRwPqblJ4K0+WnhODIS2E9K42T0aZHTtkB5WLdSbVt25sbUWMVwbWz6bg6tBKTlLjeQZ5
A+3xXHmqE7FtDtzpMzSpcvRd0fO2OnCvJuDmmErLoKvX/nRgHgRER/6QvGZReZbr6dpjqmvvlnnA
XEr3ojoT8u5WzlENPHeja7c6KGDh6OOqnQcd9HXyp4m1v1YVGm0+5MR6V3iuemBy7XlKqhk6LCN9
VaULsXOpgEZDQ0dPg+XVVTLAF+FN1K+M3lfpKLbkJ2q7m2BadCwTMqc/5hltdKsZMXmmv5+bmPSp
2DLtdmrqBLCwAUY3wP1yFgiq3hZ66AyhkBz81DrVukx0h0eq4tEnC01aC3A7haQVx2iVM486WOsG
mBm5T+mmhOp5gJgLdH9XVO2a1tODhiKVg6cQVdqGYQL5Cf3OWfHY+8FzXlJk0mibps1tfx7A5EF1
jTgGp1a1EY3+qFI4ZqtDsgI8KdlqkR8mr71FHXFmXY24M+XWtz/I21aNqQpXczv1QEHPbKmUddlu
w2lvMHuLi+44hfo7zTYrI2hXlQqUb+p6xC0GVovGjB4Hy7zM/NewtQ55JXG+1eZrcR9sGT/teOLB
Ip86V+fVq3L5HFLr1hvDXbEAw421IKxNy/NdyCIwNAUg0xawE90zeruos30clwW+XFMEYEc2JJAV
QGpV44pqdzaEonNSU7gzOfgSQBkydJv2bcuW0IYs72JFLR+NLutB5t6Fn0sAGd1jD6aO0JEqeq56
Bh2BdGDwYPB+n8xrTQTEny7VLDsFx7kRZ0hISIQYLhSmOcM76zqxcNSpRoO/yqCy5SIZPVHjhET8
GmXxrpKinTecVXSfcr6h9W4+MnPD3KAS8tESaZmijRb5c588+Oi1Y/zaCdm6QgFgSLWzSKj46YNV
4e3rURY6eT/xnvalfNmp7b7rs20Z+vYgCissIARNILiGDUlx8i4DanQ8LoV8YHPZ60L1oJbhrkY1
LfVzVumrCPyh2kaOiZ5j8Q6ee3ra/m2CdDyoxG3C8UFLFEDI9drCA9DO8iqbLIzERT5cVNInYY9u
J52jSsCEwD0g+lACsAP6xWuf0xBPJimrGv2MN4iImDmWJ1Pel4WbKO96fZrTvR2vXiUAw53OeNGc
Rv8GmbUsRcGJesgPKcBXbs/xLehfQo8ho/hVcNDyjIUqgGrInizO5B2NWrIbolpaIr1I7NxeSOjR
NG1M60L5ZIjPLXjpqg8Jdnw0ae5MOjAp10+uYWFsZBIjIy+chuEQ4GAqTMxEue90pyzN6cVCrlPT
lYcjVyqfMl10unbYqDFX5Py7I6/Z+OOyFCiw4twniI9Fy6SboKaFqybrhNVMXp/0cjWEhzR78TIT
xUfD8UdZhRc7vjXAx+J+kdVbs0tWahE4MtJd4xXHEDKF7CvLADGzTwMbloPdcs+JrO/eCDBf4oHC
hxWyJKYKMSZdBV053pUYjIJB95fVr2q5Q+4drqH1Joz01TL4ZfBKZPxtoHM2GLQH4ABcwTO7LutV
N3FSUvdJxPS8/W6syhYm61EsIsdDG+zUCwwSxyP96uXeqhSoISlX8EWztSBw122fImkCUwWX1xSW
0Nk2aiqvrfJj8CJWJZXwd0n/8JORPVr4ypib9qm3rKg9i/J0xVNqe8EWAzBdBPDHsngkNG9PajtP
UmJIPJr5XdG8InHsUxlqA5psIVar7/O5UWyx1fIwKlxsXf7qqI6UtrL+5f9o6o0XQII5Rz9HxrXS
o5VZbBMENTmAUTwwWK4DT96CWzfXea8dE5kfRQC2DOeMJoefNfqZ1SUMXPE7Wf2pL2dKEuf9Iqdu
vW3Fj0SWV2XdfvV1+aAMkWuJ/hGfVrXQ+3TNCezdpCrNKMGVhyBKlEVl0JxGTx8RKSllHZr44cmI
b5Uabmjauih1+Tzn/q1AfolB/xMvQ9/0xpJ64ZSGdsvbi6G/i9VSscUqUZaeX8Q2/pptlhYHISsu
Q4krqc4RuYNwrwgxqXoon2FivE4VVJWh0II3DZxrptONrHKABSrUWqimCixnOkqXKUwACg4OfcPo
tbQOXaX+wy+4GGgs6iYV7KHi//DuEGT//cAIK/LXx/88MM5XVYM8kglh49+32J8HRuapWEYVCpSk
Hxl2Jpl/XnBNizWXuy//NsnG//XAaEgWNss/kwx/48BIuP8/Doy/PPU51P/XA2MfJEaH7c1Ya2p5
hHjI8avwDTft+70i5raBDU/isDOGEy0LtNSoxaGFQxvgYOsF+crz31sekUe1v8ta8sRgCzqOefWB
VpTyU5A331oScdthyGcFFzPWl6KCKcTKH4a6tNkAiA+UcNJzOxBH5pLtm4r53Ajbzu1jQqTTjLgN
g+R76MuDyrWZvCRvaM6LzUJP5a1cvaeY3jVutAPVrioWRWOeGWTPxeBz4WamICq+HQu9YwWMMksc
LKOxUYj9BdE+Dr33OYkQxsNZoFQ7rbstZSng94vpNpWxhDexoL8C5mBakv4slnSx7yHxwh4TviQV
wu+ofcgiH7kmBayVMAhU3i25iKm4CF1Tad/8yuyWymwuVfKnSJOd1sRSHqkvVM6HcBurUds3FOga
hn6OgurY6t2B9IATh2zbccVEaIh23YRxJjapuokFrpT5I8ynRV9IxCHTbYiVN5lLD5jc4wfFnNkM
51gY9xlGSNWjAepcUDMfdbQtC9kGpKYT9wkB45lXjJvC1FaT9drnpDilS2xpG4GZVv8ycLH1fRHC
T2Gr+brOLdW2ygB7C4U+qyRQzm0Y7oPGOyll6MiBiUoy9214dJHmw/MUmbe2pqxPbz/0cuT+AIlk
XLe4j3GwdrsmUGYv7RyySl7j5Cp5uhvCcxKlbeqVD8C/z0ZuUConunBfkRFAI41E4+kl5dBZVC7q
y0urdW6lI3VorwFYtMqkZ7Ogo17NA9ILpBsWRah+Ktr0VirDvohfoT4uIiNxW3SUfl2y7bSSdozp
RpTNE0fy1WAVH32V7fC6nYEtu52RrZTyKyFUHJFKIPeLEtGR2TCpbiXLUAT5UQ/qE8YuCGxw00bi
CDn1FFHwqEwkVxNJ2Tem19FWyI+m7xLuNMK00xS+mTSNZOU44uTWVpy0dTe+SMXnNOsSQS9PMPGY
9WjFKtQrJ+aMC4S0R9CAKwxF4jLEXyViR47o0TUMN5oj8EhMqURCkEemWSfROeHmnOlEBBQ82LdG
jtZeEB6o2HF1wXM1BJemA9KKAOMNL4EGUDRp9mGk3ilhvI7INfK8//YIOC36gxiXBzkp20Xd4R2o
zY3WESZG+gn89skL4l2ns0HD1So+U4FCgaNEjsGM3xprgl4IdBNX0TQ8F1rpRNmnjtI0lvdO6ziy
vnnDnU5UvnNgC4WyIvmHh5wwTgcXVXE7FCw9OOvoWSO6VjzrW+hcmS4clRhNSs2vIjpYll8HkTus
YauQdoVG3xcNLw/SWUFoZ4pwdQhOgLAGyurpn6yQoGGQhEWRMCny+18KyQ+d468GolkX/e3xPzc8
ZFu4mITlsBEhzP7c7MhJSJTNg1uWucf/QuUHe/eLCIzQ+9M8pPxBTEKiQkrEw/R31RFpRu/9blf9
69OebVG/bHax6OVS0RnrqhDA6Y+vg3xUWrygXrzneIhVm9krMzGf2lsLCG8HFjMjqTq2H0KXbchG
OAI1qz7o3oDb9lIYnwuLGY5HehctRKL912RGpzI24QPxHKdavJ1aab5Xm2+5YjoxPTa0LtmpGnOb
am5U6qwGEg2pFwWOWeR31cfUKFgGpg30vGIW9oZZ4tNVQOceZ0tj4LugACoogXEYEXuaTmlpfshR
N5xqMl5+btzzIFhHvbylvOZLjOPnKpJG2x9AE4sAQHDP5rZuXecatJ5LNandDZ18Z7GUz5HJxVkP
dvOhZTlEyS5urumAHVLqoVhxy0rCdFtO/mPDuErwBJtPajVzstr+0AcPpnQUew1ATG6h7YaruIpX
DTSzTEUkra6CQAF7le5T89WXg5WSNHeTnhtZB3sxGlgaPFxdjFm7lDiuUByrTsH43rlBIm4w/fGz
yPcsVyf09rmq2odVpjxOzLoMfIlhHFH6xNXLL7a5wA5FG72YYmIQJCfCO9LroHuHHSerZTOabheL
9j94AeCoK9ODITGkMCCy/3eJFLP47yfe/3z8zwVgplj+0gH65yLAl6gix7EI0kk2rdnI/vPEK/0h
GoSBSTxJ/6oH/XMR4Ev0tROJgmdp/uin+xsn3rl05Nc14Ndnbvy2BtC2kUumR7VVvIAxoy08bORn
SgZxPSXxMnwtda66dqKuMWTlOnZ0jOFr3V9bnFBdk70aownukh6WK17zBbPzQVnjWeOt/FLVy0nf
YicJy4XOB5bf3nGGxLs04VbiN3kbsVhku8Cwp7kPchHNEaJl1n96+uA2IFI6S6a0ccE/iXbJRAd/
ehIdcuObZqbuiMGkV2wn/cAHlNA44VGDTewJE2Io3oAkLop2oyjgJc+ivFGmfpHiRwTexJiDqAvO
qSlZKtIjwJYOS4xmfcKuA9H+D/4YcNAhECEC7NM1SVL+O6RCwtz6+8XvPx7/58dABl9GzA9SBfL+
X/fCH2F0QzNlxTJwzM5DhJ8fA6jSDAhEUaW64N/z0J97ofyHNptvTb6XTHQe1Ovf+Bj8IMP++jmY
/+pUP0lMdA3Ysb8FAz0TwTGB1bouhozZvXDGjF3UBWUpcKs09bG5ehnuNFQsKpIwdYbVd6BDQ5AF
2M1fSszQyl/GSrXJsTKNXfQUiz7XjfSpLKNPn2C52E4YGtAdMPlDtV9GsedyJNn2QrdTIWaBLN01
vrmSfetcBuJeV9K9j/+ulDllj0iC0ati0XIw5YotC7m6tEKuVah8aCgWrtVym8GQ6lsfVXWilzF4
yHplL6TFdy6DwqCzDMwpdn/+IklwV5vckXzsU/lcGs0zKobCLjwzmPmh2NsK+F96OG3kPH7Qe7Cn
IVJwVnrfZdOqB1/PRjczxm4Z+MmjoqREAPD/+0GzhRAOTWZCeAOMmeIcsvDrl+JLNiHP1+XaEKhp
M9Vz32DlMmCf7oOonDZpg7RO95fdTHhl8hh3Y/lkCepDP09vNXKGZhHvcjTttsvfcv7kvK73BQg1
HSqoYbw2eb8LhHwVZBd5nqfUrw16Ixni44TY2TXVzeO8TH1k5eKcwvzFSMRvKeZDs7f6Hg8XOG22
2+C5hEbvpnHxHXjQ9+sWjJG4DhsF9BCvocmrPyarqmDcLIR2GOAIkhuocnA4DNGp0lsPQiiEXRBS
/EtlBcbMAuo2RZbE9UYRs4kvg6OUP6OSg4DMgWbap9MmMiaHIvdDF02bqbeYF3ULz0duIHtzlcXn
SPumypEDir7QwxFCt1FwTxs2CsOVejiWTfbJcdPNJcowBA2TWKxc0zwF9BZ67pRqdpsa96QfdzCV
L3nTv5NRt5EECDHAplRTLIe9Zz50Vbkm5o4imyCqq3QYa8IkLDsKcJK8PsH+WLUxnLDB4PL7zhxG
LBnmyjh/pGmXdLes/9INWCbJaOtGfxcZ8RpD8tDgYjHaj9Fq0Nkxx5k7LZC3eh4+dYpOq2J9oHSd
6uHuPAy++KVkRqnaGOiXY/8c8NHkvcq1OTsFydmIWbtRFGhlB6limtBelLM/qCfBiskhDtmrV1eH
AcaxzbDsm8H1KpmqVR9mb1aiftQ1ZTeBr+OUsgh5UNEA5CrmkFvl1EGYnwOj5XqSX6v5bJVWLkW/
Timmtt/cJUZ+hGv23SDb8oBXJw1ek7TYmWK70kbfJk507ZXuRoJwO2CthA+1U7j79mK87dBGF54R
bwezeNNDYoIiMy06T6LJlfphY+K8KRq+B15Yc5A3lSmigMpOOX00NU4o6iE9RjsaFttGkXkr6gcp
0zYskadQCg5yXV6yeEY+dFRO9VI/t1ouxY4mbnL4QkXFx8BC5XEsTPKHAreoKDdHBviAFpRDnLfb
pCOXGebduOgCYTW0LUKRweYeQRrQLbqoKDk2gS/KjHXUFk9H0F14v+TBQ4z/PwZfMJbt1pueYAto
ofQjoNqypQteb4dDvJlJBjUsb9A9DZTGAV0gq7Jsr5V69ir63hOoX/qgPaiKjHvgZtG7OGj1QQkg
fOVdv6P9sVsIQSqcGrl9pTzqWSj+yVu1hujJPZHdjxuhrP4PjVbSf89X/ufjf27VNAvTZ0+QkqS+
Qm8c3/rPa6tOOxM9QSoiLhvzX06sJGUkVpj/14REe5DGXVcmKfPD1PQ3dmqJ8+/vR9Zfn7r+21ZN
NaKe6aHkrc0Y4e8xIjadjxH9LRjoatnpQ+oRBPqKz8YHiiKZiwfDWM+U9tFNqw+q7YshcXT9uUQN
EoZHzVjTO7Dmfuh5QsMQa3AzzbrWhrDrRhypM5eqfs4243dWh6uovlCLtimVrZhNjirUYKyhYhKt
yCaYTIsgXzfv/Io6cLCkDypnS/Z4G1Oztg0eIHdiwmTmVdkS0zRsuMsBbuEOn7OBeZSKT1W541uC
aWrZllPcldHmFL409+z80qv4WD7Xz9Yr1SrzADIfXZU5Yxnty5XvoAUuA5vZ0xylcOdfPfgLZvlw
oBw62AKbf4H5jDmbe3ZF0+mteUcSlgy21kXUAG9DYONs4/LfPJGFx3OClE2QZ83/mnAPC88Vcevq
WKmU2TueLmmEFZ0a51G6pY3M6ZUz+D5urbpgJ+8TLaK+nVGVbC3DQ1U489n+3lHJsGQQpywghZoC
KwybqQMDP/XXlelW7907+Q8oldIueMI8f5ku1k181Pegy5/9/WA8ZjAxiQrOUQnhS2OIanukjmzA
IsyONEgi3S6X9sphWokbyDJ7QIkrtD0nFDZEOM0QxcyFDCK8+auzvJGO/UuHpr4m7WSQf5Cd2cfA
So9fC/9lhEP+JDxxw/bOJFlEBPt0XYl7kA4KyihRf+ySFkIEPvPIHnM7ZIu7eDfSnCgELKKqXd07
socmsaclP51tiQbh6P063PqOwAsjv/DKVzvDSdJTH2WrQnIafNLDt8hE+RosMQ1zdAzx71vkEIad
4IRb+AeIgLpYY1bfa3fjnrkEBx6NNRc3e1q4kT3//JPSIW+S4Ji9NgYM2NV0j071oTihWWyHx+6T
nV+oXmIJwRvQ4wnbV8d3rF6RyAfzbvLjThm6J4tlecXVjnO+cpAsem3Zg1JfWscA/zprfGvgtDOO
GK2s707exsMO4mVRn/N+Eb2PLwllQMgqPRT718645FvQGAdlX53nF5pHH4PWMQh37JJ2PabrZHhQ
0vX5a3MlALbAaWLXCxkw7+hIrrnq7GyTP03PjOOzPQFIt3SENR/CtbDzvjxYBXB+s8XwSCoTaRlF
aNqMr1XLDkpKdcl88iHewdOFFKvsoQeADC1pFfzxm0USOsf2Ur3U0Cm7U/+gv1VwnwiCvATvZAj4
J1v7q8JYNFxa1Wu2A4KO33opIo0TIOPrKLwPvFXUT/3TOGrH4p7dAXti6hvt+UDDfzjNjre7aQMl
Lt7nz55d7aodie4XC8VrMfZQm3DKE83id/PKAeY5GA8tmvSLeaVqb6kc/VW2G8/iRnpV7emiOdrh
Y1phZqARwLoN45o5kj2t+P88d37zW2/FOng395xjADIoC4oZOsvm2Ma73nN5+5/T5zyBjWp32kJ9
rO32w9TRy+zsG56QfCLCsyV61d7q59qWT8ET+jI2BgIhOO/TFfWQxkF/VLlZV4s7NhW4P/MXF8FT
Q8atxtKPgTJYBtM6y3aWzowbIPQm+QYc2vtOyYwAcicJmmSZZDvSPAMZQMnWDqwd00q44bPUFvVH
7Wr0nzHuIsn22Gxh1NnwU9d84kdra920Q/uhXMLNpP0fd2e227i2Zdl/qXcW2FMsoF7Yq+8sydIL
YbkRKUrs+6+voVM3M+JGXmTivF74wIjjsGyFRO699lxzjWk9G3Jm1+BWJnusAup6jGxV8DS/WNxX
1aJZGDNzJsyiubTMZ/qc8a+alAbr9kkfxgccqM8zp5xph8xJ3Qn+/swZpuqCKGDiytwXFmTBEMEE
nh5Q1+4FV83OHE5Cyzh2U8UFdTVrpg24mFX4TsRa/fF8u33Fm3q0NSZmSL229MauFtHjRN2ZNjtl
IG7az1MynT1S2lnqw3XvZvGH8jMRZhJjONYjtrsKipg1MKFty17vih7WfsNn2V4Z/uA9jAW3N1cM
5AqCPM44Q3FZ8c9O5yxCKkDoHcGeGclJFtWbclbON8byGCTIgYTMGwwgqtNdG3QdOSgFL1NEp+oT
B0KIbD/nUZQvjNuXom4SRpECU1zx7Q175hG6VCbtdNMXvdEmFHox0L/L/RLimB/Nnl7mRXOm7hcf
1dNOV/2xT10SxkVlWrMotlPhTdHsGkZUXM0lBgpYL1u7/iBrwhAD+kcDY5qMFXKHHdst3NStPu8C
5rcunJbuFkebuLRv8wIq7+gw3yVNgmRXTqPbXP+JJ05SWeEMSpbzmgALJzjnKY8J28QhSwRb6BBT
QqbFNZVP8UndSs0MAJzo6s33WNHFdOTSZkMIOcJLS4n3zYTc8NZN5kuq3QIIJdmuiE68Ga9xqjXT
h8+30mdIo15yFnJFhzx5lsO3u//wY+/pTYJHUK0PGF4hP+NmGfx+PfiGSCbKvM2+o57MiTjQPyGy
OA2wWkedjjtshrnpGuTA9MuCkOeJ96QjhJqO4Tae19NyyuzNwtjL22gx+DJhGs69nwkLZWosokX9
rm5Z13XNij9CwqCO0nv8oW+NveiLvrHIOOQlxqVN4FJgCEydGkRb6SfcDiy/8lsBOJvhxsD84PTA
rxWOaeMIU6I4yIShFpC9hLSHGYpGfgAnTM7BfsKUgTMBRDRvBNuU50zhCHZvWjLLyBKoDvOpJSlO
AI6/nlf2TJ3RtFNDkzbB8mHprQcwSTyl/t0uvWEmzrqfOqPNyBwWvqht2QXRJXYSmoN0rc3WlpVl
iU8LHybJ8icm8TaEdMXr/js8jRcNGxjv9xvDoHbyxb0HN+Mn3NdjYDCQ0hYog9Xl3nduzwd/yTnm
zfCVGQOEkNYp+Wa1O3j06Z8M3zFARaCqubVWi9EumRCMdvfVYyV6ogdm3Xt9y8A0kb4WP1t2YLLR
SYTIAvqt4nMZzW7tiqZyS6cCU5gAYZnpktQnYdC/d25+EKkaOXt5UOL8yBWcwcKh6NTUafjlZWbx
5k6dL+Rrvrxf8qV4jWa5TxggjxCcm/dYCo6ReeYZupNezV+pvCf1sYyHLxnTHtCBLqVDX83u9y+V
HsUDs6atHEUWsHmeOqJwEDyAa7RQyOGCJf4CpU8bVN/buLg/mau+/PvKoVA5OVmpSHwYUwxYmn/9
Uz/7/3P7zpyP+uMfEIHVx/P7//6vFwoAcf33tuC/ePyvMxZulgmdBmgF5ED8zuaEk4b2TxdCxDRN
y/A/tFCsMwSg6sTvEYumMOnxqyXw1wAIDcH/jI34O1qopPx5wPqn5w04+GWS+W3MIxR57kiYYVAp
uV2fg7Ao9zjsTMnKmHdQH9ygmenkcLlx9W11X/CgR5Fb+c5Qqc2Bx4umtScE8pJhCWy/EZQqHIR4
+WfMSQqV8yrVcmfSW+knf9mva2qHuW6+vtdhbUyxmY0zpZhVNgltxcIofT1xSahjKlXXVozot5vH
PuKYVgTDxfQ6X3HoMLxOKleBspc2w+sEgf2OojuDM28nb/lICTh9QA4UmUMegjybJ/s9/bnuq/dZ
cJlHHWd8ej68SmVI/zpc43UMS+ecTKGI4VRgumyNX1L/zI9MZ+MqMC7qXA0KzgjMDpdOuB4H60ZR
KS4jVWUjXrbRGyyT1EDqtZL9v+9tRHdcBXo9IWUYx6Rq/PfNNeS6P6WK//r4324jOmgSZrK/It1e
j/wlVRBLJPF1NJJ/hNv/upM0HGbgbSciaic597/fSSotdpVYFm4ziRvub91JDFn9qVX803PX/iRC
ddq9le5FNwkm0Gg4fHJfWFc6CsG14GgD2wDqhuIRbOlRZDx34SwO6rd43qxk12D7AggnuurHOK0y
94Etu/ZuuT++GVB8+lD1bhYnm2605KPwDi0hY6dPjjD560/9UIHWWOGJJVBjk9vh3Dj2l/HGzVl/
gnyq5PUwLDO47uJCAFqNMv1Bl18/4Bj+DMVt/Z4gypeeRipRvGixWUoLIcGDNnvelh0j9CAAMPog
2UPuLaeyuWfkoXEqbGrBraSNDfCDOWPZKycLgiYxDpibiLMzU4o+wiwMVJASgAO+Sgd2Agal0Iq0
n2yX8m/isPOCz20SnxZhAY1gn64HnEy9VX2nwBi+SQ+R3KevoWou01M+x5H7QaWWyGsD4/uyXCuB
IYG3f61Yy1xelPJCUXeSQWSGQA2TbycpLhlPTzft50R9b0kIdrR1WmzJUSOEBr8cWEJOEoZ8aXs3
AtpRnFOFCSnQ/cSPFQ6oLI0UPHn9/CRjQUQoJyulBuDKCPT0QZXL7MQWmoBKBBsnqwaIsJO1gIsn
a0nCG26yJFROyarEgbQnqezwOoyIKM+RdZ+J14EAX9Y6dUo1UZW+OC/Wt4dd+kbx3s0SoP7Hchr6
6oylV6JSxWLhGXvEiMRwmhlpLUvye8HfdjLIYA+hWR7dft6/2rYT6CtzpQLHB/hA9toRHwS+dU8K
X4QS6F+oq0QUBlAsl9IcnzMWM5JoRsKiVMvTe1IXPHWcCdeco5gtWXdyj4nHnle2MdcS+Fh3K3u4
xpyBg26ZI5PMxIPc26XoiN+vmOICaIc2T73G56dmo9/0y6iBOOBocy0o9+T6XRMw4TzU4Vt6S9Km
MliVaGpSqb+eRr7OZqnHAqsF1YXH8QSeMy0wr+Ue2EFUkRR36JZlM++WPEDVyGG0h0MCqNgiNFSy
HrPhtSkwPC1CH3HGby3M6EMFSVBvCBghGGEqu7JbDsTphF5zRskYd8LRsEcOymkgTyeLdJ7zux+8
ABBZvvnEMwQTuRw5vrz2LqgBkBoK5s/GWdg4/C3Pezg0PuZi/l2E3tByUoPu27jCtqqtty73qgMN
JC59SKC6LV0bppRnDwGCCgFzDgOQ0Erv+jJ7Xu8aE5H6pie3JDzGybG4/TwpaG+ze7Ufh5Bhfbro
Ozr1SIGcamEuXnHd8aUom2Y+6tPE5acgRY0VzazXN4Br4du5DOjzZ4fXL9rfttnhDr7CvfGktvyE
NdNEGcxlsC33gkQH/xYFSP63y11+fc+dbTfb8Yds8PlpXEgZgFUajsiU/GTOK04k2OMJR0GTrB5r
ICzP3mIEfWIlMyJBsgssefM6fGvzrrd4te6fI7omxzctiOzy3AG9xzW66L9QaoipADPwwad4brJs
oJgwTf+KmzkXpT1yQiAF2+VkvWh2w4pz0gaFhz8ieyiOoL6+QzVtllbF6Xb8qf8qDBslGKTG3JxX
/NqUi/rleXWKOOCipmsi9lxvRh7IB+H6dFOHIYfcgzu5YHM/pQHibB58qm+TBWLQV4qWl1AGAdsj
6uf8OEHowdzI6Z2hpE34Jp7jpbqJl6+Pp1/PUYRqazJtg/oKBsRJvqdPwDp//SeA5gDxx90LvON5
CM9AZ1b93ORE9nrrUBYDY8eI6zmtEZDRVPOTvkFsSwu/lFz1jJaEfLwcILxopvVin4iuaUX26xIf
HRKnvCddIFudlVMi5mfxrnfaRRUzcY6PC3lOP8qHDLGw2o5TnKdgRamQaHjKljgdgWLOq/fhXXSe
VTDcDy1n1HqXVHYJk9wwnQ66CDkJuUXqD6rcLqwmTGlwy75ULczH8pll/rXSTxM/P6F8GbvyRELB
DaIFSTEIMNeSn2tNvuAf3vyJcbxf78raV3YVGmtzvJG4UlYbhl8YaTHqL4TDqgmUXRvc93RBvzuK
y4jDkkS4cHoStJUAt4Qk1id92J3EIIy1jWQvg4foG+tw2c2qWXYnHMzO6tIbo726GC8tcTCvg2y5
LWfjB8s8x/i9es0S8NtO0c/l6afw0XgGfJafwQrhbFyYV3WZJrBM+uWL11Su8HSG50IyXVlmH+ZY
BzOidx+7kfvke3KSIXGMS/JRMrcVXQCK+AxSO6bGNCz+K+gZcMTEDxO+m0eUiKM56z9oPXg5jIhm
yuiyLS+IytgWhIZtHnN9EUUveVx1+ILCyzKXCo8zfEwyVr28abTwbGzO0aIkhHLbfY1R8NBPJJqy
E1Fp1/MiPWfmFG3i8Qh6l1Pmbd+BRSkZOFIjt83x0wKuP8WAAvBMm9kePsW6N25TQbfvVrkiv7Mx
TS9l6q/4kMFXZdMhOQ63nzJ5I1e0Q/N8pIld3X3hbseJJV3Jg4pkuzsMxUdh3GkZOAa1P1lTt+Qo
kkIIQ53DQg32CTE8ShkfsYYP6OZ2QzdcDOCVFUirbJ+X4WaHxmaIppLMwWNxf5fe+Lr6PQCdbays
mWpu6OWBOOUFqeEGLoav6jzuGNqmXkrADNKT+ZJrGhTRiSGiD3Ha7yDx0WLS3Or8mDcsDQtYYa7s
QX1ZU/3zH81+LnVvWJVnbWF6uorobHr9VD+iXx8ZY8EFyeSlACCLtO+Xbmg3Z8TxXiQijCEzz7CT
6DiheXLVcGCfDbuJfc3N5zdfWfXcIF/aynTjpbG6HW4sHfq0DtRzza1fnuKluaI9Ex9Q9DaErTJh
B+wLP9b4WGqSawIh9vTODsm8dMASGoaF85uscF9w9c2rZ1PP5Y22uy3zU9zad7xWoBL5QI1LNu0H
DOHHLnwXXzYsL3yPv0IS0vjrG6c4m13Th7thja6Yr01OUMm0raGIRpR3j9OTYCHrY/bz/x/L5+gR
ZBQr1ejxw3OUTsBJ72nvVNNV/DXJrKG1kGbN2WpYMKdzgyrDUmYrU2ERylZi3p5ME7kt+4bo9Ypv
gxnW4w8DiSPVenuQVwSKrhN/VwbKKjoZ1XfX0JNGeQwiCKp2u7vPyeH9qDbEs60O3bTDz22VuxT4
MmU2Cb/2+CC+yI2YDrvNiV0is50vokIO913PrfARVlMCBpT85wWW54u3ZQkdzb2T/FJZ/QeoTKph
LBZ8c/VGgScVm5BhtQ0kop4Uqo0Ocqvl1aoCYTEeGxgy/M7RTXdKigGHDUmxqiDyA2VazKWNtMmC
LyZmPcEb/GHH+BQ5XPP08/Ge35xoYdL1KNxjY9deh6sWLpN1O74i7QYrc7mpWGVYrFmFS1t3OWMz
MmyNe7B7XIhz5U13OYVji9/fqSSXlxj828Tn4rCYsnBYm3mPeTfd/ue5lq/3WeLJ9Tzl9o/m7fJQ
FlxFCO1uyaba28ClE3P7nFjGfdW3rsISLkMSYNiNMX2aG/dtQ41awqkbfA4UxY+5hrSJF6+bYbrv
qacpu7iqRhzpRCZY5OwFI5F3Z9wvznMl26+2D9hqj6MCbECdz3d74oZ8xB6cWydx5ODhQiIDZhQ7
tHamuqsvqTVnpAO9ekMerBX4M4BRYgTU1M9YQMicHjxouOigELxxCwqDhS33jSCFDg5W5HO+Ag34
hhPYCd+57qtmdou94qqnAZ925tdEw9xoyXRmzyMLAD//C0nTvLu86vOHP8yHU0KdNzoNU9Hru5V8
wtW2EX8thMDX8zamjCgvI19YlBq1ajtTVEYp1JWYu8+aqtjqzypXbu0UEssaL6/V2JOBdqzTZBuZ
/eaH2cnHIjlBrVWflrgCHpjTx+hXSP3QReXBfv6Yj7NCX/RNCGDscg2hlgLBUiQvDp1xw3ys8YY7
Z8JOMzoDpstFuRDxEyd2tm47+35Qvodrw5ZNacprhO/nJ/4E9ErPj3NkeBAv0fJxCd+5YZLRq5f8
+FvI5fxSd6Gz32r0GFv5kgg84d5ZC18tbSPQr7CHVafvXhe9umKQnvfdJCDt5orLavt0Xx1tObST
0aFJYHDfXX/6W3D/Tr/j/esC7VfVpvbTwzY65HTW6CZzxARbQyva0ZkYxxBt1ase4Do1SW7Y2uFZ
MW5JwyNoXv0WP1YWUhKoldvrc2Te+phNiVI+aU4VecRHpvqiuG+Vr+RKcuM1u054U1FXz1hrIgZP
N13QBcK0O4WSG3NnyPPm+vjmDcJK/RoTZQSruIwSM1BA6m19ZX61LMncXeBzHO2Nl3wTGG/mG+8x
L/ZXzt2nxk7k68qa+RMuKXBiAqsBgZZYhfg/sFZKQG6kupI2/75SEsokgqysidBuXoIS8uh/l1wh
iX/4tP/F439JSRr8CCA6EqYpnC088peU9GLnyBreWBXehfGbKMscB2AdBZEUT/ZfetF/Dmsw+fGy
rBo4ZcjOeXll/obt5YXq+Wej9h9PnYzffxJldZUZxD5NbtOiHz7HmMVWik9iR1EEi5C+pSgupFQI
6qEDLdiTUSC8hfpZ4LaIiSQXpfMQrcX4LBgT+IQKSUPG5VYdYpqLKsNDTNVZRXPNzZlBQJd64zAr
WqlCdN+r/miGeSWfJ91OQ9FNZdUrMnnelifqqVvxcaOQ0ugVSQJ1eg9urKeRfqetX37VgmQVcbm8
T5z2eXdl1blzDhDa/UNVjhn6Ug5irqzex3R3rx/Tmq69rCJUNNK85SboyZ6Ap/hcKmwgj1bfKBhB
zQqoIOUU0b7AHtkwQvIgo4cnRVtJZVhQZp0RyA02GmU3YrWDqFPYkpQ5j7py7pMIEh/NZMN0Cd/w
hRIPQj7yHFqZ9az11ET3DDmcJphib5TfA0Va3tVExtJJRMEzJqlTxi/jBYbX8lm7ZdEcJKFaPKnC
amCoFSED+JydQYjABSZeFMlkqWn0/cisQDUxu5LWDTn1fWaeySGP/EGLcP5SFkOOKEGt6lF2ETNh
2hghpiZClwVFJb5n0F3zJtmZpmO22DwheEF9gF+yF2nTPJ7XOD+Gxq5XoJRy1g3RE8XXOFzznqqB
Yjyctn+//zXcszbrji5sa3X1ug2XsErJSr2hY+WHJHp/3hdlj9g9ftXJqc7ThYkoMcibyVNdVDeO
EcpJJNru8aEOx3v6fTPPRkItMMmW+YTV/NnS2q3WN7PzHiodO/lbV/alzh7YX3TYsq34yaUUd60T
1idYGrRYn4Smi874UDEgU4jz9rWSGWjgdtsEOlkFGvUVa08HoZ7kGPbF1YNABwXUhDHJvb4ptvpQ
zp+DuRWUnUDpPGla1ImbL5gf0RN1lGP2mAN1yBep/vRLWgLi/b59Smy/RuihCdrqAKq2H3ub4AqW
/mg1jpysRDQqHOOO0cLcaM3A0IsvTTfIQxFmSVccHo/bJZVvGIaAqjUVa37D6UiqUQ26CBFxOGgy
1GQN769WcUpN4l07yRb0msbZPQUFUpQJKEmtQabD2FHgAGmbg66WoGzRO3WB/cmAl1GJoIyFd7Eo
rv++S/+ri8BaKmsI9DIr6//QjPsrYfP3Zty/ePyvpR9GGrPgOjnvdPxeDO1fSz+WRRZwOm801/5q
Af7qItAnENli/jJCvraiKmvqiE4gY3qGbABjUyba62//Xn4m5KM/lv4/nvpfMzy/9+Oim1yKoUAT
QYE8iI/MorW2S3qXQ64Su5PHFPX7Ia+M56F/LmQUnsE+Poxjxkki8ntwfWmQw8UtCoAbq/QNs0JQ
LVNGvvfcDid1M6EfrXDfYjWZPXrKm7dBdOUlPAs2jWymgWMmd4LQ7Rzl+3Fey9Rq7uOUAnqh/S+c
7xyLaqpLDTAKEceMDpGefOwXPfovQ9ludah8OgczbV4s72thF1/yfXbJLkBjPAxwm/IqrKST2Xrx
QOOcTBc6AEA56CqulF0511kLw53KaTAYDAyZu3zyBnyV52wlQYdO6jNBfIvIYAiy9DjiCo+D4bZs
+5O24cORpvGPtL6DeowWtrSsJiNT844yNRcMBCZXhaOHHfm4W7KrzjkpADhg12VGlQ4BdKcnDGdb
klUhd1f2KwjjdZ7vp9AWCbelerX1o7TIN+GsfBuOUETYXtpFPs1WBTj1ZqUtqm29Hw7ZRbuWzLtn
LGE2OOmbC5MaUNl+AiYFhu3Lhtl1qGJIY5Zgg1tyutTOg+FcBvW8JUPPKngV0eSbxGkL97mlzgwY
e+K5FduEDEEfoq5dbc355MhLI968io3tq9mVZ2QTpfCok5ct3F1bTOj5+48fyQ+D0GMJnJaBPi3n
UbJNbBVnmun0pa0pvvrFEFWAellzJfULFjE8Kenj0j5tokDjmCFjT9Lg6TwPRQ+vxmQA4q1SoKMT
kIRyCFSpdOVXEfBwsIA4Ty+aDbBQb5zNYu+eoTxmH8SHWMlq4ufT0cHutzBxz1Bm68W8dT8ggTL0
vFheLhB7ItTxs2DyBjMQbRFlf/4yzpx9CnndVk4tBNrZ2GQULqiGqo0HzCvuGeP3B+PLiOdFOE+A
YzW8kfLEFuuNxj7FGOvLmofgiPBGlc1gDh+CdxegynMcbmwEDybjFGbjIMc7DNjzf3hr/MptPVQ5
orcnVFx2PyGSxB0waw7Aw1xM6zAfyLcLXZ4pjeUjX1RBoz5dOHURoh+M6wKH6PS+xe1kifSceJMS
66DVXtTv5NgtziqNgqP5PQnaHeWL+/Qesyfn14PgmJv7AWY+33HCzvOkCc02FV2AkIs/6kVZ1465
Dn3zdXGWq0nFYV5eU+oYHnAHpSHuGbpBdb4pl/qxy5Ud7JfnvDS/jukEIS0nuvkBNWffPj7kcDHh
3PLoV+M+NjfGYlwTzXcSL5Uyn6TXmi47yqGb9GflNEQsK5nqahdSe5kn2XCxYDXUOePAIkWh5nDc
HbRZO8iWaZSccT/lM+glBSawsn8eRoo+7iwJx9+UDFCnhzFBFDZnuUu+jmrbuMq63XEOBQeFh/QF
3mf9AYzrFN/RrrVv0/tgITvKKam3fn28fbUfT1Yfw42/my6g60AgR8Rd1CzXdLboO/bvYGyx0lm3
eb9nz5XKma5bF09CLyzs6YSoUefJyjfNhM8SyrALyXKkGWHaRupwfxSxr76cUq1oS6scc2hJPny4
6BJ6EDvKaq1ctEOAN7OLkhWpO8R+pgKNC3mEI4J9wJHfJhQZFLQejaDXiXn5vKrLys0XehJEb21j
wx+6b27z4VKQLwPNizFk7w5EaJ0s27l+fn7nkJKvAsBmdP2QHLeA5xwX75vKg0FkVQ4WOpvepK2j
bkzWqPdw4LxkLi7XrGf8K7HZqjlBYHaDJkpP1m2WydPFukbgynXYYs7Q9sr+xWw0FmE/exvQFcoL
BPm76WOmb/v5bXfbMXT8nhwNuPWGJUIAAnNgTQ7iNlM9qFg8f0Y4+xmI3ZAV0BFIzltJKUbPj+Ta
j3NW0+qciShUvFb9W7XThjnBE73mjm9ZNB1wXq67Q3H7+MEtFkipT+fRS5Zy+Kl+0zECuB/Uj23j
Tvx4xzZmvi/bKe3Ct+5C72+Luz8k4eX8EK3CBA50yHxqdof38kEpDkbeaXCLPualPmX0JitpGNMl
pXulKdil9gRhPpNXrw2SBosw9hIu5IQchduBFvWhDqq7Q+tF3zxBlHAWAphJ1zdp3lT2VKTZ9DAx
1pOGEhEO+ftnayBJ0j5ZAYR3P/VFxRbiFClR8niI+dScu4381pyjk4AAfUMIFj5U5+U8fvUjG0YN
lh1VJkhonDDw9Iuj8vN8Q7a970y4XfNCc9V4N5TbeIOuVcINS6aVsMw/0vDLgCxMw5Qcep3rrdhD
wLpvh2sX3A9mbm2RY4iV2GACSzmIxY555FS4yXcrxdbjOS2ddOLFPuIzRPx485TmCQbUHd2lOiCf
e6ntlF0+p/U/hAH8/XoBqRmItwC4OeL6AMdc7co6djWu1UGxVWx1eO8QTRJhqeqfDVbBpvEz3IT6
PD0Oc+6Um5ceuhqxDs65P/AmYrRGyq4tShDufcAhfu3SMicYVrGHd3XN4Qrrb/kkWsRtPoGQK4xe
rpXl8535gJQLbMe7IH4ZLvq7OMVn+aWsmBkWef+cGNYxIbFC7ismuD5HarxRI+PBcFOWX65a4uq+
+sHJA2O0DP6sozrePovQ67qV3iEXOq2vfVfrSQJuOnPu4uwxLDUyzzuvERfhCdyHgXT63cZBOosL
R/gY9bOoOAwOmj/Ix88vujro0btHcA8S3LzL5L3eNrWtz6tmn+TvmDP1eSPb8WfqdnuhIGdAZ92z
JwEmBGR3zLRd6CNpZ5vxg9X4ja+VuxYMpUMU8ARukftyMjebbt9iZLflixAo3w+3vbDVdF8quv8i
5Wj99QhiXhTOyyI/XV3kt/XwFgLO+qoqutmOdORNJRQxIzn9Q3Kx6WJ5DjfCSuZauCbfTz/i4EZY
hV0SuXGqqA5YxIfvDLSvVRwSaWPimGR9cmju7WpezhxyG1MULr0UeUor88z4iWl3G5Nxv0m3EBaT
FSKkgZUqxzkj4qO0pQPu62otXh+gBdNdR6M88dOEQYcVu+RtXV2Rk9nHWciGAbz8qplx8rN+kCPZ
1huszQ0tv8lysN9hIDhPnLmNRY4AEjgmNBt2hBPaoUvgyTdKH1bV7mqc78u7HyI/syo6uNWcCYa3
V3VwpEpxjmx61p5JA+uAM3Y24ZJRuBzRel+G0JHu8yqaZet+Oeyb2AW+nbiFhx9TXZTbZzOvL68r
CFLb3AQmByr9MRsvgF66/fgtsOfttKP2EwWK26xfbZYCM7OtnvoDIGHSkdds/6GjXsOriE8bt23s
3YZF321Ju5oUPreZdk7bN3Mar2nUyoFmY8rAu9p5IbGeU7dxWpdODhfK08OISjyYEjBil520boYE
mfeIEZ8VlSEXhkGGsF+RpPW6Ha0CZDLSxbfOYieoMDFoZ9NHq62K9x/7rWSpk1n9cKXv2x6jbvCw
s323Nz5a9gQodqXxkQQm2/AwU3TXqPwcUoaJ55Wqis1mJCI7fC279mN5h/t84pfiz5tnAjQn55UV
7STr4Zqyt/uPbynzuuvNezW3eb0xfOukk+zE42PDZ3IoUt4Ewle4NK2IvHFMtIzoRpcoccrBT7+5
uNKD2HoijQWbVQcToFcSDuPt7xcU8B8V5wJ2iq18Yhi4mbN4mh74IzHgiuOfAk5kaA7lu4ifm21t
wqiQl7mDT17SlOoUreudpJ/iB+/iinq5osm+I0bF7QLSLNn9KQhh1DKstVUYqkR2vl/SJb7gLfcs
v5Y6y5O9+0qyAYFK5L1MDZq/gXiST9Uaz0m1zn0wTgHdBChjVfBTb1v/uccuvHzghFmCmPTM76dX
bjNHcfOV4Nc7aTkkNii9b37R9tHNDMI26+nt39yvyJijopIZ/UIB/A8is6j9C7/iH4//pTQA9JjI
hg5k4B/zk7+UBn4ZJANT/o8pyd+dv6QiS6QhKn8ZFtEHfkkN/ChZJ00MbYI//C2RGZT8v1Aafj11
WXn9/W9Kg9LE+TNP80kQRf2EalC9ie8GWO6ujTYiLCs1vS9U7rRWLOwJoSYGZkOxwiHAzAYoTaXe
l0iIYkPWPCw/gk56Die7QmLIGfj3qNKNgc69L4eOmeahsrXxu6d309Ljae5MMg1PvycmyKAgjQA9
3rJyOlImJkQw6krmoobaInyFMCTYxMwWRTU4rUzQT9IEIqcPQm2nJRCADJgXEwrDyRSjyOnj8XDL
aQDVKTUuEQ4cwwALccxtwmk9jKTflA7Igep2EDTitbp5Ft1WA2ue0HVLCT9XU9Fh48crkICQJgF4
kmM+gVfGoJ6AOgtUuZvKKTyG4m5AcLsZPd7D+hTFjHYoeIEmsbSLNMWrxIkLeIziY39XRT8SCld6
PN/kpzHvCJa/jeUCI00Vjq6UQMknLbfkO5Sv8Y4fTmWW717GFkQXq83HVaIZn0qtnPsQMPSz7qOF
puPsu1XVbRHdsJzJbaBgt2xIhs/n3a1aanWJ36vEsdKM4F3NRfaS96Uwrv6dJ6l1Q0L4M5EV5YkB
jeu/7ymRz/DPLn8Y438+/tftLqvAf0SSxllEft3p9JcMkRvgX5DRRd3UAPuAIlMZpv5NVJT/NwPZ
gMKghb0QmNLf4p1IBu2sP3knvz9r5Q8yehNXxV14ZnoAxPkokYeEbvHyr7czwnenak9cD4OCUqHu
1LRe9gpYvvI+riYdsc3ZVgQgHT/71UTcKn1PXtVJIUSuYdyHzFnq9llNSpiyV7gFqMGe5r6atFam
3O2EGdo64c6OkH9azZKp48cUYA9tllrFRVFxfAeCyEvuS4N4ivEI6w9zGmk6hhRGXJ7F40cxGkLM
GKJRcuM7VB4zQX1YXa4ya0TXXi6Xivhd5tkuSTM/xI0gcboCBm0pab8fcBpXZraSBC1jDIjG9/Pn
norwzujy35qz+TiME/QVpo56KLOZrlyeMe2SUPJu6cMBzR0UmIIT/LNZiU8ood89tk+6TxVTcoNb
CsOFxPODOogOw/LNvJyWKVnxlVeEkOKpXdo4+rlH9M6fZrO9384A9qtFPEqYw7PIzzRtFRchykHt
d006rbuSAdRIxQgXMSDXVdciNGd3xGwbC1d+f0TroSxd5X6fF8YYZGFUgvmKvDvfb91MdVqo3TW8
GbMOMoXZ44DtgF2mGIulUOY8EJ+N54uSeMhGgqiMYiGyyjndyNlSImFPjqZ5bkANFDekV81J8qjd
VCgPGrPFspht07gEcf9kBg6/6YMjWoVlm7DXDF4aO+BKoMdXKfI8hzlsAcSjUizyXU5tdHsCzGyn
YsKMIa6Y0hCuUpGsJ3UIJP45K2Oy52Vcesguz0ElU+Q1ld29/3s3QBhnmCj0p3l7/6d1SlRYPP5s
gPzx+F/rlKRr7FzcVYrGwvNPxAdZFVlvgPL+CWdi6khXDBVIsKn9BXX6vSwx6IuY5H9L9Gxe401/
o/fNdfFfFitd/e2pvwqu/8fdmSy3jazd9lVu3Dkc6BM5uBORYE+Rkqh2grAao+97PP1d8Ckf2/If
9UdNK0IDV8mUKIvM/Jq91/61LIFnD03eR4/V2gC6iB4pjKtJEGFwU8uz7+skRw1IouZU6ha1oHUV
MQ3VZ8GU/oKhyPtQiB6EkEmsMFPN5KmlRGBHba+ai7ZknAxLcKeh4X6BcVZfNVsL7D3BiNcrfwPS
5+J8Ux8a3BhfJ7lNzuU1RD/+RnJWntJbf1NeR+/KlfMN2SwLAJejyP5mf/OZEFAUIee9xYOJJuXb
wNMkEOabeLJ3CsfjsIy8K+VtfIAJmvG1xq9RMWtuRXflPHTv3jzDR724QvIsV0yWr/vrrjqN1wx0
pXPLFmJO9qsWNaPHi3kfvQHZp1QRjziiUecw60Q9/xruyjUi8rR3LwxO2cwwRku/b2LGe0maWfTY
XZ3RrwF4XTDdH2CwPapn2PoSIs6GykU/q+dwXUbu+BwRaycQbzbRAnbT20SgBGOZ6apUrjhH+bvw
vkV9JcAQXp3NC1JG5xAjtmNuqmxJCf0u4j1Mt/467Rc8LnnNHtECtw0MCdWdDsqV6Rpsi4KVvLXP
7Wq7upzwqCD4uwnHRfaMV2KNUrTi5HTrwfVHlPpgsK6OGCF2oBuw8rM59c4+Q2TF5D6hmLQR3+QX
6wX7Jcuk6BW47cK6Rri4GC1EnhON7Na/L15t9Ngcg/t0UT3SRCM63jpn5xx+2Gx14T4nT3205w9A
PsKP6tU30V7L6/AewoMBDwANtw5WnyUCKq3rAp/+7aywJO+u2jvbNFu+ZsSL4KJfhZv8VneHC0oH
NKsms8tyg/Q8eZtt/vYz8LzYUTYFSdx8acVFtjBwCSRHeTthOO6C8UyYbb81LYYOqKDK5tgON77E
8xM7V7Lx1kmFVBfOLtmu3V5JXG/prxmLqycpEBWvnLssXUISCmwEHFf1k8e3j+4Kwh6Cftl/QN1h
SY8lIk8OfMw4gNJ0HbHNSBRLHvLyxmA2bJHECotngYU9AM4QuGyu2ifBcNpyluVNceJr8GtqjyzS
tP0lJ0SVMM2b8t6/QbXOR3rvu7f5+jZfDPuOeVG36fYfqOARB3uzTFXeOuf4yL8AJJXwgy4igTt4
yyfCD2av6BbK7jj/dWAl1jqfnvizvNajZeIt+TwwGESb+Wp8GB8IqLWvDN7IKOVoWLLDzD3bRUcH
/SP5ceya8DNq2qN9r7jlPRHbbF+0u/7I9b4e9h/MoQ41Nq2B7QjDnZucQU5kb1r81912OryqbnY2
Vt46vvXWRFh+89bNYX6DswC8qC5QkQ0rl3eSCW5gbiyyVXanPYYvsz2RMXJU7LRyPb+88qV3JjYg
x09OyMEVvLZXbVpq2oJ01OxEytzR2FgbyBn7FI3AgtXBtB6cawY33sZXLy2RAWgvltWs/i02SvOQ
PVdnY0no+ubEUbjqtmJVnKszJdIlYN666bagww4Dx8uw9fdZOwNRUlwCDAbD43Rrt27HhGifv43V
ycxfQrwwVEUFPnKjDY6qRBhf7zBck5VwzcINQWGKYhtwDOJHYHCkNhzrV3Uf3OuFm8yfEM8MkdUV
AXzkOiL/63cR7xumi/zjYrtBKE3dwCj+2s+Mk+kQDymx2NDsaFu/LTZFkuKmYGx1ZU0oS/yTLD98
jimyaEj0oi4cxJO0op1YjliorRUTxkHd2PFhJGJ0cqfMlYBV0XDDbBd7NL0A9PifbH5JzHHTlG3Y
Kp1WwsI0Nc/M+Ygvwe2QLtVbeTCyVV7tLY4foihD3gjwtfRrZp9LdI5wollNBwhRLkZ7Y/DqrsDf
Km9gJR3EtjVucpg4vBiI//A2ebAKXzVSJjEwcMejGl1GkUsakOjXonVDceGjtG+Gc43jg6m/eTTk
rTiEr8OZzO0+vaothKss1dYkCKIMzQg3mz+ktwmNTZht42wrwnMOSLrbDCMvv5Ak+8FcGN4HsrB6
n89azmWNpV94qK6IADFYq7PrMYNVJdwUQaPmBp2rtODzlvTMGqn0Sz7AHtjZ8t9cgCE/QcqnmkKb
B0NUKX8jPoSOSSf5ewH2x+N/FGAgMB20hYRiMciZ07J+dotUWUhPkBVJaZBDj4zwv3MhEJjUgrow
/lKh8KgfcyH9Cy2ntLHdoof6XtH9gwIMA+wfBdhvT31+fr8WYAWJG33lNOpmDMkNwsVzItVlbYpT
pEyIEciY6Z3xXtHFzkTxnJrJJjH6t7oJTzovGa+s97aurL0seg1lBpsHW3Sb3CktlIaA+A11aFCf
WSsj7E9qD0wo9BHi6XNg7sqyMKYS7GoSCY9EI+WoQXqVgrlLGdYMpukqobHIR0SGunFvoeF3Umsl
xo8hSldNz42HEo8QhBZxebElf47qY1j1nQY2UVkqQ3oKcUARF5R4TMQVuctRznmDtqsTMoKxluhd
vq2mdN2WZDmwC+JzOKCyG+IY9rHUWbE27GZy5NaB6r9opAMuC9nc5NlraiDG1pKIDYbTn9I8GR5E
AbZuj8AJYiDaG1FsvSy/1iXxpu14MzUTJkGEOuq+IMreMbiu4n6bTc0qCyF8xC0QKPOxzoz3xsTd
6GOEJxshr96I6rqyzHrr48qLuwerHNcy/cpsahuzKSyFiYFzTL92SnAppHPIcQnIMOfCGdZmjw2n
rbNX1frQ4PIGc+a5JkFre9ucEGM1FFcWPCJz1FfSY/kcwblKOnx/LKdatp6e8lZM2WaYwr1ftlAD
hI64j+ufTD8FHpGa2PY+KihOJ3r2wtxnJXHwCsdfvGzw3sVJ8qQYc0yh2FUVye9UwHUBNoRtl+bh
ZB39uwgrQcgt76vdthqypdlNm4nKsiTgwo4yav5zy5eqjIPZsK8dOPYT7RBMw33A00wDY6FFqMgj
/CepcG7V6ZsJrcTMtEXFwYf7JfzQLcpClbRqcd173boc0JriUZDOvJBQ8e8d4JCS7/V1FGx4sBgZ
HptbsqN71UTNQfalNJheMlfHdhzpctsnwyo3jy23RzxlJ68kOXrIVlNcQIFkw8IQo1XosT3sJ/V1
WB+1plkZUXhXdaNb29D80Y3wHlkIE7Eqt4Q2sO2ou8btFeW26I1NJzGM9d4pUeWRV7Xb56RytYk9
rEKW9WP3oCk5NjxM0aS6enlHELzZL62yI0Go4I1RLaPKWEwU9KKkdq2ClRmpqMMKNgaU66HEWEPk
9qomnrkU7b2soJjxJhTIR7pmHJZx0t3KNsTE96++FqBxCJACJkf0d/Xg314L8wn+6Vr4/Pgf1wLq
cqaAKjJDCZYc7fvPa8H8gq6Q9lo1TXiMv2nS9S/gQwD7q6puwxafr6Gf1wJQBG4SjYUBDGTIB//g
WjDEn3QDYdhkSjpcS4TzfKYbmAURQvrgUXbkTJhJ1rslDnaCrqTtR6S5rUT2PVK1KbGFA6rUcS4n
6Ehs81UJ3w2Axn61UJySZdV7GZzC8cPAntMnFr1FvuI1bvXlVRUyyWYbOiKwmc46GS4FbbQw3st2
n7b3eX5jk+lsI0Iwi82cc+X7h7LkbwWEdyAh1Om7pwZRdPoaZy+lcYpKNuikLtancrpXDHml5Zh3
5jl4tG7n3MBQ4nDkbXvT4DPUHOQ6PZdHdcP4cCFHNvQtyVjGV1MmRN57l84apkWosuhMW/9b2aVM
ycBcVRPj99CkZ+nBLmhju56mbF2VyqZNy12DaL3PUACZmI2rno1pUzXfnMx41rkE122UA7Gz25PR
RxqdIMalZAgeI18srbHBnlUV35KuflGICWhL88nP7GteJQu4uaTZ9e0M+uFPpaQLghYs9k2Y7GzS
HoiYIeNOVNpygg3VJixFK2UvY+YfSvFcR93WbKq7GHumGqH8EqxBbTDFBkes3mHuDuk3O3vtad2m
VH2EqNljjxjPIXqIhK9Xk34qTAbnqlJpWwb/RaYepiaE1pp4KmHfsoyHNBwNkolpNnKq4VV1ipZf
Wk5HleTveTBSfHpbwTCEeol1fwHEt3fsddKyd4/mpp4+zlaT9zKxOFCd9ahD0LCNfSAzYGlWiyO2
97e9M2yl0q6Qr+8K515G2bcJbmZYKbPY3x1ibQkVehXGuLl678WMu6dMD1881KCdEb833wFg2Jss
5a4DKiigdXj1GVbvVeYPCJxIzi2qZdoZru/xekR1Wgzg2doE7b2ORXdsHyfTeiLUIVn4SbA3GgFY
AZ+GV66GnEAjZ1YkQs/M6fVzw9wx8l+Mw0x9YnPuCH6MNJmeWsQcSa5v6poUh1XshY8iMd8j0bya
E+KCNAcUItHjJNl4r9sQ96KoXQ3w4rrGu02nEHFXVFnHQWCusidrOEK3RtioRtaORNf2yiuToxmw
jbc05tf8RImZvKpmErh9XYOH9FUFUUy4NROcAKlyjw1hFQDNqIXzUCXt1m6KtcM4KxPxmcro4PVi
H1rBQyqVN+kVlzLQt0Gq3+a+R7q9iZU97N3KaVf6KNbE4fA6S5+FP7hFOkJ7zm+FYmyGYcT9kO+m
msbLtK9KT2xDTXGlYX8E6U3rIS0etbVVex8JxIUutdYKDdE0pbPGV7tpFRN1Ggq1iMAR4jOVMjnj
KtoUZrc34mCB33As0Af54j5SGkwhebWUhn/UAnGbakx1SFR0PQ6tjlIjJPLKDMRerae1TWCklnMD
6gmsaUz3+UxEsoEDCZ9BiAWLRJRXoWhu6o71KXhSXsGqVwFn7FGS0Oym6TbXsp2DK6RkRh6l3oqO
4Eo4w0aLop3l8OqFKddXd5GGPKo5scF0cwAVIUgNy2TpH1aPKsIKv5xWgdGtOz95yfsch+NbOeS7
DjmJxmQpGxMg5wfZO1dBcRNjcoy0lxz5ggBO0vUgv+NbxyKGy38YGmaEJl28bJnXmKVtrHRl/EbI
4jauq5PADTeOSrgwgmntFwh7Uv156MzONeX+33vtOyZDcWJ9mMTTsanO/+JHsB3axV+v/f/h8T+u
feOLRt6dRt77vOj7frf/2B0aX2gCbaDMf2XkURH88CPMSUMOpYIqdEQGpvObSoBP6AJhAS42Kf6h
SmBeB/y2O/z9qWvap91hLiCdD31vkduenjrnKDt1P7ag8nzjwYj0ubBc9xl0vjQ7kq8MDiBUOoaq
M9QUqlGbPhIJ/EhkzmtGRBkjt+laG5j0lUx1Q2Loeq2665RpnXYqaq5SAi3W1KdRxzQf6AwS43Kf
Vh4sU+euytPnFlKH1bx0YsJuOT7T3eJ1uivDxzjOCFaOCUBgxJ5U9aUL9TN8KlC6WlVehx2UpIbF
vJYdWgbRMmGe044eLvi7OOFWjJQltjsX3cUmjZFk2vELdeDS4+QO2vo2zJ1nM0/wZCKLjPTwelIc
16xw2ylCuNIE7zBHo8XxDMkhK8IahhetCLXlqHbtsrLpd71lBli1LMb3pHy0LY90MibwKPC6XCAB
Z6IfQQ/wBrfr8Ib31jLuYXZiqNb9iK0nlUBTPERqSXqw8QTv4qBaGhJwZ69N3mHwJdmzakcFIqrX
rOlfbA2WSWdT31C6EQ3fHXqVRGMDHhGFlwyD69wy0Jzn6VYpPoIuPxtji0o6lajB6njtNM1uDIcd
1Hq+i7mvTetasww4cegnnSrFqGqIcybViRHBeOc3jUkAhDYt9CI6h7EDXaCcWA9bboVxQh2HzRSc
a7JcHMnWhOtGqPGxVivglKTihuWqH8tVaMlVTuBp0cmbAqmfb1M0FqAYqm5RlZgONHOVKs5KsOHV
FHXjMZbQ1RGRYEmbhihqCNdd2L2ETAaJuV39e48saes2EiOmQirnCnOhvx1gScf8Y4P4x+N/HFkm
u0BpSU4tNg9zwMvPTsX6ArLQss15rDW7pH6cV9oXePE8iif02TqrfuHpWaqK5YqzBnT9P+hSOOY+
HVeffmyN/uvX4VVSokBOY2XcVLLcBrbYFq1TuCJhtm5qzbPsJDmI6ZOeBaxogDKkR39SSNHW1vGY
r+Pcf0nL/hgHYhNPR8MKTr0enkzqLXvamW2/1NX+2i+SS2CnaNjJfYjCjc5cqLWZc4MMLOrkEKli
P1g2NgwQp9qxr/Acet4CLc6iIkpE7Zy9bmhro36zECah1SQrYmUhHY1HTFOMpUu/36AeWsY1Ucet
tQ1KNk+e8zLYRysKNk7zboUmR9jJbve+hv6vHtajnRLgUi0dHKBDmt5kebK1y3uEG64WWUsygBa5
iNa+7J4GYa4ylv54FBGsYi0dJKnKALhDuAd9uNQnUg/rczp2y2K487WQPScDKAb0WSoBA8BgxBOU
YPjwYbPlDv2aeJ2me2I03FIHhVO/ZNXWbqmvISDoH4b9kPtH9AiLFM6zkbHrioHeq+xiS3vVRe1e
73o30x6aYhbwsl8Sye2YPHhmRd1WIxiIjf6VGACFvLYXGgBg/mKrGslWNmt+mE1bjbt2Uq1tVicM
MYICiaXqj7taYt4oCgIgQ7JL11MnrYvTWOXWKDX8bxVSKG+g0cgFDOBGLQ6ykdZZbXv9WMRNiYlk
SG/86RJVrN5I5g4ZnVXRi51CC54GVJ6Nmp89r3nFBXulOh1ePJaFNs3gOk0o9qwuaJGB+mhfCnsA
C2f7jPQdNsdKOcM5kowNjq/6bHa0bEJd7FTTe+lzsobhqWBguCD/gFItYnunaGKnNOVLhMNFAd9a
5B0vp4bEYznId9UJ4ZNlCGsV5SQ0G4iRBgmpQqKSkF8QQSgh/ACo6GLQ8n3ZYIEhCHKIQNllKGXb
HDa70Zn7So0vU8vqKzR3zgThJBjgLZURsLMgx0BtYWolBNZL3yojBgdj4JZrhp5UhTnmVpQoutWm
dVyDhPQgyve45c9VnK97lp9jXVgLNIdzCe92LUrUbuyXcdzjm/JP+Qgl18o73pLRg8XexorsJf7p
rd91K18z3TDWHnWiqbmkdq0iMA4l2klRHWMhY+fcaN11allLc8pAzWsnmerpUckJJiVjlp8OAaBp
M1GtXkSarwunu25iGw05VjvLOgyWeFKQyVhJR/Ce37hBwNceA7qKsL8RgjuuLGg4FYKbWIEr/GKc
j3/33aJyyDuwcg2Kz78vhyUytt/L4fmQ/vT4n3eLqREc5vyFvf19Cob+BHssztzfRmBzfB7qKp4M
kymBZubnCIy7he/FDIw6mRMOzsM/uFzQYv0Pl8svz9v6VAs3Ru9EdmCPm4hwrNyOV2EpvgXMcuqJ
3Oi6Dgi0ibF1Ci9vuHP6Ys8dqrhDXmHkrSISpRQMZrynnx17vPiRg/lvABFJwm0qT4kJO6yzvqaV
tdMCvFFKny8LdpFeWh9tLE8dcrEAR1iaOi7yqIM6eF/DHJNTgcZ9qMYz+Z43ERXVMAzHtim+hinT
37RDTTVIhvFWdelTmC78d59dMJuTjfTmtAR2eC+9npFGYZyNqV2r4U0X4A0gYUGlKc/mu0ExkLGH
FvETRpg/d9b9CDqisdt728A+SM4uPxb4I6fiPPdIupBtdSv8ENHphNSgqPuD3jF2K6f8LARFviw9
h/AGea1N1X07+Ox6h+nc+DrcAeNaMP4Q3bQvA2FDtof0reNUjQJzm8lunRgj4YSpIMBQTbv1oOhn
HbOZqhFunHhUhTHW76UTVPqSYVKwrydYcB4+JKeYpyBFH/TrpsV7Y006YR1BS3rSPMAz09xYEI30
aivGqrcNN0xRBoV6mx/jVrsY6nQIsVoNilS/tinpBY2VPBGBdsgbzJ9lXX6VE8BgsuGSsMS/zTAv
8hdVpF7raQqU1c73pJpi4Z1EcaMlyUtU3XcJJJ34oNSU92NYH+gWYPqg3nqNYqymRukxYu3Vb07u
JW5Ttl/boDpmLTANh2TyhFdJJ3oE0gPhn6qf3wwTdYgxe0JQH9YyurZEle1LrTxkik98Ry2igxPE
s7VY22XBZLPAppSXXiW1JfBaHlTaxavsODFTXS93I9nIKEDbRekluBtK/kW0vHsMG/Os56SgNA6B
JU5gM23zpL/V0mnJGd6YFVu/ZrwTSbn7Fx+UCO34oMPXmdLL/6UIZ8/MifLr3ACt3efH/zgojS8U
4OSTYyJQHZ19wc8inEwn/tdfAYvf1cg/y3DDojZnKvAX4ObnUTknjSKLRsWHMhDT+z9S8Rlz9/Db
2ODzM/+k4mOfNqiTI0bMBQ1DTSPv17Ia3bbPyL82IyQ6IH692n7uJ3RzeV19w/pUheah11volOb4
TgXtRmXtn7NS15ZhhQfGa7VuHzQQ5eqiuiOC70ka5bYeKcy8zkARD7+zJ3FDhneD1xy7rFzx532p
6Cuvj151eCVGYm0c+vwkyg9pV60zTT3xFF5GLH2RAu01Tsy1Q/Zj6cHH053i4EW408zRW415ejED
76ueVOxDJ2D7nOW53Z/aahpXes1+I5IWhkPbiF3plMsuglEQqI9B3BJBFS95Dvue1MiOMcKYGztT
0UFF53S7dnOhiVvbo58viojtcpJQkopwVphp9QcLCwLb6okZJf1EHfYrFpwh/l11hRjS7T1zci3Q
gmk7rrxhOuoQfhPF34wJQmFQk20H5bxWVpkkCcByNhkrCAaS49LJwfdII4qJGjaxh/r8y6r2qpiH
DHYk1jF2rjhW32CBQk2AOOxFOSYPCXFzwmkXR+AYbE7vK8P2sHF79UGRSK2HWD11UrkZGDGLttg1
48hSwrmOGgtmWW9tq86Qe8bo9BmqRMVJUPy5V9rTWLz7yGgc6V+nbNL1Gi1ApF58UIq9IQ9WpzyP
Uf8RMRlbajItV22SPDghAFN0hKQL4ozXCJRo+r2u1lTzRJ1A5irZYQhxbqezZYWs8zFI27sARGTp
5+sGsadugOuJe9zivLHcgPE16LAEfptRM0VQYMwANWCTXKoPBlm5pSqXJlLwAiWONvdQpk28Ybbo
TGXvt3KV8ISU2H8dHDuGiSoI2lRYLZE3Iqx11ZT3ajl1/MzEaue++u7BCdaRBXaBh+aVcYhzrMu0
5CVSMzerMbs4Bz+FG6EQtxvvtIJSWic9KRSrdkreG4vkqx5vyoiAtccba07rOCHISfNghJb8Omoj
vI2bY8SQyqshyRWtubXtjQHGh5wDZiZPkYI2QTvo011POe6RKJ3VzKA0EgjLnPbEVIyPiSlcyuC9
tti1BfmTieN5tOITv0+uhVl62boqPZ6mJWzpWZdr2hQhYLOubIs0o6I/o90gr4ycUNNPVy0Jk3Wc
v0yidI2gQGQ+1pjeWDobo6UvmlG/2CWJNokxYXPBPex340soEhK4sy0HCE+daeKUL0vPPAQNWncH
Al1FGEitknWJmk5Ad67SB8QI+pUZqs8tmUljRE4Nd5UV8JuZgJTryqtVw8ObIv9xUML9ZBpbU443
bSHcQom3nuF99af4ml3egkONCo49CTslhAzgH0EB9IEF5xDjfpsT5lkVt15TLhtViGXYoZdUzG7n
kWk5tcrXJkq3dYaewCBmKcMBPKr9YhL+i6l8dSg9GmS1iZbCIO7XSm28qr7ybPgSGxLRlETcZKzK
IiCTvJUElqniPlUmVM9FfnAiZMqMRrcGo8XIABtBpJedwzBuqmcz9AgDtc6pZtz6JOm0IzIahU1V
MYqnZkK2Ys510C/zozORnn6e/Z+sTc+oDJr6//3f30VETKAl2b5Y1RyCBZGEfzaXaVrXG31rD5z/
yVVl+9i9ku2/uhBga6CTX2BgO2Iw+su/5vKPdBGmcVznnwqBz4//UQhw2yMYUyWh4p+nceYXlvXA
6hAHmIQx/Con076YOuYiHoUT6ntn9F/dgPaF/6MS4YjZiS0CWL1/0jTJP8xHPCu+EgoF0ptpx+dX
yi82w6EzKi9mXr9p6oJ0ZfVbrdiXMVZbV/Na3vJqxgjKGOzmWndKiajUWxRT9UAU6BJ1TwuOe+5a
ai7JeFXNuBI7gE8RA9nipGCbVhvDnTDarW4ipg07Nr7Sjxd9c2+6gXqvARot8gb9F95+HdGXWCRN
+ibNV9Pi76tIs3M7qtcD1hoNUnYK498OeCN243TpkNEsYzRPiG9SYEg5020r13lXgwypklNjY1nO
Ahu7D0d8myw0qERhnNzZ4wQVJvceNZVdfZgwpyAQ2FTClxrftNISSGDWU7VU/QFDJN4cL+uWQQRg
wymhY+TLxmoWscrudtKVG+mpl6wTa9WIb3NYpYyRljrPpw1Bg5Tjt8TqN2mtXreZ5ap9uLBa1hSl
tp9AK9SMEpux2qUx2gM1cc5+QhNlBiQU+V+NArKvU5jA93zHv+OXw29ocpo3NlZiafrYqe2Zw5BW
G8saICkzje9UcDphsAyktQ6RJ8WFOWHQl2sz6g52gzXSoUPNuL2j0u4Xvs5tRWSxAou6Uep7arXb
ODf0LT8cmS7F+9Bap7izKMyKD7XG7pkcpHxQuWwcgBw2ObFd+8ZZ5xTvU35vi7esY9oaD9fJxAvF
QY7evmT8bJpHHA1Xo3DOtVdsSzXdN+YliKOHMogQUg2uVx3itLpI7t4ibNZeTHw9mqrMm/VomZT+
LsyV+9zqYNX35VND37zwNPtem72ebcL+v/YRL1RDQUFl3lUJ4gZUy9ZGK9FZBUCTTCalTrUOiKYq
GZtp9rRSqX7tgclinBwCQK2ZZ8POEnF/mcZwy8riRrGQ6ydMSv/Fp6Pt2Ghbmc84bDX1eXHwt6qq
ef/62+n45+N/nI7oo5DZmv9RVPF1f+xWcVhyRSFnwppJ3zO3Tz+apO/mSy5o4HPz+nVeIfyUVAlO
MIh08zbDmjcf/+BoNPQ/50m//9yz5OqXozGr45S3XDVtHEUdAWJQ6GkMhDSqiZHOvqrGQ9YMq2iy
HwtTxTsH26kkDq8O2gdnLJ2rDKA9Fj6Y/xHLAmBjFvUA+ilbN7ZF7mwja3xyesgKFgZDM7trvXDV
jkDPPeM58cKXcfIZtG8sZrEZkAQJejHocB9E5pM2il07r/RiQcIGLCtm8VHanT215Byoz5OExaIQ
do4BJpAd39tW9wpZrIPgyAia2gQVEd94cRudzZTn1VQTXwBdTFIfnBECp+2Br8zhHHlxem1H39oG
omiNs6nMMwJai11RQy3JrQHcEe/EoEcra8Jpj/OLyFIODuAMYnLQc3boktWiU9xUlMyYYnbP0eS/
mnV3DCZdLAYDeYWqqSTCyZWhV7s6DPBHa0sVbmfFvH0w5IPZ8Q2qitYvTKAVjx1Zv2b96mFWrSyE
YWlHEGoSG5AmygIRUjOKxTgCWzbGfdaXbqLd+jUD4/EjNQid9ADxW+Y0XMW2dQpt677Jn/TUvKmL
S6qSFjzquz4W/CprwN3TytFZaBf1V0Wr3aRKVnFcLXKFu6IKv0qYlIs07wn8ows0SP9lkF6nhY29
VHNVH56X4DeYhuXLoCHz8HzrIUDEJdPuIvv5zOoSt8r03RhjavWDZ7tHjurFBd3PhLNrRCaVjeWh
FCr4vXbXAXAxQ8TP8jChmiqKt8onVNnDjs7451kncDJX/Y+oVO6FUyFd5o412ledG1nN7nHFr5JK
IHRLDwFiqqIc70NzvGG+vsTburDVaNPkNKdTdtMp9U1YyaVCplaf6W4Wsa0yzynaNQlNy3tqC2aX
/E6j/JtRMT8d7wt8SB7kjgE/WsYMr8EGNClnMTtdDO79MXzBnnul4uP1u4Bt0yPbR5f27JiRByQx
Djsc4HUzbITyoBg5Qcf5axDvqkHbjHRdIVDQtO5uNGNf5dkyqKx9ZUaY+3i5J3c6YNI8wV7G0kQA
MqidI4KArSzp6A3ibZgMBiykYp/9FlS91EKfpaiLZByPEVs1dTKeRigFuUPIEpkKdBZuUOBhrlEZ
Ns5mhJcf4oqWFV0C766RC3eQYsV8zdWA9Pig61LIVrbdLdlC0Ev7CKGsdcCGvQb3Lzr4Mr7KaCJf
Ojr8IJ2l/o3dNddW2dAtAlGodi0iI8Nvt06KjKlocAo6puvlJKFqoKfqHmgKKRHgpKYG3abOXC9d
OpJCSL5OseUm3OLFRLOWOHRg9NtEKRvWrdlaB4MpQTsVOyN8S8TZS3kh+GTk1BpSojfFM10VYUU/
DyiDjQpoMEsA3zTdNeKOY+kZ95PaXmiMYJHFauKqZbdq2wALmA3hpozIh/wXX5FU0ezaLQgD9FWM
7/72ipSO/T80EJ8e/+OKNL8gEba/W3e/Dwt/XJHWF1RJmkHf4CD4/dQ9QEyxVXoLegh0S9T8P65I
5ohwWx3pCFP/fkf+kytS/HFDfvqxZ3XSLzekCMKaa8JQOTHigFWj0EM2z12Fr78RPlp4v1jqJCen
OSjA2Gp3eQuVKotaUoNKUW04OyRRMIp1QBSA7wRtrVNb28iA+Jnn4SlIpq2enBNaEC8syOMwEnmk
v6BYj0qGFn53FeTw+9DRkDwdacSx2qiYIieMsLnLra9wM0wRbk0dmS4NSewONCmLsa3XaLkZoV+X
tnWJwwjOXg80sUAtOy170rAyJyPwNMf3JyOYbA7ZZxPBA61JxhvlwIfpcdAji0n6GFFk0xzNYtpY
efg82NYxGPBMxIJhV5DkD8Z8DFTduvfGU1mJjwoF06Kqa6D60YoduLbs215jTuhRv887Zvl93fzv
fTc5sHVMkxoOBo9AI8Ob5W8KTt52n/V8fz7+x7vJ+oJ2Q6WU1QzjPyT4/9ac1hfDtjAO2H995jc9
H8Rj4EK2Y/0H+/PzDTVP8y1L///cncdy5ObWZd+l51DAm0FPYNIgPT05QZAsEt57PH0v1N9qSaUI
dWiqCJWke0tkMTPxAcfsvTa+j//5un9VcwIQ+WUw/8tLh1f8lxMVldIYmYwb9/lQ7IxGubEOsC6j
mZc4/8SnPp/JK1cUZ0IL3KXLreFxnc4IWUaIfTMPu8Mix/Q2eTDbdW4eWLzi2WIr1FmZY8XgZlpo
c8ryHZvCw2AulzZeFW3SaniBQZk1WDjxY6lL52n4aVTBYK41HXkSnqbO+pbk8GkVthAOp/PYaIq7
MGo26TTJuI9ju9MCvFo8SEwB1JhxyUcwWCSSobtDkV8/JchwhEndmaXOU8h8UAlkS4dmt4wCuwe8
N/mplfDpj82xhTMAAzSj6VdDvM2sLmc2s3AoIPiw/RKq+jBK8TFLyCIX6lPe9T40jHkXVOR6N6XH
2d/hVNtXGol7xNpnJO+leE5zhgGq0T3WEdb1fLlXwx/t6qsGD6mXuAos0zMavHD6Y7TqdsS3qdKd
pc54cgu+tUDCtXScSMOjmQNFtLLqPFXGriZqZNCEx3bsYSspHiTrYxWAQhPN53KYFC8Lq5NeBnDI
UKWXOqvjRPbTiZknYuwlGk6VglVpkr9UvisxT1ogbLMC7nCC5ndsxvdO+AoHMopMIfxhZhpueUPy
TCu5N4bkadDHc86AhDAeeuOcW5tYEAqmtN9xlTa7Zqj2uVKfmmV8NLsY3Gs9v3ZjepbL8IDKAqKR
BHNTMN/mJn+zxm7fatT25UEwajRVrZdnyp2ixXuMc3tNAWcicRvs4vSLvvzWp3eRARsyNh//u/es
dRr3s0PWLfpVFDD/fM+C7PVrk/y3r//9nkXHi6aCCaEirrehP8dhoEFWKQ+QVayav5+upN/7ZMyq
CktGtMarAPln6fB7EcBXGYYKTY3Y45/f8d8UAdyYf7ln/frSf1kmNgHNqS7jeFalYCPNlpsm8SVX
EtdM2a2jX7eZc2Ibr+0ltBjd0/HE0rXtP1ViUuXacpWYJm8Us6MYq+9JwDNbGeqbINDspSoBCCPn
l2TH8lOXQzzaEZaa8kEK+8PcNbbUZ2czNNwKmd+QnTV6hjLjNoMsVSkVwlQTTxjg9rByabq2RtbL
CK4ls0MYLjO7Q2NQriQ1wGHmgV9aAuquxi/D4sVC6CE0ykUfOXWtGpxVdTnHEZP+PqP5LDMzZpMQ
7Pusg4dcz2ABtdaOWd3UMctQYKDU/b7GQMqOEmJlI8utCGMKOg1IckSEcqcc9Gi6Ct0agiQRCVq/
82nhPjfPY5UcA53VIPNBTVg+25AYv1iSiG/sHs0GgYNCwJ2obI1W9Bf5aSClcqaBMvB42AX+hpx8
0EiCBq2X6bscVbzReUIwAyDDdt4jNYTpLd8ZcBLVSQAwzYu/j/iU2E7vy3h4zrg74jLaU90gIIwT
rC+a0vIGGcMnlJnZWTQIrlCHwrq+b/rUM5Ppo4zRinFv0BPVXSa128nt8KWmwDnGZCdrAgq71bwo
nKhyCGol05zhL2swkFYD4V48GHho3CNji1xWQ14VY+bR1FPZGaJdLgVbvhrZREQgndaxKx6lSyxi
6goU7EV95ImKFG7KuXrm9rqVg6uZYAhiBxQBRNUb65iM0rwxomor8UQzldgPhpR3FQJDWu16xNVm
We4JGulQndf+og33FZSWyBTBXapEOFbNMTSEnY4SkqQzxG/bUM7ftaU8NWzIRCHdjlD386T3e6JN
6l704165LMW4iVUsS/nC+jsDNq1l75IVPnbs8HKr3S7VdWY4YhKgWUJ9nXr9pCzSTlt4Ew3sKnEv
k9kZr9EVKslqAkT4oq5Vpyrr3gsJmtkEnLM60d9UmHx6pQrOMExbCXvbRDmequJmhqqlLojNRZ1P
jIjMhTztSljF4Oo+TEbwPcNhUj7lhNG0ETzOLeEAS3uWmQSXBWt3rfXaNuM5hKAwZx6Pcdk16U3L
uvXDoGa6JW9UMX4W4vYwq0RyprG2x413VZpmy3E8CZp6zxgKNobuZKLJCF65lSPNr5TvwqTZmX26
z8LuHI3lITduo068N+1+UEaAE7qHOh2fR73ZCmZxmqrKlZLJHSV1n+OWG/v8XEjWLeLl2/l4bYJu
byav+BQOi063K5gffaj64cKWciBrRl39XBIQ+hbGh1Kk71ZXfE6kf/QC+s8gYoPcw/3RP+RkfG0D
IiCF/BpJg0gDPV+iqLprkvkStPelTjx5wCwvUydXy64VBroS31miMxzsL6287Ed13kuzfLTC+F5c
ERoEO4cJUepKz0smWU//nutyq8vZUz6S7xc/5c3gSlPLjBu+M6LNuB8euuGjw+iUobhvmm6jwYIY
5K8WzrSQBBu5VDZZG2xKs9hr3Ol0ZYaQjPGvjcAvCapx32bVNjW1t6mffBWntxFh1BrSUz4gRyqs
1qWcscuGdadcASvMxO5ZTkrTViPrmA3SIV/Z4IP+Q2LqVQ/yRhLiS2bOmzGWTcYTWun0RrYbqA8W
RKxsK6TaDZEnk/l9k0cgIFjSB3xlQTZ7aU0ENYq2WR2ekyh7SUW0wmb9LDX6vlr0cyHjJE+VuzSZ
HdYCuwmZXp4T/Ro34iXQAo9bIf4Gyh9B8qthPloqUfci1EgRYEYM2LpTvWzWKzbu/YtClk5ALkAi
1d8jXtWwxcLP/bcncaOFnyzLxV0gdntLjTerr6pYwW71c7mwtC9h8I4EMGnlSUdhGijGpkgX7ioE
1vXSfgkExHCp28spMismdkvUkn9hEWfdEzydMJ4V9l1YPs5ZtMcl7kfhtw7KSStSvLH663+4VIKq
CEFV1nWNSQQ4s38slVBRMXb4yz7h71//e6lENwaTDUWp9j/URkqR3+cl6m80kusCA331qlHlt34v
laTfTC5FA9qjRErYz+nN76WS9JvOWtRgO6ro/MzQOP7FSkFe98S/6K7Wl87YxtSovLRf7VoB1cjU
rLNMfD07TLOVJ0kQrvKp2md64RQhaXmiFb70knRQFBlO47Rqsn2zupYobwi1wlXIvIPbXrE8KT1h
FritE4sUrQW1PJrvweD2JFzFnCstLNFF/xiLz1pjEK7/CBRyY+PZVfvXQX9X1I+hPqUAz+PQsvMV
XDqiUAicbonv1tSuqfMH9dLmKivLU0E+lM6Cw8AfUOEbFfIdelT0VgbnscyYXofkSDEEDXryyEIC
xmbJHxbyXuKD3HVup3Suvm550W6GRHBNUgMBQcVyHAaXCEkkt3BWwLcW3H073A3tfRg9zjH3jfcm
uiw6ZiOe0HPSbZsi2rdlsxmjl2JW95KZ7ITxU5HuCqBM5CkUkXAaVy+V9Ry194LKvrC7EhfkMvtE
pdVtyli/zNPsqWXsxD3ACP0uZnRUNk99/5jFDXUsDgGyAkG6qfKl0rctQSWpBPOLjO0J/6ZWl8d2
htkIGKiipmQ17g3gMWrgPeLEtoVCqyU3+lnuICQVEW/G6LIaIDbLindoymi5Aw/14M2Y2/cyf8Jq
vRmFpwnM7CIXB1WrnKTv/SX+QJ2zCZDFdoG5CYfHHhNIZTD1HUCkKeB4yXpUS9AimmZP5DSrw0M0
ChQwGutvhle5FL2bAvg6XN+42xeOI/qtcmdV5aegdHeqBb9PH9gzBUhg8zF3LG3+GMiqLVTmDg1k
cytgwF4o5g0BHqTuaPJaIfAaCYGaKk6eoLY7GAG7sAEPX+Xhdxk1R0jBTyYKtd6qn6MM85xiFFtF
M0gkm0r2MuEpbybSYMTvYio+Ek0K942o/TC7SILK2TbGBTVS4Ig1KR2Eys12MiitG2hWfdJM6a7R
5kdINzjSc2w4knWmdpz3Yid/tMReBBVsS51En7Kbg/0ctR9pDYRPXwjjmNtN3BSeZhCytBhUYMmI
XNs0ILahFwsdTMLVps7hjCey6Q1luaY+pxcAKzTeD7EFPI1i4vifvnlz76LEXzHYNJ3/3Ocilfmb
Zlb99ev/dPNGuADdSP5/d+g/bt4W0zd8mtpqquXZ8eebNzCm1V2gyZqk6ir39T9u3toK1wD5y9Cb
KeG/4vSiBvr7zZv5H2xifZ0v/uzg/zztXtBlhwj/caDmyQ/87Dj3a5eKHinESx8wVVYKlCGsdLTd
XH/PdK96QF4z6CAbw8AnBTUpCGtBXp6TSLkuhHwXlowD6tYTZWAVl0aMPogh9MQhgy5Wbts5ko4K
zSrhqybSTvqXD0toPNreLdYFp5aIiVyvcbIYnKBnzN1x+ZuR9tHr4bI3R+HMDBAMH6jpmiOThepd
oBTNCb1jS6vGuZLWExYmnLWmko2L8fMA1hxFpQzJzWKeLa+HlMNaNZ6emk8Ruw2irEFeVsrnwPG2
OOYix73i2HdC/A2dAHFJRwKP1u40bhBKiFg2TcJNlhDHJCDLKLmZaIGVuMN6f0lkPFEiq+1e+tDX
OxAkj4PGLUlZ702GPtzB5v5MKzT7Y9FdszIIPG3Sgs8hm4132vaaResiMFxY4Q+BCZ3fMJac2KUe
EencMCrrMwo41SoOc9ybGAcGVMUdEIgpSe5ybfTKYPkMGApCFgK6VI4O6tUQ6X1yH6tI/fPgTusW
XLIM5M6itsDwDHlKypvRhJNshu1en9E4t2+mlB+NHu5eZhykSfSyfDU+yCIdaZWcm2zy+qLxi7R5
EVj1ueGI3knSW7KMgmAv81EgPpIPRUA2SDl284mGdIHuQ49rxkTQoiO2gEmWc87IcGrPiZU+xzFQ
ory4tzqDxMTyWFbBa1GRZElOZdeCRrVEtjElyFUQ2BFgRsnaaHJx45UGpHlM3/HcuUKGrmrgzeB4
2WnXuIIxImCyWibJLEhQF8BENarNIqOn7QfWMYZFwDMqICkvsfeqoKHVlJytXNE8+suzOpGKMKxi
iajYJAoyrnYB1mfobIn1GOwBqmQSlFEyOJNa7tWo8KR+elIAGXGlsrRWWwDUCauVYtWMJVpOoaLr
XlbOHzBLEvMrq9QvcAA80zqmPUMzPRYCOEZskCNbYeFBFdoBWSaSVi2aH2qDC7gL6fqzzWC2tyWu
j6GWs4Ba307JrVJ931I6TZQDRWC9tWHk/bfv8Qr7TBFsMP7k/w9PwaI0/luBzh7jL1//xz3eMEx4
R+CSUET+ZZbJopM/j9shq5T/i2n/o0A3UPsglly3QcCS/sRTkH6DnbSm/VLAY1fkZ/0XBfr6jX6t
zxEQreuhVUdk/UpRGoxEAewTwHiRBPnUm+V1MALdk4301kjkkqZa+ZQK4nslCa9ty56T3cveCvHd
LlDnsC1FOx5U+dsUz+Y+5jLU1uuxXK/MkUt0kCL4IutVm3P5FrX2hdH/nfUFfNooOzF4IyZlveo1
Lv9YAv3TrZQbmaOhcURmjgoIPKhgIzIjPV3ljc04OWJfBI6gUTlXebnp1nNXtpyssThBkg83Gkcz
SxSy8lbRXmylbgazxRZMxlitzDJlIPWVDPlqtBuDOBtzqF2jI5BJrGN3QqGjV4EfiPJ9Nk53SSTn
20VQWTct+kGp6guycjAx73zgbkPqea6OhNyQCAHmZszCrTnVjlIln1KqQZdhWCGICGYMni+eUDeW
L9X7vnVV4YSwxu4Y02ByIB08rNE8zEoCBR0azZS/DnXwmLH43vyHDyYrewhf9KlsG7nY/1lmQONK
//mXzvnvX//7wSQoFboZ0jnTJHwVg+cfnbPyGwpk0rjZbFBIMUX9o/iSf6NJsYhJFdkm/GRb/r/i
C2kfxR9lIrsHkVLx3+mUMWX9ejR/+dnX3/+T1qAb2nzAsSLveqf4kV11v8KUmDmEBmKXY001SC4A
vdyOAgw2t3F0GzIiIxf9bfOQXHsmdJGXvNJFEGZHA4UiH9Yk5RiyKemTUCpwZSJYbHhCCMtAMH8B
JshO+p16vrHFeNN6UhlskDuEPYd37eINOP/azfheyqeUdKwn+dtoeTxTOgCLslHDBDfVT66YgvbW
gR0fJQMRofcxwcYgygHSkuLQkuzIK3C+WEl41HWbwZM3juB3d1boFH7mrxFS2mNzN/Ij4N8cKFC8
xnAhxaqXz/pF3EMoYJwrid50Zz0yLL6Kl/Jz8FdH+omHcuUVu9ZVboMP2OOH5RUH8YoeY0ocFdjv
YVGoqXj/3A4z5I2CNfStszja0T3z5x2QBQ8dc216/A4P/4ew2+jf7bv2kr7zrrFT0OA4kogKmHNm
br3NHkCtZw/tU/mE3Dd8X/0hpR1+Cwc4us/LsMvCnYFiDKh0dO0I9/o8EE/xSWPKO9Yyu2BA+gJH
+sdokSJm99uWP7ewcWqWj13gVii0CodEMnXyqw+mlXl3yYp9/BWmHqGC6MVpxcXINz5QKeI4QXiO
eUi3yzNc+cB0oVd1++GYnxt+rWRRv7mKlmccsg1prvCed8gBt/LrYM+v5pGMOuWGeYTwyjSwcdq/
V5jKPvPj+Emv7lZPHeM8myze6ruCDuVPkbNsk2cKioDNj+TNVzIp3eJDCwivcsvQR/lCErvF5HJ0
iv5sShvrrqi3wt2eJTdkcsfqvzrztTk0B3b/erzt1BMyPyXfZx/1mplonQPVTU+UNMI52WSbfqs7
uV9F9nxC8E4Eu/zOjltrXBifIrtbUA9Ya6wzZ6GIyKIBzLAN73iHG5cle8OgmkRijGqzSbQ79t03
+Quvk5iCNkek6GSM9Q8zGrtVA49i3QHKMD2E8n7czuRI1rfq3shP0XgFC9+l7DdOafwFF6eo/ewS
3yYGwRDaUxDYILRDWD3AB5q3qCeYjpAztGiDSOrWBsRpXa7xdHK5YabxYRLxx2B/Cx8AA7Z4V6ce
qFcbugAS+LfKRGVKyeavXzzuGdZbEuG9D+QPZicteuU6EEPoy6QPIL8f85DpCJPdnUFq2XXqULzX
EM25xKsPzoG+hzN64nPfBfsBYqrdHVLH8ngxXrrFT8W/I7fYgz9/tO40Mv2+4kesUxzaRfKa5/gR
baHXHMITs+vnfMvX7AE978pTeeKQAy+5RffR/fKc8Au79KnTLlDX7L68k8pdrLktAWwsYtRddtkv
wMjLE1mXRJu2DhAPl3DcHbnCH1zVI2dw/ToHXKu97GrnLrS/JhtoO2+tvf5fEMud1Mtcbdc6HDsu
j9Tn2+3KrUa8C7mtj6Fv7iGVGOp+UvdxSrFyFirSQjyzegyIJypdCyVnfsqsTTitlHhtvRfuh/mJ
4SHAX1cQbWUnjyS4Qn/lKgSQL3jdoboxJtvRdZUb0cRW5rUqtQWzIHzLCqe1eg42lf4ybAW0u3i5
M0chk/DdumHMRzKCh42MmcZWX5p35Tu5a3NHbPd56DxrJ+W7+QYlxE9dfwFoit+SC6QYgyBnpNcN
uPbdaBL3rKn7NvViVGGw971ccOZDkrrz5rmy673hJ6TNsctwzeaWKD4ZNVRiM4IVjGb8Yex6ktYu
e7/Z/YyfrJrDtGIz4Mi+Ax4ciUktvfKZpXV/HmXXfNFyd3iqH8YjozfsXkhKWAOBMR+Hp+hUH9qD
UcOfeGkgzFyF74gyEubA2fJzYPEZyhHCNo/rbi9xg7sA6Ln5Yq2kmpQgTsyKNjDkyFuie8fTL7at
AjyJ3hX2QAp6Ud70ci9ibSdaT101vLcWHxl6VfQnfKDtZk2jQyxjxy73SvuxcRghZ3fTViM6klBO
d/LETXhlrSK7U+aX2C328NtZYNlrKZjxzAJ34hgWkVl8vI6IvDjbYHgVOLJiatlxiRESVnu674VT
3Zy66IQSNVFu6pX9lA2J+Gr49V7zs/PiG6fBZzB90l2QeaeMgESBMaQDg6UAlrWrMJ9hRdzy6Sof
tWM0W4BbNOvxiSxQkkuv8oN2Et4U0dNh/dK/D7bDnqrmQ4WQcMG3uk036Ya5whZX6BY6+nJJMz5p
ZSsSxktIs8i2WC7fRIgKAuG79cHSjj0OO2l28k9zh+9lM20VT3YbvuVWAnEMWR27K3cH1w2fxbvK
na5Aczx1a11gY2d74F6exLBlpKOVZScSMCJT0cPpYnnbXgVI9kduP3eIDcBe1TCD75n8YmhWPudi
38rvFhON/tQk25boY6IWVU9CzKXdSS/qioBe46TdQn0meyG91SK7z2e5OncMtANIyGdGNwOXoIEt
6CMwXGLnjT1Dlv3T0+gA0vbSs14/WeRlMLOPEcBPXwHCCqzK+x/VMG0qicaABG/mSDtIQhCRXtPO
m9Nj8Gna3ROnpK8u4JoRaPNXXl30l5igTpuwYkgrhCXqsZuoz4a0GZ8zn0eGvayXQvnwGDr3BJsa
N2HfOCSnkN3y0VHLoPZHTq2fJ2I8IcEJX+Jzo9qKeQSFowDEyMPTorFPQFzJB1wN6a7SzzUjYOCc
4XimjwGqmnBDNn2WjJF+T0x39VVtp8fprDnYptxy5sI07f4+8y2oTPV2gFbLA4v24yOF1PNj1nwa
jaDDFXaEO+RUW+TSJtBYN+/tkbQPHndoJz6SL5T3QenT/O3RsqCC20XsC9LVHGzntmYTKBo4T7nG
vco3jAstVX7Qvfog9rVvQb/YHrL98sJwwuHF3khCT/zR5spjs4D36IQcnBAAIrzOP/LDwTi68pt8
YttYesqDPmMllvDNa+rDIO0nxU8AhWcOjvw2OKmf5XF5T1GR6M/ygZRJHG1oajKWFw+iG/2H+Q04
t5Wf7RALNdgzMvLjf9KJisqvOtG/f/3v7ZD6G9NkghyZLEgWVGe+9R+zaAX1qElIgIojihnGH+2Q
gqOTsQfcB1Fkk6LxW7/PopFjmZCIsHsqIivPf9sOrWP0v0wq/vLaJfDSf22HLOhmY8EAbCev3L0E
+iKaAycNrrV1zTCGt5m3yI5gU72Z+TMZ3HTw22Crf1cBGSzaRvSgNDstSSXyTbEJAYrYEO6Uizw7
CisUBgfr90NNxPgvpoH/7L9Z1oEt73puatZ9/L6u1RuWUNStay/AMYkyNJpO8IaQir/M0/ASMvyY
7SGE8+QEj9ULeeo+ufVX+U6+G3Puka7plaSkWkdiU54Tx3SSbUnN0m77LUypXbzb/NgNJx7mdrNN
towNcKw4uNipsmc3OsUbJib8JSKudqTXUPexuve2mNsHNefEJ84B3c+ewQaUXxsL1V6+m67iXW7Y
UByxhfD3+NnkEeMZR82dt7y4nbiF0/YGiOVNvRn3s89rmf3pU95aoZszwn6RQk/etl5wGh3jPtnz
+2tF7wAYS58Q0JrmbeovYsU9a9N/LTbhy85HaeMzoVG6zb5xj/HQKe031VFca7M2KR7yeEKLeyc5
Fq0/VYjccFnYhAClzl4juojo2vEGguxmxC7OlNbvne61coXNcg/25U7YCZv1v5ku/KY1gKixBSqE
DTC4mmghirGYOQxN7/p8W34IB/4zYXFnVCLS/ENuNgaD7HMOeMcJR3vUvZxcZtFZ6cT6a7nTH0mj
7XnSkfX1o/VBf/Ati8JJHJKWbKL5Lqkbu5CPT2R26377TmPEz78P9vvQfnhQaq98S9CccLt1V0I/
IqK39C32iQdgJzo9B68Ud6DZ1lAhKHJrNYRTrj+CXAqXkzrvTOkUZ16ZHYRzVHvpTWp2+RPVPRvj
hy57n88lmHxUeuDvXP19eWiu5d34To9Pm2dxbdrhrrp21+I1+4ywBXWPuITZYUw/khfheQ4dGs2V
ekQznh5GmkjVpgQ0DvXN2CGO4snHtXoHU8J6IPjTwTxzBukw4ihantJT0fkm6OH0ySqowmf8oxT5
UrLTxoMxHnrD1Z1TeO5x7tCWW7B5ep5vBH6bV7WjP5mwEvu4Xif5M3tPD6XoRfG2ekWAfTPvhbco
2Zv36oUG01cv/UbZpshx8UXN9jPUbpYy9uTMFrFEDDS8bBP7NDNutBmeeXMeTUYN1EDhLn9ELaxJ
W4KpbpKvbBsv2MBMwbP0CDqZirkk8eMCtoN/s7VbjbrrQQcWiMFis17BuXVAUenqp+mFuhAmROMV
xFwftXsGIwqeWZTd45ZwLWujP/Xqs6S/rZU6bPcL6u2s343aLQrd8jbU3nIYDvkXrFJ1eRFVlzxV
9H1RdkfJCbIcObrorlax9nGdmkB74TLd1bfo88PYDZfSOvDkhCkv3qeqj3bvQX5HCJjuiB+jRmR+
Q75qR0Y2V5A+1Xa0kxf270RYqN7it4xYZmpuyM/H4JLvTX4R2n6NfemjoGz2aXui4SwdGNVcCsR8
FeJ2uz5VZL9NvL+MQy7aB9eG+KUdok/5UX6s/WqjMS0B1e4VF+mQ0v3S79lUiUSp6N2Fpl8ZHhdw
4AYDKaeglif/cqtwLo/5Q/CCQ2utZKLGFt3XyWmwYdJCJXb9smSMbsiyf6hD4o7SK53uAS4XIgGW
J2nrlvGDhLNef63If0G61nOV6pU9Z50zGhuCbx+HEYg/t3hQ1dv4qr9MHvq04YlMogfKjeBl8dr9
oNvnNX968QL7vdOp6chgEjk3W/jAR2tbvXPRbEmkq3aENm3aTed13uRZ22g3u4pjbsaHvt8D9DHB
wKSpJ0P7Z8mnCMd+kRywAKR+i+ycchs1YbgtgkP2IVKRqz4Jo6vZbKNr3Eq4ndvDtjvl9ygEJLAk
3bbmu7d+2uwz9KqNNzmDU1P62vlOPE33JNRpOxC5w0V+LCtn+MFqbLYwMLLK6hNfzbjDhf7SHVs2
dsLN2I7ilRvQVwaXKHky+yu6ftoZyCFthVTN/tnBmsv3xDxrfkWNw+tY3ucHsu3seT+8tYqnKOSU
QEOAe7yZSRyd7FayF8sjReTE8E3aqulm5Z6zDvDzI0TCY/Q+b6Jzvp+JCg+vy7fm6y/hNbqr6HUX
IDBOf6QQL97Rmjk4Bxwc+6TAr+dzcrb9hu9oQyXHgWhnB2iZpL7e9T8gqhzeuzN5aRvzhW9wLM7x
VXbpxHrZVb5D7VrFl8Ww8fDVI/dRb4Qcxz6NVDJS7dzgie9Ufnqqu/4Bk69fCG471kfhxr5QLy9y
tjG24fV1/Ruu1nO5RxZ7NW1x05Mseja2Hbflh4I2joT2Lff9U+zSvRZfMvPMU3xfnarHyB/GHY+q
zfqrelz/CUBAJOOdYj/y52f0kPyvixy483N6T+j5llP6EbNBsPP7/L45aG/zxry0e4xRD1wnfL1z
v6vWJ76NMm9vn7CVONAi6FnoDsnzU6nnZcY/Mp8nG0NaD2wN7StogQVyMR3Vofo2pIcx8OO9smUa
5kKCsaG3b+Ntc9gy5tnm29CDM3BbdiG30WhDYLUduAw5rIIlOU3+0XEgp75Ca5VDL5JIg2VDSfJ0
4Jv+4HYuZFKBsPj2QMXBc+BqXdE4j885jEx1Z1G7bHkDRq+6TRwu4nS86L14elab3byB7Olxs3Lf
S/MLh0kL/2jDAmSPjfyJUNlbWTKPNGbmbHxYiGWfhLf0WOnrfaOY9xkJay85z2trge3kt5WjE1RD
s0LKwXne6nz6lW0dKXdM7K4MA0IaUXQJ5UB2gs5G9YPSK3GposrWMQbPQoM/7k3enw3TgmqNHL7r
H5QnSbelJ50eFbHTwXDVu3Et2jDFkB5wFHx1EyE6doTv0OG87c/J7j3ZcW48qNz2dPZxTbuVz2QC
x7PTbUXb/PgPb3OAveEAQ4aFVYfN5j+3L1g20dr8ZZvz96//o30hQwG2DwRQTSTimu7gj/YFJN26
QhL/r9TxjyXrqoqk54EODWduNaj83rwgkESXs0JicJmgwPlXFGhycX7pXRBa/vmF/zTB/WmVoxmj
kYAflHfqOLKUtCafNeYDVN3GKWqUVobI9LSSytyfCosMK+ZrbcQAGYdBxgXYHU08H9JguFP9FmRo
RUhEqfDAMaUVGJZMuyaUtlGF4KDuC2Bggcx0fjmLAtf+mPlyMYGj4tDIpMR4nTH5ZWudzGJkartE
zR6TV2Fns/xNkg5l8DxWn1EyPmbBQoGBZjANqh1JTrYV6q/ohV7RED72jXnBqwsPK99i+fenqT5O
Qnswxea5Q4ysYhlXxuFZCKOnsDU/xlw+IYdegQ7NJpKlK40lUgRRvIQyTBJBC9/iMfo0Wk5y0j41
cXVniCWVaaumgNt4bi44wOuYiJlUQ8DW9m9lbAB1D4Hkg2OWyfFqxe2CNj+MGcQxq+UtQP0ZbGCe
2uasnuVgn69U4HYlniikUgGsY8IvmQR2MAsz5/I2ywHaOf2ulkDPDBXDuf/0aV1xIBYrTaTAgEf+
cdgA75ar/pfT+uvX/3FaWa4Ca+c7Kz/lbX8+rUC6DAAqBEwhPFsnCn+cV34IKJMwoviJViTkn84r
0QkrkQrJ8nqg/9V5/Xkc/wchtv/xv/8XYmsNThiqPYxkKDOAUv111KBVzTRClpB2qtHsp1iizMD7
dK2IIwK4prB2E6lohyq4y6ohO0hWed9UyttSNRS+XHMgxrTU+LLqcKcVAZf8xNyrzduRiaESrNym
VyFWT0aRnC3QuHMuvo/hfNENulhV7bZy2N0CU36tqt638v7brNL2EM90k1VVPHWrDKMwx5dSyT/F
VaAB8410wOZH2KVIkq38KsKOOuWrdGBEQyBP2WYasC9ohfwa8LC0cKXvaz3HyWgqIeF5pZ2xv4wy
ZYBbriJzVVAsNRaMqLyiqpa0hczieqakKmUqj75lVhc34z41sbJObeEnPVsHPK2aOXVr25r+t9X+
qkioIekCcH05Ov94blBy/v3c/Pr1f5wbVeF7rmoInk5w7P58bjgxlkiMPU/Yv/Co5d8kSyY7FC0p
0ibERH8+Ngz7JKyWHDWedf9OLyppvLK/jOjWx5yIgkpmPIclgYS3vygWsqrt8j4gvFfpkv6qRo2C
WFz7Nn8+XqJQxxMGdxQN5rDCLqd5/BSsrhqcpFCdJqy2hnGzBgrQ+FPB8pTqzVFjK776yNKu3QnL
cu6NnsijZoIdIvp1M33EZc83yK2m31QKfUppcZG2Sc64PWQhiyY1Ik8AhEtEVziEWFrMksBbkalV
v2jkNOK6SwWn759mwf0/3J1Xb9xqskV/EQ+Yw2szdW6plfVCSJbNnDN//V30XF+niznwqzEYzMBC
S1SrWayvau+1JSE7JFKzi0vDaxTrVGfKTWnCn7Y+0tWi1NTC0cokLD096WOWTiwx0C9LYHaldv1q
MrMUW5lZQgfD4puZ7EcGSPu2ZjTXiSTDR6RTDoUJ6jFlORwGxlWQ0IovSqOxpAleooFvVRFCVTPv
rseFKYIyPgAMPYZwvyqsOuX6W9SbsrhPl8CVYI/FGDHDdSc3J1vdAk9txv6ihW6zMGpZJVoDv+Lw
SQWoDexSYcu9ZtgPuKXiDO52fdBJ+CpEmc25UnvUZuCpFXmPKk/lfFH5oeMceZKW78ea0cAksEFS
By+Xxd04hk4RsgiKpAGiXdzarZKUyNENTw2Wg16TEr/I88OUGrJLsMC8KQQW/YuQbUI6gExsPWtt
CQh1YqvGhodeQaZnUOgdtJlo1rB/GukpRnoLc0z2Kb0GgWKgm8xLrDCjK5WXalJewpaVJj2KQq9S
NRi1Jb17aAvmjH/x05vyYyhgnnlkYomW/6UKAVb85en9++u/VyE6XJkGXmYD8R/2/fdeG4IFuqiv
K4RfqhC1gac98AiF5MgfFY3yP2wVTCjQHAoAPkv6nygaOUr8WoV+uXJ2ID/qpqyIvhp7sLxtWvaa
wWcLG2REbm6cIVjIH4P8LKrkm+IErsfQzQcMtrhxm0oj3bpwLGFxa8TVYbEwSHulTzmEQuZEfeZm
0UhQb+o045d0yuzMZP+bPdSp9NpF8racjScpVzAyluE5StBfT7LyqmTCXUsaXLQMH1qt77uG5YFW
F/umHIY7LUVywvq+EDjhVup9DWBZykS3VOrUqZUSWC/55hXNtrJpQPLWEtrjpcD6N9KQa24dp7sq
m33SPPyKhWKpf0TpoVfUbUsFjOoXAZ1Bw8w76T8kzKKBqT41TAnKnCh3CP44Kv1Yn3Ko6koO76V6
DkbmdlKLfp5CyO5jjPZVFWwLtbwg2HSxnpz6VrwDLntsBtEdCMLAB7QrI50kO+EaNo3XomgH2ZXa
aaOyu1s5NNEKqTTAxMKt7VhkjB9BQzC5HuoLKuy23wYJLs9++dwEEUixGe2AaYingTGIGknhndAb
dpib/tjU/jISXtA+iPNdNE+2pl+yBI6aBAIs3cXIG7q2X2f6XXG1UhzymhgdG548oahdMqliAmUO
Dom+diOrr1Gp3y9K6ZHM/FD0SCgUsRCe0lb5HLXypVX0/pJKD21rHrKwwEaq5LfqqKVczxDB93gc
rfHTpDHgAVG8HeTp0rDuh2Z+yvucBPV8/mwUsQ94LFW2I0FdY5CTvc5XONg0IdPlJHL+4hKlIXFe
WyRp9auwQPyvjRKq69/GAb+9/nuJIiFPw1aj04iRWMe3/l6iqEvAZjG0/Ca6luHWIsmmfq1Rdfy4
7/MAkeMFMSBQ8/m2f3a+wE75a4n6+TeX1kbqh3lAG/QhQa7dsh3pTVC5qCBKTc7oRU+63DwEBw4f
1JDQTmcoi4Q3jAnAwL484YjY1HrxVqwJD1pLtEZePucY7mzJmI+dHAYP/dzeqkRDpJJyH61ZETOd
AnmuimsQI2Ho+XtptsTiGaHoNBnR0T08uhBAdSEpV20wbrSVzyzibRsgW1hW8CQwiWum9mkA6Gz9
L9n5GJTM87OueYCag3EbXRDhFDuN7svSW2+RgoM4Rq9hp7wL4KNzMNIqSepZiZKlf+dWuZMq8dA2
DQvZEpkNCOq4vZGFETWThiOBNY9GKl9WiogJ5w/Tmj1BpuXDJBTFDzXujUnL/REqgIIfpEanlLbJ
TrBuVfKrE3RFYit+0b5aOFUHLNehjG6sUPKU+qlWK2cZcH7qnR2z+WP/lM0RqXaEBVlxg80pIwdQ
zN/VCpQCca2BFu+LXHkNmlC4TckEdqQGq6XItWdpjpQR+2aygoQBCgcrOTXURQKFk1sRpGoRdPd9
Wy0kGyXE9pkF0/mZqgQZP/qsQ8EiddPv1MTVIbbKkFvzFeEqkIKLnVK+i1a8qywwl+wgvsor+pWG
/qHKaZFqyDeVBh42WjmxKzC2W0bWCsKo6kB2IYfzlyYl5QuuqbAO7REoRVL5gVmqh3mcm+cWlWQT
WYeix9IayDpKwaC1hzh1e4UTa1Zr7bGk3+tHJXejhbWEpG+Bg+S2YhC9SrfPxzGIusCrodP6OuOg
xWQpXA+IaZrmvWmr8mYmmEpbE6o4tyavLXktdtGG3UmY7w1zSK+FQPShPjSqZ1FIq67qtiTrDe6s
l/je547VfoLgZUiZ9Wo9f1kFH2YsWPspU89CF5RejbXK1jOs/aQkkZhKeqJQJV5ZykeNv6akrmJS
S049ISNWvSmMvxvcp36VcugoOtZRLKXpv0hIOJ0iuf9lqvPr678XXU1Xmdryoq+HUI5/34suXpXv
DL4f7Yx0f7SFKnWa0eE6of2x6lrEidIcYnGVscUrf9IYcvj+reqqzHJEokZEDqe6/ouCpFWtSQ2D
RNk2xtA/Qs+jA6yh+afR52xmuTJn/hhaSLJrBfU1GtQqOtZqeNerGM9uLb22CwXFNvzOfTvI9xX0
mFzrXjRiZbrK2vdav1sWxckaC2W9BVYmlQ/dpBzm0vyiVOZ1rqJDvKj3s95fNZEtDF2LUClPWV2e
u8w8zLN4apOE9UYnPULzutUqc4sNz17UuxQsNnFG+rGq88kmEWKjivSNi74bpMKzGqg8Y9UgLCv3
JASSkbQe3OT1DJfMQ0KRgXMCUYyjJNpTDnwTB7+GA2CdL+Ym5UiohpTS9YxoyJ+qsXAVjo4FwNKZ
o6TCkZIsWtZ86bbJREcjI2QiKR1AoFuR3DSz4eJgWukxkq0HkePqwLGVgxipEIyQ4Qpts4a9UJ9F
r+J61g3XeFGplm+snnTUhGev3RQdA2+GTd16WrbKgnEzB2iBg/RSNuC91rO1tp6yI5NvRZuO7iVl
y7KexSeSqIV4Bv4hqy8RIO2SzDQdTzcTNOYI5W4kowAzEPGLtQAcJrYn9mNKMd+WVrpnlD5sVJkV
vFmw1pPW6LcxlFh/8skVduZSQTLth/2Kbkla/VyWiF1bwmD7THqcInCkEXSWyRKflzp4BwmA7x+A
6kxoyTh8TapD/sEaegJlZMT5lTshQ34qbPReYLI/iwzYlZMUBBDW6sfFIijRWMEBho5epGACUSFp
Bss4aQ9kceHuN0mtlnhi68t0jlIYRGV+GlSQO/KcOyNJrL2OTSKwlHhbaOJNoy6fktryVwhHuKat
18VdjsWelNNR8wfo9WMIVC+qC2dKocJZfdu5QjBlzqwTdN3Xn/SlfxR0K3CMJFuVU+F9howMY7h8
o4nqbW2OiltGbY+0Yf0LEuUkx9MpaRaXQA9vKqpHWcD0tNpXI+PxL+54aUd1kIsaA7c1uflfii/T
vF+K7++v/1Z8UeIpDAXJcsD/Df7sp+ILctxi0P6fk/f6pW8jdfkfWmgFTZ+CDxFfIV/61vLKKx3S
UnGnIzn8ylT9A5+hvFb4n2eDXDrfjitZm3J5jZ76seUlBzIds3XUBOMY3h8NA/ghwpHqwtiNWuXE
UujMcha7i7lcZ9PIYSyE4AuSiJOqua/EMt6SKsm5DQ7XqdEXIpImxM3cKHVAupq1nItK88MIo0FJ
q6T3TLekNyF8r2qZNvlNwLwkG+u4ruGEFzhyjbnQKKPQzQCSDu1Ts0hAOQIauwS0Mhs2A3GT+WXU
/aX6FCSfDeCl8aTZSyMizx/eW9E4C3mzyZW59wMVb6KODljN12bcNB9mCSxqDR8r1tW7Aj5xWKCe
CAEtlNWS+grZ8UXOLG1NSlOKs6lXHjNcp7P4lvBDUIYVyG7SUT53ReUzfOcHZkTdjM05QepB1AQ5
NfpeFBArdhC2crhycZfcJiVill55GDgQ5GQIiRJVObDUe3kW7hY5a1dMZn1uxoDU6YZ9WjoGj+1c
+aYyNi9EgPL8icSQdntan0SRgW6xAD/7KgYyPMnEnYN3nPNeO+Uuyu4k+zBAc8TyueH96oTSGdLH
MRmdum632fRazyMHep5ASrJOBXadbF0E1gdW/sT53BFkkjRixWuz3NNpR+sx8lQyUNtA8vgs+QGi
Kdi13XJPWJRvgLoutMepfsPMvQcN5zQVVijikurinkmkF/XRacJAQV/oKNL9ktwXfECGfvSHRnLr
5KUi5mG2vHEEzSt0Ti5jHoiF+2UUfZHiaVQrr+09GitPz5obY4CpDj9GntQjwRRHob6WawoE2Gtj
sm4nBfa1IGiNjU0AU1qMRgDPdmHVPpTiXVtbKxxmUwG3HgTL0fRd1iFPKe7KUHKH7NqXhj8F4UlL
w1v85TtmC3d5nh2L3rxUwTEy0rdWk/eLp6Gk6HT4IR2aP0yQq1VdxlZSBX7Dn/ZvHnOuR3n80Cz9
v8Kf/6WimuIvimhWFr++/ltFVSmALBoZUPzfJvJ7OwuFhvmqJf3feOF7RaXMGWwjJfYt8Cmpc98r
KqptWNRMGSBqrJTqP6moxtqu/rKl/OnSmXH8WFHNKctMZnTKNl9hRBMePSXBNESevDp6tYrcZSWv
s0BJx+6oslCx4k+xCVFN1WAzIuhZmvDYrksTzmFXKIW0TZ2Jf6ZiIFDj71FpIgz9qksYOfU3rcq3
ClLImCDitMy2E05HvV3Icmg5q8de0xQ25Lq9GnW2aIRPOsZHkcitTYg8WDPVDmAlVLN+pFDmQ/Ue
6NKLGXUXs2m+gDk7SUK+maZkG4nKpbeia9Q1b3lmHI15Os5ieZ9nw4l4NbvXom3cp7dpjttBN/fz
Ml2jkNCDuabHKQP0P/Mpq8ldFplfanddeVvRtFmK/CSY5VGs62MsUZTSBMtC2BfHcWpPGeSgIVt7
zmrNXxtezSq/VwoLFhDhukQSvyZT4pCtiWenib5oGDIJA3sOMsAQ2XBTMFeWUfiMoPJZbm0GzBTW
MkG+iy6ZwdxyiXdGauyMzriKeeyUhuYgmD1IUXYTystNRRRaruTU4nx+V+f0GkigalOAxWLmkbm2
K63mwHbtoxrzj17SUbkHOrx6ki2GvsaKpiGKRRUC7i07Vmp3NABFQfZl1xbE4hVh/ylqtVuVqOmp
UzZTIz/QCNpyYRxmeJoW7tQs1t2wnfe1dhvoJg10RR02UU93vrYMTk/AAPt89HavZmNiMvqiFeq9
1U9M2J+m7LaqLrFKS420yuJkEBvXUCG8IEUHh/6DTdwiSNK2IF8bzP9zqRY3xPQiIi+7y2BoX6K6
fArJxZ4qwKS8G3cxMR2EGkChUgRPKTVnsWAUpBiqJr2M3ciUbmTKKkXZ62vo4mpcfCiVfMtn7K0M
zbcwjsxN2Jkfw6RfCCJFjNUitI0DElUzgOhan6BqRQSp8j4GU3TIl3uzZ7IhmfCmUK3KMXHPAlLJ
9EbvTLL7ei+DjpB0jOsNsb8ak0EGXNhiRMufIJ6QToH2tzDvl6rrr0nCdt2OhEaWXXLuUringldO
k+5ptVb4ZhIhUzWM1Ja+nj26HI3OfDtyKFmD2MYp4XAWbru+YipvGN5sgAtpOmdmaK4yG+PYxLxG
fYEtuGxosS/Jup5k/fjBXUiuXXrVe9NLWWVqc3FYBIfz7vrLRHLh5mRntNXgGOsetMnQzeYjNjBp
1G/mEqa90SImFkOeXcW6Sy3XApGt+1WjyfoLgcPXCGHBPRqJ97+3kV8fC8yDZVoQOB001/91igIr
4JfHzv/z+u+PHTZgUCNBrCuQBHh+/PDUgVbA+eF///3bI0f95+u8WuSpYv7CJPjq6hH5Ll/NOTyM
/uCJw2PvlyfOr1f9yxPHEHrdHCbojl0eAoHqy/d80tnHZj3mXkQpVlVc8xzYhiRvjU67L0dSeElb
b2r+l9jGtAg2FX6bhjCdIVnO6sj9UHVr3KM/1Qy0CbMxzdmF5eGnJeNcaToQ6e6m6F+JXngRAnkj
6ymjwVpweksvnH5QQLbna+pibefZhAwWxamJTlcfG3vuDbdrUt9YFjRlVmFLecfQOnuRk+po1m99
jSZcHuWT3CbHOGRoSTNNfsO5kgngxGKeZmumvYBcFJEeddhm47BZJAuFDsrftHJzlWgtDRE/+7AZ
u7gQ0pXDDzaxyUctPk3tEEIaqRiNtzOzleJ26cSnOP8kK4Nbsc2bSCcz9XU4vOYY8zYhZTfTfCdN
xkmv0b3HkqfFRmP3hMj17NOCGd19fWzUYiuX4y4xSTvLlZ0ucPDW25bq2eu36QwevvPaUvDZ0fsg
+KToY0jALuHly7PgrEdXiYfD0BDNGOJj6kq/MNAglBfOIN6IhaNKK4ZXmSPoBMTGg1OhvI3T3uEp
tM1zQrSrmFFzM6SFwSOA7WgF6wUDaKV6eY1PWms42jwQZXYRcxoCuPdxrNwYJd1JYncqo+YkPhNv
sWEE7ySp/InMVPTlHPTYXiY1n6YpooQLvditxFV1QwIVYt2qnIrz31t3LM7OCOcIkOdWR7Hz31dm
Ih/HXwcIv73+W91hgABtCMnbupGTvxLnvhUesp0hiJLzQs7eL7mNkNVFelmw62jl+Boz12/trvIP
9FGZr3yd6v5h6VnHAz81uz//4qtm6sdmt4sVSxOaUNuOEh8lvRERupV3UoQUPg+eWcOcZwOMR3NK
qv4sYU62wldiFMgqr57LvnwiXWpvto2nL62d9eOpW61wC/T2/nNMlHsQEC/VyFfDCi9dYmibUVRe
SvJL9lIvuDO2rWolSmCZIp0AxFrudQj5rKG4ACKGrBuDQUl6V0hqrOX6c4brOWShjMcKkGY2xU+J
TJ/Bwe0kWxzijcwCmTkYb4GKaSgKMmzGKZtvSHlolsKBk56eZnYtl/scF9JGD6WnRMV82IZx6Em6
Zwj3+ojuCSfvkudfJtIQxPF5Us15Z4SATTrpTq5mGOXpaZ4wEartLYv9rd5kuGXS7qLUqsZOb9gV
00Oad9WmbfqbGrWjqUCbESdkiA2hztqOD4ZTat1VyAqn1RN7NnFCdp9DWJEpzwD6Z8RH9TVrzVc0
EWTeqpcqCtxRfkr7vVaR5KCIJ4jg7lT2cPAkYmitoAIQ1VxbVb3ObX/q9IcmMDUnLpTdJFk0G/AG
oBcYE04VZL16w9hSkLaN9sRsaL4bTHLjy1o9kmn9UIvmYz+vqfEvSmQwVZBtWT1ZU/3SxoubDeIW
ja9tCGBs6H+KVNm1YuGJU7GJtYsB8iRhajFVvRtFsTMbuRv2g4vabFOE92oRkDsV+39zuVlRk0z/
ZHVdfv/bsoig9l/LzW+v/1Zu1H+oXqIK/QzfscVJ+cc+Bxkvo0L6H+J6KUU/zivpcYiekVEMrMBj
OpRv5QaZI3VLYwr6FVuMA+APeh2WTL8VnJ8uXV57oR9W9F0+Ip0sNWmr0NCTwALgfmzBdhNhWG/6
ZLqVBvO0CMj8AhNAQy7fWnUj+ylojqAqHooIqpI+BkSy99Mp7jl3sId3+qn7GOIQ0U9yWEysIyLk
nrIxNqP6EAFv4GT2YTGTY3XiTCMYZMyfc5TMm3mQ9qU+e0p4LCaDZY8eOaKFn0erdiF0YTHfFxVJ
qBjz0xLygEZLhJ1rnntKyaM4PEDyxNHzpC7RfTpDJ1RF/JgHlvwtTIGld4NFd1uGsoOROmbxVgLd
F/vQR4nkGIBGClVzeg3pXbccUCo69ZRvepxHQVkhBCpuQ8twjYI3woxhDxibJMPdpInbfOg8qyDh
fAGzI6nCRMia4QkLjqtUZ4CV+lFg4NfsNibBhlNNMqAcWDgGMQTaYpxhNyQ+psILG1f4edWYk66h
ALYFtv04ZMq21Qfi54PxYPbKDqQlGRTW86i+Sgv+A3lNbCvveqWAswAsPquxeOXPHSBEi3PNvdQI
L0mY4x0qE5iKCUWmVtxugOAkYvPqkktVZcYmn5sXJEMs+oPXvm1vtEoAzdscRu0m5MAblpjbjC9y
SIx9XpmesgiyF1q4EMVAAblpbSQFb18g7slG3wgxcQtye6tJBcR/FKBzdCNIpT+MylFH2GX35vyZ
eTyjXhUakxy4qL8IrKuuiTX4iviqyMt50QcvtZKDID1L4v3Ijp65akXOpu6iR8JLNZ3kQnQtibFI
Ku8SuTwXnX5Se5Ax2X3FcrMfAlQZmLFb9W5qin1d5V7caVfFCl0zH28FrNOVjjVybH0gpa5stpGt
quhREuOxXJrc10Ni8LpeeuX48RZJCrMGDB/oMLruDeWFBqys0lBXBIQFCWpCgDyTcbb6N/rEKZ4A
iLRfXCFTTmVkARcl/AArcbqRa/Mhh2eMkndTTDBLiSznwPsyyyMhRab0kg2L4gtRfBTT+EZqA0g6
o3Q/9ePLX1yoGWOKMjxpwmNxLRn//TzKgv7XQv37678XajQAUOvpJTFtfNV0fusLtX/gWbKkwjAB
744HxU+FGsGURgfKK3Fx/LDVl3kV/w4UXhK/bvz/qFCvSIufO0PUWlyYwdILSddXROCPhXoR2ggq
d6qx9UF7ZOr7IjB56OuugihyWtbIGdgwzMYEYELhIvhNU780KlPPqXDBQqI8n130Nqbb0krarT6e
WjbpXSy4RhXSKAoXhRLEwOhBF+ur1UUfkjJcC33qWdxYIAmgp7PfVfGAEMlSxGyoR/M6RIkdi8i2
KqKngMEmj2OlxYS+xIiPOPAlY+Evg+qXIzt1IiIIS3LkRQQZgH5JWFMT8rfAmA9pCdOcEO1sCu1E
6c+BNuytlIoV5Ps+xr059HDKZDcrFtTvGfEk2ph5Tcd/0/EwB/JtNA0LgTbLrrXSg5ZN56Vc+6pk
kw3s7U2SPMMBzwpGS/RLAhbfhiXFMOJQNzs3ktOd0mn+mFi+aSAsiMQbGdVPNFtUKpXzYD5cRhkx
g1m9Jl2EL7NmsR7v5/HaZGvaX3KfklomGGhqLbOzZ6n6zADEFpdql6bwBhNDJqNG3tLWufECVYIw
JW+SCrKK2BQtkxvxEB2q/jTmkUF575tup4q4Z8Vmp49kGZrzl7lkRm2mw7p0TzgrN3D/0wyr7lTv
RCX7FEf5S8sf1xJzW8vLg6QXj1nNvDuwTnFNDmzHybJpdqjXfYx6drz05zAvblJyTfM6hbmLNw/p
A0yftAxeerzUcxRjCwVQOM8aELKoBdleGoTU8HYD8Zklt9fH1oHTzPGggU29EP4KXD1OBWKhoB67
nb5+ROr+RuMpTwdhiFhdTSeah4Pc6nc9S7pgWqCSlYAkkmSv6wGtueY0pgRR6HMafFJjBgTdoyE/
DTiwyWc10g9yVjTC59agDl1K9utVwh1BDeIa9TQ5qiT4MxLkJcSFXaOUzVn/953ukcpiJ+lyNsJP
DXBCIQf+1YRUfOjR05oAxUj267DEDqBGlvOrPpfkDDwOJuFAN3PdOZj6Ni0SLnHqPXEsWYNhGhpB
rZSPE9CLqn1VB83tpc5ZFtBrUeyiB9kwXLb/4rpNwUIVr+JqQ/30r2osYDq/Nti/vf5b3Vb+IaYR
N+z/02Ar/6xRJJJIB74ye9Yd1bdZovwPxjdLYvr4H33sT4IADgFUWF7J8mqt9n/QYK8D0J/L9s+/
ubzifn7orwnlIkp8GJbtPDZrNyVdpEnIX3phuROFetiZGbyEIRQvBDYAHNOaJdpMVhud8qhVaLrh
TNFv2xn8CjRWztKB3Wkr9R6Qt7YN0Wa6gmXAGEsOpWoudh7RgChql+O6CdHVT5eAhOb8VIzgX7Km
BRlWUhLZgaOgied3qxZa9IL9NsqR2JensAVbJs3FpZ0bQsRJr0in5lBHM5D0RNlJgwKoZ2BH7XK9
oIWZcnaa7vQIvrs6jl3EO3YKHa5qKGGVec4EQHoC3pZezuNT2QuXPkvu5zCAXS4tTP8RSE1WspY1
mmKc9o3a3XVTSv6kAM64UwNIWzO5SFT6bS1Ld0VArnOrV9Eb3YFbt+FR1uXHYgA6IajeYsy37axd
GglR7d97uwHp/jrj4ky5is7/bWz/1RL+o/jx/3n9t9uNnFVxdZ4z78L8pvxozeNLtCffBY4/3G4g
wJG+07pY8iqM+XF8xpdoj3S0lEQaytywf3K7QRNeJ2Q/TtDWa18V70z2MMpzmT/fcIRkVaIeiPmu
Rqogv0ZH2U+Ow/PYsBljcPVq3RVHomIAQ2kQf4LPkeqGyU5bVSIcyobg1JTBl6BOHwnsPeUZy6jy
piLfJAlK28LeoZgXEuxjcddI8Pk3wEOFyCsKEsEcsPkE6CgwNJ9ampTbBi/JUQI6ChWRATQn4MlG
1TgzbQO8o515WmCPm97Zc9ILsDnuUMLJB4ukHjKTIV6M5C1sWrKT4aMg61W8RSSAlN0yLQmzeLtZ
I40FjGx7hOxQls5GQazyezagKXFYmhqRZ6knQfW5Vj3cZ43fagzQdoK6W8pdPL3o4Z1sHlnhsXnM
geODSfLNcSuI18XymALyL/1DcZddVmBpvI/uMHSkD917816946RhojiDUxE34Sk+8UogttbZOhvX
7qDv9J266w7NNvXjU3cIdpA33ms/uaT7+3yfgkJdNp8tGkTRU1QkQg9ZdDAlgkjd+GrJN/hKdHu4
mVCO1AziP3IIKNaEl+5LPe8Svdwa4UOZANcqEhfTMNZlgXYBVrQVPuSg01PhWchMWy8+KSPcxJPs
F/KRDpWAQ48TYWzDWyRqzp1tgCIuO4R9Zt+WW/FsHGd7tK1L+ja6K/mD99ruXhI/mK/Gjl18ZtPh
4VPe6ujOnck3rW3eb9PU46C+nBK395BCkld014zvKSJxeccSsy28jhwbxYnrZxYYRebAMdGgK769
EW2d3ALp0h9k4yzXHhYgwu4lxV114NGm3cOR5SJGGxXPhnXmJrmvdvVb/Z74gtfbgNocMOr26PKj
wMKptmrXG8RPLDze24GPz+SEMJT4FxhdtU0n7ZovJADHPXugfNdheV6dWIeywvVkc8I2TQhD+8jP
YThbF3QRK1xY3Y9fwjczc/BjVN1ljC+teb/uXsePQtiuU2FAidPks7cNN4g4UW2yOkpF0Iol+LcS
URIZRmdL8OWrcAwqoIrMI4Wd9sHfr+hPhzqxpWBL78rQJi0d+dqybyH74yZ90j5iZZc+FaNdnpsd
IR4IkYbeCz8DOnbgUjvSprqZgm1geAooOFKrNhYCe7pnO/INelany4nQ8MksRqwGAOKaDreku0iP
2pc0t8sI3hIHG2Y5G/nCqFT9KCr0vjvQWVV6D8NZHXcg/6FqHgEo958jQkCxQj22t81doj4oT+Ft
zuc+PEVfYlSnr02+kbhCdAvvpvJUyG+QkMKTGn5KRB/UPk0npt94cdKMoJALg7FRANSV+8HkM7ep
8gOmNYbvH9z18HxIG+EDFL6KgPs6fPMcYx4GaEpbPToosSMEjHZR452T5xb02H3zYr5xJJHPXAf1
776/HTN3PjXuiliKjwsEMH/xp+Yo3y9n6cxencXWgLM93qrb4L2TR0c0vjD1Em+4tZmT7RewfKrg
5Cj1WE/muyilBoQfFe6d+q4BTn3H2lMAgLZvtsEH9TC6y2/H03CZPmrfuE6GR/8/vuIv3DeHciAl
y6v6rXRP8KEg+BXwcFyJARQ9DoWOelu6iXLmBGBDBgRZpeIfQa6GvuM+EG2s/F23F2c7RiCtFHYb
HCT8s+3Oko8lE6qAzwPu3I2xDR7Fk3ZMD/XefFsYbL7VhiciThQ2PXzyLf8r7nT0yqm3QOC70QMv
g+jma+DT5HsiElBSyAgdPgdUcr0HHbJpCRorvSj28vKYPyjggG2dW8203NAj6JVzkJM9w+yjXuTz
Nt+Or8mzDATvBpjvHvguFw2bCJHDq246LSRWlNJexC71js/LBRBddgquCcGu+r7hDOptQ8srdO4k
ZkX5DZN68rwQLXJz3ozzKXglQAalDpMp1zA38+tK5iqd6CmznJuEdGyXwyhkto14h7hPOYk76wHO
G8ZlRmKHYmWRH8rP/anc1zg+e9jfrHBvIy8Fdm06pIPG/vq88cOd5M+eyH+4db2EgMqJNEY/ZoUL
CVBBDLgl1Efdkx9eTt4QaJvhtvY6O32euciABZM307aqhyjymJmSdcobW23imwzj1107HAbzqROO
MKydm8885DZNcodTmtgNFu928168R+9tDfncK5tznyFsL9FxwYHdRA6P25v8udj21WatuhO+oE1/
32S7cGHq7MiDz/+pb9RhM95Yb7K+01x5R3DbYFwUVmK6S5ROqp/bFz4S3LRAiw7D65K5487yDV8B
07X4xSE4cm/vmzu2ReW+9WNMSezRdmm0XQ7lKc8djRw9rBOfM5+p5EV+rT4lu8WLz+KXwIcbvONj
lwPwSxwYaoJr2X3nZ6Dr5R2wtDjZF1gJ+DmwWmRbARvb2yWtSeVoTmLXWzLq3IG6JvrWlmg8e7r0
9vqBEg5AoASBQJ9LjYA9c1FMBgxdkmTZNC9V4dU8D1vR7rhpeFr6OiG90Ad5BHzSTmT5DrjpVRcY
XGiHREttl1eIZwRlImrqe5c3gfqYbua7vnFjEpOJKJxcvpY+BwKrrc101Y/15IXswsWdfK+ckE0x
zgftDC6j+CyMdjSe5gPdfXUiXo/0g9kh1dzjh8w7fPFC7jT6JkeD5smRC7pbvBnrrUIDRuU07GJL
UeMuVMgsqXZT7/IQZH50y1HGY+GQ+LzLTo2syHR1uJI2Dg/trm48ggnElYdZzk7iqltdsJkWRawA
99mWj4EMFLm8hU5tIp1FlHAVHmVeKsTgPNUMOFzyZNmGq94vV+m8nIElRht8vNv4WD8jPOPxQB29
TWDMbbLHyRZO3Rfzf7g7r+XGrbRd39DGX8jhlAjMmaLCCUoROQNEuPr9wLO9bff8NVM+dU2PW91q
ShQJrPWtNx4nW9qIL+m7/ELSF5GDKTnkgguHkU+2ssnWyCGWQArRLX+iKZsuyP1P/ZRcE68IyT7l
G+xLW17JpN955WZ6s+ofYs2Up5Sy12z7ULdp+zSae+2JPDCVvj16bsu1wRZ/JAIwdc3n6VtISJak
PMB0xfGOSOyptg9zqni6BI5wdNagY28mm6l5D/m7nHjjMThKqcuwcaqC5JAY+DRQ9pHXWC1U6dBl
rLfEzH5aV3MfrtW9vO/PEz4ITpMiVmPUGdvHpf/C2UZqGFPftAWNSlfxioYw8RZvhyVP9nEuAi7H
TdGz3fzoFCACp/W8oezMD1u3VlRsC5Q3RDQhHMwVP1jf2mSINUtZvvxzz24odWcwY9bO4hLTVE5R
/9G4NjsM/nx2+18e//vZjabU2WFGOArAByoHjka/Q9ycwlBHAmWrmOWAmRFc/AGVzLZl0sG03yrl
f1H6mpKBD0M0/tX69PfOboDzfzm6zU8dCtZC9yVKZHgApv8ZKwkiMZRw86irfEq2ba284GHsnDTB
VJkPCHx72X9J0LjqQUHJ8mOTPGDgsjwINpJR+5oNm55uEV2RiGrkxj5XCb6PY2ujjn7h+LiJtFTh
zjWLtYK+s9c5XMUCwsCkyj9w/EHP5SXDBKYzSSi3wzg4lHPekSvZRmRtExJ/ypFi8VL4TgOmizbb
UVx5z2YfliCcR1PwosTY+lLtasVMP4Jh+khYc3DK2jIO42SYhzBvccr34dLSOkcB2OWOKSrvoWAx
E14qk30u7RxRSFEe6TlCJIW49yIpPN0oNnop3VuhXgvJSh5Y0FVblMTLMGlH36g+IooxdJF4WTN9
nmCWZHTRD4sFJCZMMHys+qQ86TJDcy7Mygx6/Hxy+uvgK9Lbaxco7JsVcXF2jFBYxk3hA0rrgXns
AaljDqjhjFp3wNc6MLY10oRDSAlWhAeBp9TONrFutwXc6KQKnjgqhywz40NXVKdMl14Suqf+wYgM
bnpADu4+7J0SbNJ/uatFjXvzr3f1vz3+j7uajkz8VtyGFp7PWUbwx10N6qkTXvK/FTyhRSfEyCRN
aeaVuOH/UBjglKIlTTGUf1lV/85dzTP49a7WDYRTOK/g1EwNf+tf72pyiGqhlgj7sYwMc6LcRrZS
Nf4px5ANUq83lp2naOUoxpHLaBVGlGmkFhXHQ52iUprrdwnVew2paDIqcTlKcYwvu3DSpj5mmbRG
d/GjxqHqlTE3gF83SItaen/aO8VS+IgufV9i9aFDTUViF7+neKsl6+T3JvvpvhhhNXRI6BB3S1Rt
mvgzkEqqjNO3SHksw2rypCax86h+BtZaxGrilEaLzjCkrfOYU6cz1NdwYA4x8TOx3ZnmsIonJqWM
GGaUA1ZIJpCU46xf9zIH2p44I3/OlCUGXBS+TYs1ymjPBVuvopVbSicXBpxFWZA8DXa8UFIWpoLD
ktH170qf03NSH2vI7xFGOIllaoiDLfqrS5wSJkAMU96Em6YTf8Iyezb9/NAGQBhSf0sFfRXXvV0O
vqcJ7NRGly3HKAhWadSqp5BLbN/kY3nWawxLmSGDEBPBkHWxuREs8kweGee3mhD5PCybxUiH7yLV
iA5MjGhrtdbTRCrOoRKBrB/tHDCjflJClHtjUHxZAXNuUjaOEJ6tKF2NVr7uNHopsExC4ksOrXyK
2xhT4gyc5ngd71bp31W5jpa53qPPN/t2rdTqKbHIRAgHRACmYI4LPR93Ia8fmv76lpfgasDeEgKL
dinp1CeNnOvx1hGC3SI21QlRFhrzS5gll8Xkv6el+S4jp1eQ1bezvh6RiychuA8Q3idGlzgPlD02
uZKrooQtbN46M/PqIG/sqklP5JddrYlamBBNf4S2v0fjX6D192fRvyqXJwMXQIYb4EHOH23WkI3h
HSsrrjNcA/nVZKSWkVaEeAokssfTs1W/mB0CEFwH5nQQgnVrfmfFGx4cvFDklVMYlNfIDUbDyfEu
+Im50NuzUI+bBGdDaMYnbIKbzjS3vQCOKKpPEgHsQdGspdY4+4POiUW+tB3Ao+prXpEY1sLU04NQ
pzvC8XLM1ybSE9q/MgDEVgflkyWuW0uLyWEG7cGh0eDU6HBsSDg3LBwcCk6OGEcHGZlkUrWcS6Tp
FAb5qcf7gd7WmTiYIPZ0VCXwdPwhYWddTCvzpm7CqAE1nQ6gAN3F1yftn7xJMGBp7BLICfjd/G+q
V668XzaJf3/8H5sEniwqNSTtX3r7v4x+sF2KRfIA1YMQXn8a/WazLcbZOZtARjE7Y+2/bxLUXiiG
MZNrhkhwLDD732DJKIJmA/zr7MdzRyU3s4Sz5G3OwPnz7Gf1ZhtYeWCtevk8/oD+kpU/ZDvxafwG
OKcKXifc+VrSGo77J/3uNulOOwpXUqcqCgmcaJOdtY8GEKM6V+fmjPBpy0XrDWuwNWoYPgjftx/r
yalPmCNPMk0UFHFuDU9ySDiiC6A5FxttOxdtlcfszA2XLIs3sJ+UC3YJZkBPvfUsfGCeFz4iw+YX
RxkNV4wbd4v2qJmLauNlK9WFXRMy+40MlK3xAChbyO/NRX1X3/GEnqa1tkPDc6V8zRb3nPnNwe6j
VQ2CyRE/d9LcUyV+VASeqCCwp3jMvh/tV627lBx07lwsZEdbSkI/mgvA5DsBfqfmMkNsC4LhvfxV
JV+foZfqphmum2vO6hUYPIVn8luy2H7dm9WXY9qGoyyURbYwFi9vexor9uEXpQtv1FZkdrDlQ+a4
335PX5GxgSbP/5cc7m/zp7ylp3GyJxmlLJjzVGLiXIyupl8A1qsTFYoJfpqD4rVrFtSNtItWH8Ma
cNaxtrwvHnsmbAWjpz18ZUBSBpEUK5gVwDKTonYa6Ay7fJ3Wj1P79ZGtuou06w4N/yu/wtfiIt5Z
6U8c1/ku/Le/oyMsb4SdgPLOKQtfMVAnW4yreD6I7nt3UF1k+Nvh2nBpWM/Fm/GRuMq2/+Yseyuv
5TVkl54dUjbWprQ/8QH1ZaAWnM+P0uJxHd+OeeDw9OLPYlNsWk9YlVfondmHtsCuzaUlk7+PAgB5
ik0HKrIW1GSWTWTvlhru4Tp3JQA0FJcQ0Gwb77KfuH8OiVxcQj+VzcYylgV26jkyzQlpmxw8NXVw
2SGSGTctSTMZxST8rblv3C60X9qXD0cH9iHLjTbD6wSCIy7pcuWfGtd+Y+71N52ik3BXvgTjotL4
N8HPdDRpE0SLYLVYtjx9X4lndd9E6wKziDUjTBTr6Y6ZumrlieD/4S7b0h62oYtm321qT35TbqAJ
HGsIPMcEt7gra/FiuoJn7dDSqBcJFYQx47IY2opnIG4LNjh87Vb1Y5+hCt1iRfbbQ6keutVDWBF5
TyvGovpI7Wbru6iuV6jRnw0v2AYZd6cvuuKl6OBmHp+N9FIGO3iEmfOhkJoLkgg6GcDapTwQ7cly
LsgDH7c1D2cNDABBSDABxeIFNSeJssEuLVfZ2aLeI/yJx7uoQ3a5EqD3cMYG3bFLya7RbrWPynwJ
21XHdMXVdcpyG5wuoIdDWzEXLkuPogJ9nzQXCdFNfug3Et0AP9Kx32iDp3XUhQyfRbKJdwinBNIh
XW0NZuxMT9mkoDEClKTgHf4kOuZp49YCdnhCZ6/1p7CaOtKZXfldfDeCg6Y4A/jqKyRK+1hLXxV5
oyfRWAy8hkTg8TqHp0R8UpSTdFShtUxS/6Anj+NZfBMv0CgyvAsDB9nVwE4A1dh1uu/sefrKU7uV
dmJJo49CtU2+fNBpfOfp5p985aa6QqzxPo/LicYdLrEfTuJri1rK4s3ierM+MndY5+GSG417cJAX
nb7wf4Lahr9LRa/adPsKp0BlV0tpAQppf3ySP72g/eE3Ykq0YW5YZtzYgSu1nqcbYTRpuxLv+Wt1
7vZ56QRnzTxPuGaavbKnjPXUvxr9ThTWXes0sTN7nCwzcIvCCxTEo1S1KCvNLm4Ub6zbn/FUrqxs
FRB7zwsovlvg/nArRI9Tg/RqrqXtYC4YwZVxPQvOLNuUn0V8xK55C/1tEtN07syg+eCaxhJR8hzN
BLwekku+mZNFp3X6AwkSHgHcJ9xWJKY+E7jdfsw/VmYLNuSnU66KT+tdXBN1INqzYn9lNItS4xZ1
WAyGq/Bstp50GysPbiJYpFw7JMRijOSCoVDwJkLxkGjqKStlNbe/KB/UBQnlhuTFBlZg46U0HLjC
eY6H8SJrr6OI8+nshFqhg4S8w8zJ13xnFnkNFLDZ9GcQ426xPV8Tx/9oruZzdSyVZ4k3u0lXvuAW
B+NmNV7yNe7QSe0egQeqR50AqKnq0aLqxsSOLmB+lHPVuljKQHDNl1innHB0klN8ae9RZpd3VHRU
gyBC3IQe7mo4knnH7Jfhi/n9OHbn8RCyQo6H4VptjC1+C5ZbOPUFThPdrk+J5OTpXtrSgerO2nPA
SRXh7ClN3qjciw7F3TpCM5QUM7rhKeK4hEGbhsNNe6N+cwecA/lCcdAm/KyPCKeX3VMG+0TkDxqa
gfLSD7o4iYXlvPU1rMxg5cPnLKch3MzSMHORxpqjM6mbwjdumZTtdFrXHSiynWyn22N9lJwRLZoj
vOgmQLKTPfZFyY1C+x8eU3mn5l7BFVZdK1R0YUstN1G/3VkBbba2XGYEM5HVMHX43W7ETKQfhX+R
KOPpPFXgiLOdkheAqQdv3LD8zJ/F165f9ADfv/Ge0gVeMX6Wv9It8SLilWtrbu+pN1L4LEb5kj9r
7V24A9GTchtHa1qhWQV+6nHNCRnWy2jekbqNlUOmLVLw9/Si/Rib5MRZTN6DyS77jf+UyC5WR5+Y
N0jbCZW6UTtafJ/izlbZujvtJx7mBM/WCUJaRmfEdtdRjxJrS58+TQSoHWtDQI+x4uhmw7a+yPeI
Rhc+VwNn46bD1rtrhZOBYlNY60dh8QwSvPZPfeya/UYxXtPnXlie2I3gcxxgZqoFt09PTxRsJAvy
M20mnN5uui+D2pPHp6C7YrkMLQ61O2s3LhWu+Re2NAjxDyaocUaeiRFazKIPk4qrbGva0vqLP94A
yN1sO9f7ZXO5h+zQGkkFIvhZd6o3sF2RsJzPSh7EB7iXv4W/5xdQfFliNF5VHj8Nx7haZ7VxLXKY
RfG77b40N8aug6OqLn6AIsbQyWUM/behprzgbLVf8i1mKNhRDLCWzoPqwS+k44Jj9Hk8YvXnPZYu
6LjGq78N45cWWUD/0sESHLsrHknZcCkrqZ8f4VFcf1YBCSHIDuBLpHw5Bkv1s0Gb8DRQcqmstWwH
/1isGDddulQWtHwsxwW1K1hVncJ7LOVwi/nI4k67+ocYGssiHuo4fCKawX/ZavYoPj329d76+jJu
UMvMXyz8DD/Fe/CuHGN6LyH3czrDDE+Ga6w8KfpoXxWCQKD4bw8mze3jFco2XW1MD6ZAofAoXSE3
cUxUpGtCCt1hScPkTwytku2sfbaL1uKntSfeisodYf88euPL+CIj/6xsPvLQi2Zu9FjoUP13qUdn
CdmC7Yq6msar72LtDBnhXTTI2Ea7U0xb7pZo8ee/edfGxQ5JaQ2z/Z4eLHa0eoHXv+bBescSx3/c
9KDQdXrgbWsru9mpL8CXfC3+UcclH90ps+VqaSlivdYaGj1Px5xfvAGthB68/rd/03fCXn2ON8M3
33FDTgERMNFn1jgqbRgoeM+18STAOEMK7ohj4W/pJ+3P6dJak9hQMmfRkjUXx2oba/kanAa3p+Y1
ufUOoRGRTV8sEJn7WjcegBZUtrSBr6Kzwhko7UX+QcHlBbNB6Khf6I6i/RB5Bim7xRqz6wfrIunc
txJ54WNeQJuf4OG2TGCEW4BIn0rEPSxtaAYtJ6bPw+FO3Jk7IB/8ukf/2N7DVZdcuG5E6mU2UkGk
0JwwnFPQWguLnFZVlBmCY45oxqkzHy7EaHN+oa9v1+UUH/kr+ahflbP1NlpMy7uS7eXxKUcOb5dX
Dh9ieMA4AmjSiAQSPAefAkaX1B32RLa5hP3iQZEEOu5eZG4ReXU3bc0RD7wlEOl3/5vSPW86kpBI
BoANFxZa3MLMw0hraq+2Nm3lWKvy88F4Ly2o1FhBGgqQWgiFHTqf2BnthG4nAx44PLzqn6LnH1V4
UNqMy3cIAt6AgA6l8p3rKLllmR2y+zU70St41NwK1XvTZm57kpbiUaMywQbQrEDyrumPttf24hGR
pGdQfKU6vhegO6hXhos46zV/lnNbO9SF08Uu0ioCTnqky8JCu2iXudAof26uWu8alFxdyYJUJA/Y
MtXQAthmNQ+gGd1Oab4l+JnCQ09aVyvTRb/kWieUXZ9hhgYawnRlUmLb2QOicNck89w2Xso1QjKE
mZOtbwAXFZ7xu/FSkPc+f1yuu3u7S28jxQh340V7ebM+iQZ2/eWLV67h40/WZ7lud3SsYDpdBem+
VR0EU4bDscC0gWU1TuLU7B6TO8FOsr9BNGUUV5ZYuMhxjuQD/Y1fWFO7W+Evp02yfrjahqh5V2EA
OLMPgQSYT7HgMpQbs2x2Yd7yjyy4DLwYxWo0TM/C6xmTskWX+WcWXnS5XgEV0ze7TY7ys/yRviH6
uD56l1jY0CUNeR1Ea/QUibgUtgVCsNLpNtKxfSEYlFzOPfMvATC8quNEuTNCrkV5rs/lZuZAmZq2
xvcYLlSkqezDroF9G8nWUXuig8aZ3oVlt0sPKkqJkDE3SezJsBGaYBZiZqZXbTcSRKEH65S2xg80
C0hkIvcWXokBXGQO5W6f2aeBEbZZbHI3Z83kbmNjelzEW60sOIdu/e/yc9aWLOeGS4X1pz8GP+q2
k1daR30kKVHX6URcFye2rPP6NSJar73Mi2+8Mj0suu0lsB+H9sCKzKqs2azPDNLO42Dc/fZeIO2q
JP7M7dHKB2G6dRuf4Nj8KADU7+jKhYHe5ht1Ja/aPa/scd7/JFwPzviRL0tWMLrqPYtMmRN91lQh
i+gIyw0i4v6ZE/Cb+EwpmMedvanPj2X2qbi6p3uik17muunHXdvInv9JfSMtebI3uTXlaE/CJl6N
6/acjyuVO6Q/5Q23dbFl4bF22utXv+VbLx97+kqq3GNbefJd+SZLzygg8pHTwybd0j28l4MNdd1c
6o72g3bYlXnFT9Wtug2Fl9oDGyFaNN+RYsc8gH/n00ukLbnf+Lh87B/tkc+H39T7mBcgXQXW+xs3
n0BJ2d44mRc+YTkKK1K7+Oq23Sr+7j54avY5X54FJ33CBzn/OlGqdp5r1uhaFpFA2u2eW6gLF8Wx
PLeRm5NiTBIjTZA5lj2+84L4FgLCNMroGldldngxlDnAhXRzt3GDu0q/Jv1+hT1/DTwV3+hVW7zE
cX+Vx5X5ZgBYgQ08OAI5yX2sPS1wxLMyN4tajoHeQ9uCsVcMB3Vlaxhihs5AXEAFOyflqt3L1MVj
kRQeVIx34XgCzOcV+D9YINX0oVHsZHDe0R39hopsBp4wfKBJ/WAURgVHWZkd7OtV+kGGu93UoEAg
JxyA0K8MX+Pht9/6i3QD/TlpuweQGRI3NXciPCXxC1Z2kiKzxbHOPePBqcB8x9U9NTckn+DV2QXF
YrJATmmUKNMRfK6LbMsvUcUMs1azk7UaXIqb7ffDgXRK2XtlCuh6Ysr1hbJhO9U1tlRCMIaF7dpM
mZunjb2xXdfdcX5YKMvnhctbxa5csvlyQFy8us+vO1f31wyA6J0GP6ZXlNI1307nAeuxhFOeOMOO
Xyr5mfbIuNbxBNBjBg5Bm/9koYOMj1k2AHvJePivIZGm+G9evn97/B9oN/g5Fg7MHRIlLXMJwx+U
KPAy0DqMKBA73/fPQgedyjZVpMMMW/ZvVu3f0W75f1TZRDBBY8IsXxf/lkgdb+CvYDdssELmmoaF
G/G79ktCb/XQEkF6xLSLsoI0oYmqOMo+4kdYkYEbzRAuV5Yc7Cb03NPMXpHdUBAJA6EFsQU3ipy7
XAY1ZH4I7wUZ2bmVTxb6GExAHZBjicopR4Uvi2KtXRuNzPFKSaJlKBh3CNR7D8tWz3SblljMUzMF
V8t3njWkY12u0TasakjJmbLz4e6iKoUfQ1WmScYnnQNOPdN84kz40QD11BRot9UKRsg36MKZOULi
Xo+hSqm5YoVnoUu9gvBLXwv3ats6KVmymRZ9EqhzFDJ16wsjimnBrWgfTPzsWAXirmPQxyZNjAOn
ScrgYmZVmeXcNx9XWoBucdffJDMkm3wYvNbQVuJDJZ1W4+RbA9aTre1lNa+GNClsyYa4Rd9yFwx1
DboiPyJUg6Phxm3/3Q6+6gS6fkibx7H1hePDL0/amH5nfrSREwhVYKHhp21lr9efMaTQFKNrT7re
z2UVeHvD0FjJQulOJGSEnNSpg5jYbT+1yjpIIcFVyCZCYARtoqt+Lu4V1Q3+SOQTQkrHzLzw6kEK
RAdoFHfxqm3xjqnxMKz0Ph2+NZ/jc61R32BVESB8nHvTIFK/1Qc3g44tDkLRISuC19aKtl2nHAwl
vSpq9aZF7S6c43Mb/xn+fW1KD8TQnxXtu4HlHwRd45ror1nSqrT5DKdASb5K+h6nOPvuJY1voDlC
/e4HrNntaqC/djwryRNaeyX86SJzM2EZnT5p+SLAzCto76t/wqbyZj9l9Wif1FFfktd3CzNahE0n
b95mqtMvllrDO0ba74AOsSJoTcg8xeCkMyYkv+uLNAgTm6sJPaMyuWYyYV8anQG/0LISQ0z6RsrM
H6vbDMhyIpJML8rnvm5X+pxVpovdJZrTyzS9OpnEmUWpv6uT01x/JBF2VhB6JhJ+ZswpaCnYI6Fo
/+xFmLxcCufojWQ1ZqX6j2qzOR/iV13KL4//YxFmyYQ9hDvE1vObNfqPRVhnDUZnpsAdk8rL+veH
2gy/NOuzhnXHwi70F0M1UUDk4/xRafE3KEf8QP/LIvynp6786szra+WhwVav4iHwiXt8kmO8J/LZ
kFl8SVKVxuxZ96XJUbMHvtWqAsWoIUPSapnFyRq5xXbKhDXJgWzl2rMcq8wxdXoPEBYsTLnctbqw
6n2REAPZlazme0ranxTBWFMO6FIUf3ZTywhxyzfiTsmOUrI1PwW5rqNt5eKTReaMXCj3pC3QUEvF
dySSxf2QURa0pIkt6IjEtqyjwueEpHWrTGcZA/zDZQswpi/TbFf3UFzCMJhzmuSmHyZUE0Xz3BWP
nTmr+3PJU2vFjinzmx7VUh0gsh4yEgna3JPxVWyQu0a+E1TPOsF4XTRSPR6BBcPB5kNmN4YBJlQh
TutzUoDlPgUTHoJr31M+XdCdZfIFtQfYUQpg7xM5QWSEQtZV/0GAzldTps8FXUXShl3DpsDtO7FC
rxr9WxUUbmaUIOb5uqb62dfDd/xoXtoUn6VlLlVhzp+3wBnEB8lB9bNKglAedScih8FiGjKX8+ng
q8nB6LsEFYO8yXyINrGhOvdLq3/acuQFJKbzUXxVOM4zBENWQ9ASXMwgARKNUoY/WIJs6o3nqLBQ
GU2MyCJh5rIEtWKZgIAhufLYewVOrGkWE1TRf2mF+mkoxTmL5/b3l7ngo0+odvdN1yrLbd4KKI2e
+qxxS0tdy+O5TzwlkReNVtldHnpaq7gPfGcgrRSOrHQaexV0zXrVLImvXvjktIn1NojrVahua/8U
WdHG7zjnM7MmJqcu0Wu1ftkls9n7WwpZiVv5asFIt820N7rRGzLfJXKMo3OBRd5CgxuQdSExMgAz
xJJwCHw2TD+Q9kStnTAAHqb+U2Sizi1iftGGVBnwOgc4sWOkFlaFSsK+1pwGLCCiQd404Y9qX7xl
kUAOkrJJJHRbumFrGLgi9R638VLqSUbiKCMBqOXNgcRTb4Bkyn8SAkcmU9wxFmG9oa7OB0pBqZLT
6qKI3Tcx1CR0qjSV7BKyr4wMUt40XKkloS2qX7D8rtU+JslV/g4fKsDUxZdX0nSNU/OpGIv3SAZF
ncuvZPFSlcX9YYVLnOnrMS/IapsIp9LsxiQ7JG9OZq05TdI8dX2yN2eRzKz5F9g3AhpB/H38MHGm
BK0tCPTLk8VwjEvp5Ot4VnuACqJdUguf6+jq8pM0EMFHYGjXwEIwB8zKLz86Bymy7rpe6kmIi0Wb
/Rts9Cah8oFBgoO5klV5kQzBRySP348CXrE1t6bVLcsEpFc+C8gDyqIkAGEuNKH8KiTKLquvXTts
lPHxknUYlSyGFBJaxZDcmjbymGvsYea2BNxwwujbtVKuOnJ7FoU2y2GlirYU9YLLM7d7wXxrR3qy
fE5gDSJtIa+o7ELw1bGby9JoK8jSJLO59yCXVWJ4XV0sOog1SmnckYwaf55r6Mxkwsly5BzMPAbD
j88QpDIMBQxFXaTYMgRd+jAOov+RVgkzG0PUyDCFCte1WnM1FpPmjsTELR4MXiycBCXozyWrVzD8
ZOYtQ9qfMqyRTf4dB+oZ5dIxYZgTNP0whBpWyXnMY9yT5rnvYbJwMwvWzISCOE+H/+DtXyfPjjxb
lUZNRDkSgqL/sP0TZPWr2PzfH//79k/8CWcl1ZANA2u++OfgKyL3+ZYG6dH/30P8+/av/A8qIEKl
RdVEBI9h+M+KI77UnNM/C4VUAvf+juKI1L5ft/+/PvV50Piz4CgTjapLI2FcVYZykGRl6/tyvhJI
f1ahi3yj8HxWC1qLVoqPVXdOy1BvRfCjkV5pqNVdFLSE/dY/UOmDJcN/mdQOP5i+Jx7jiB+/5iAW
clsRmQWASpy+UGM7TtNTHSJyE8qmXKVBp7mR0n0rydCuqbF4DpW+8lLpe4zbLbb4RU23o5IbH41Z
bPMJMbkv0cWuEPLXJ11HGOnb7IgjbR+ygFzjCD9YLGAsE2X0OEqPGFI6Z4K+7iKMaUS9EZB0zfix
hlBwaFxxNOi6tqtw1wORKzXbHoN8iBqH0L3aegtZyoaINRnqjBt215tAMWCtfqFuyvqoWeUpV2iZ
spIT7UZYPwWnN6obSb32+GCIz8vqHosiRSrSooiad+qKvk3k4qUyfefN9wgKQm79vhnMS1uTa5CS
+SLXrkp01BgbhMz/dEXoNghtRJJQq5Tao7IjGK/1eqNcqjk7VlKDt0mVes3UiDQFXlbSsh/XSRDZ
CQdFJeRLW4dypq2nyA/uEEHKI9YfB6F466ds00Tic1hWXl1U1+ghfSuyeizyyfFF1icg2mY+KQQq
34Z0QV7YVoVJAshVLPyfc32ItHtESHcShXYaIkhHi8CovDoNYmlneYZOzPgnQzyUDxGpRGG1Ms/0
/+V0wfnj19PFvz/+9+WFXD3WFqAYC+XirxAPBw9O86ArMwr057gmEkEAJSh3RWL4/z71O8RDjggi
RxYfkvUsUKC/B/HMgv5f9Yx//tHVX04XErnWUSFE+or4fNusm9dEuQUKRSCdTkxRPxHiVAf+0qB1
oQ+ScztAbY5B068f7YPiyipZWrXoxSlJNY+5kVc/1KV/kGUUhGWDTru5SV14QTwLXNEewwrdi5zU
7qSP16LuVw8r2Jr6sK40nZbiHG3aBBcAUjKN5TVh4MQ4sh408dICHQdjcIlkypBmZMLSxjfaGNBF
hvU61jrE1IX1JIysXmlH1RA3+b0p5Fs26ivefbuqlVfu9a2mCx7i4CMeHopyc0QbQudUqniVO5hR
afB86C+Do9BEkWcioOEPg71R+FtgrSUN9W4fdNKyM5sv0mGIyBfIa6/x36U1dk9Zeuy6tPAxndbw
nqjsVMSVQ2zsCUEn1qrhxFVvNYkCUz04lWL0wVZyTHXkBN0IPSGBs5fb3yL2MtpMYhKN+QlV/fuR
okliQrC6rynGVzciCEpIUKXhLT5K+Ylqy5rElcoiVBPd4hSJ+yJpcOZ1R9XAw1vWhJOC+Sc4+ITQ
bh+E34c6UQysv9BFXYFuklBTVugGuZS0NnJm+/6kpCYTkxp+xnQQ5JHkCEHlqLRFB9ibtIexN6d6
1av5emg6+/HYiSQXiYF0iCh2o8pg0ZkkCw3MdUlQp3bcUW4ehRtBDW9BUhwyvXsDvFroRvaGcR3T
YCrv8iavl1qZ7pJK+jC6GvHH1B4yUcFnHUyBbZFbDCFYHqypPXPmQPLZTbzwWFEHc2sR/lypF/LD
AjIr8BwJMKmZRXBgih9zajSXl88BhQLXpp2wFr5ztLpqJm46MYb2AwCsq/hiYOLPNPPSWOj7OiiK
wdBczQ8urYlsnKDHRSyL50oSXlTBvGvB8NplynnSzRchim1SNJe9zwWrdYQ4T7qKp1AJb1Iq3GlK
3Nam/xSq4Sp5EEUd9Di8y3Lj5/VVkRkmAYcQDNRjTV6Hsi5rSlVpCFwBAwv/ZMn5HIBE1PIs7jZl
4O3/OABK2Hj+Df/59fF/rNCkMqlE6WFkJEbprwnvGI+wKuE7+lVyDtIOHo5NSpJFicfxhH5foRkb
WZ9pPabS728HM1EL/+sK/dcffXZA/XkAJAKQgrSq1VcwahoqgHE6JrnbAcGHLlJigou68KU8lV/q
O4q1wRv3k/pELjE5xl5AutEnBWS3x8zgaT8RwRbZ4+KXW3B07O5IRan0HlUSPZ0uekG+ja6a4UyE
VSPkDq9FxEcZMZAxwXRNEy80Tsc6GH9F4mq3IUzep9KSdol7dEeJKkVP6bLZasfx0r5SHVSEKJVU
TkpJsKqnfmE+VT/NR7w3L/EeKQayT+VVOyEAJY2jjZ1SdRrf/oIfhclD4qmLbuTbyk1aN5tsC++9
ynMcuS79CPJefCupwcOwwdpLsbRjiQ6fhSKvyiWf8cHx0ZRtpy80FTJA9woh7bQMP5HGMxKuUpnc
Gtd47hNnKh1ZY1wDrf3WOwdPegKS/H+5O6/mxtE0S/+VjblHL7zZ2JkLAiBBL5Gi3A1CLuG9x6/f
B9ldnaYnerZuK1KVlZKSKYnmw2vOeQ7h6E55JfOpLr2w3EYo6NEdH+WvxK1FB9E1RAyIVwGSCd2Z
07MiXyR/bbJ809y1irhN0g5AQxSWGaiDcDhbm5rRMyvz0PUR26KHLVctZAkHbRjq14iYh4EV5Vi5
674/maYrwcE5gkNZMyzaR8hQ0QKiRfUdkt20+DxMmzrRVpnGiQc0yCZMK+f2abQugVzDreEkIt41
ee9awAuarX8qF+VkHgz3o9yLn0LmtRBpWY98mlTYbr4nKwkljazcmQfpUoJeAL6wslz9Lrjh+1FR
pqHu4AfvFxJQdkxuEgd/elSltXVRkVo/kaIxvmeb8GpJbnaDEwKTAjcSH+q9mOsURJvZkZzES/bB
ftwqh8zV7Xw9HFOH+7u7Rav391eGBIsaeuAbVbcm+g6I+qjqLJ7M6BjxaksN8KBF/cELYix0d96D
ltqYCRkc/KfzXxHuuCyiWdAQWsB5+ZL7ftVyPbIul1577WB58ORD4/Mp3/kH8W6+iHfiJyI29UFn
KMfd4oOFbE5Dmx5UthqStVc7t0Bw0DqS5SB4jPI3jeRUgJHcFSmk23wdSm/ET0FYCo5fgnpsPcGN
pdlt3X7YdoDRE+uBWuIzPYYSpKE3xaZSr0+TvPLLM3G9XXPfBHu9PKPM8Ft9laCJatTt5MWvaYDi
nBeJODx2Ploc4VLoO3TAH+Matb3n20x3ifdmj7VK3per7j7U7XjahTsCDjvHSNzoiobxzkRbp9Su
cdC26SbdZGfc7Pb8mHpoON4Dp/Hkk35D583TM5123V58tTySehxry9qfp+0q+Yg+jU3v1ghbzpXB
I3wKDtMdP+gVmpIbbLNt9hAG6y6zu0Pvjnal2dlz82xe4xPSzUN3jtnJeJB1UdnX5a3YZizHbObY
oSNs1PXyiwppNdu9a16LA3AQFvTRjWfgl2G+tF5kNw7ROq7kkgbJ8p/m561cqeuFg4GG6R7p8fzk
3wFV09SNjxCMq3a0nXcTeqf2TXRaW/Xam6hug+vkjV/wVvh61UHZ6PgZTKcN7nvpGAjnWT/5+tHS
7xAwyZRUoARM/8GQ9/gYcV3mwqOwVdUt1F8h9Lh468wKufN9EsUR2IGZW6nVQ4zM3VggqIiSJhl1
ypZRPvlMhGqon1Hx0oxXSXoRGn5GYxtNa71+FjBTdgngTmgOEc5o7dvYXzQZvwXlSO6q4bsI/VLw
pZXs3/fH9hYjOyofU6yq5GA2sBRkFm6YQAZWpiJUFr+RVzqjMJ1vyTcexPldY7guRy8WsOt2nQfP
Pho8AbOFHL37mP1S6dY054pRQ3m1YOmU0kMkMaD/0A3U4MGLYjAcsHGBV9Wx0C7InBJ/WgXUmL34
yp3XbM2ip0PmCQO8IgrvCulDR/gXMoLr2IlFKj8uRIh8kT/EUCwE6kJBXlWgiCoEjabUcgK9Gcmp
tFwZ/A/Wky2AzHp6agMUHizlmDQ7yTua2BcxWN338aangCUvlgA/2AzDOoDc4hib+bvcEv0oqVsC
D5/NTNv/Gs0zlgS5tgcvv6lP5biS9+Wm86xPFCVWsXZ8njvxCSdDNtnJNyKopN5uXkPVE2MHs9P0
AR8ML0hhi2QAPatIY2cv7l0qdzRkE8K0rxixW3EYJGp/wmnxZT0PUN4M2qaVArCivYuP8bGane8l
zv/+GP9P8FXc/R0d13zfJH0U5URfFra/vftfD0XG2/9dbvPPv/Nfv77LTf7xTzpv7dsv77hY+tvp
vvuqp8tX06XtH2ur5W/+/37yH1u3h6n8+s//KHnKvaV28fn1WzW22PdoYqmgDFOlqvu31ZxIm/w/
3v5HNbdwIUTjuw0Q0vXPigpNpMoDJP5PqsQf0zz5bxZYCQo5S9cQPCzF449izqDC0v9AUfAP/nGv
/PKQ/HiI/lfeZXdFlLfNf/6HYi3t9M/UP8DIv/zkv03zSPCV5iHpNY9ICKg6GtTg2cRILtIkWyTp
AqvHEJea3X7KBJ+BEIESEcrKud1EIqQxgsZXcx1HjO2X6fskjrfKYkacVveZKXiZ6U+2OqvnoKzZ
nKhSTcZN7XVqc5BklXOTncg4APEsFMIY4lOVhRtUJk6RWwjIlWhdycgZkpyhYiRCrVRdCwqNwY47
RndrMc8f1fAeB7JbR+7AnGmK4MOo8HKbkfxycL5FlNROyFVZRFI+E2+Rj2jofH1rSLzUeCExQ2eS
yaZJOWgaikCVuqru4RCLFE2Y/VhKRoD+FrlBgRCzm4VdkpLtiLAk7SY740gJ6q+4fq70hzQR7otM
tUPpS/LfGpmaDdVzKQYffphtBMnfLplpuVa8pll7Jp5v29X+ATw7JworDONbwr5zJQ0Ky400u+oV
zpmQ2OOMji3rpp1fWtuSUOA2Tg4kac5zy0Q/AqOr9chQsG5jhaxRnmcUDXk4b/rcXHcWZP4i9xg2
rkUlfk3M6qOszVtvNnuTCz4Q/f0MUqAfIHBxVEi6clDmCDOZghMxaVFCzzSvIZ9nHjvamq/ujVLd
9ma650GhTBcPIV6BapJf8iq8plq7EQZKF8V0yTYim4wQDQ7F0gT1Z6ZrWR+9JAb+t0j3CP1cjmd/
uAYkAcbzQ2K9GNmd2iv7vhHQdieXSHmUwR005X2cjSepxv1o3VkDmxUSoiaFIFQtBwWUy5cY2Fgw
WQ7e7i0zgV0/TatwAuc0JiXj1OG54XmxBN91k7lmH7wVmE40OSkKmbUWq+SsZNY7cSCreTG0zy28
pbtinPd+nl/A3uZcOENqOiPd6aRzI5D5jPByMjUDJjdsgoFwOHCuRVSvMzG711OWPkLN1ctC4p8b
t3woO1uXVNgiBINL5sNkKSAcQzfV+7MukwswzK9BmmxiLdpkWfWp5cZjIyP1m0LmyJGYHGAf7JiO
xezLse/N+aZBuBEvEd0YpIjD49rSvMpDtg6LaitUultb8Rrz+EXRQYhlwTYEzrkRisobjfoqFGJH
TLifEZyL8aOZMGW2DViuzjGjaTfkL5GM8V8WM7T85Z6AXlsI4BrO08pc1PfxKRaSyzAmmNUE8dy1
1WOfEy5Dy5FUrGTR5QgmF7tcsbvomlj9YTKDo1DntzHo31t/Po6IKIdWe0wCoJJadUjCD2Ho913U
r1XWo5WAmUdFgzpUAnmo1ntuTE5e47cCuRSLyrYSSAkAxB7o5qkrlbvWVN7VJN0ORrgpRdGbR9mL
2+LcIg2YBR2JzGxc1TA7JZp0b5lo9omMimsfNhw0qylzE4HFP1vObVIVB6WgfITnaaj0Y02yyWe8
uFHjSkl5yKSahOD6tauAXbOlFTrrENXZg2kG60bPz33sg0sLP4oKqE204MNqlubmV+FnqW2Y841g
rnVqEII9wXrxcWoO4iWIydaoRCBP5oPFo0Do7TdyQqioCKDpmCjOuET9mYR2qjMr/iSA8rnVUG3X
+bHU6QoRHbFTL9mt68uSXc5NakDaXWMOxpXEJj5kIx+zma+WFf3Irl5SRA57tvcmW/wuVw81wCkZ
k9JgUMUUYYaVoHVTRAANYgB9UQVYyAPSVr3/C5cLTECAvKBERGcjswj8t+UCw59/VWD+fvsf5YJF
DYKChzwtpsbLcOWH+IcPWeRYITlCd7SIH3/UC8yLFqDAP7NtfqoXVMgAqDZV4rrlhTv8J+oFEr9/
rxd+/dGNRRz0E5Y7MOWkMjRZ94LqbhZYw99LoRthnNhGJ9lOmGlMX7MXXiV129003sXk/anu9E1+
sKptvV5sZqq6Qe5t3U1PamMz51jnW0JqPNzaaKOxEdIZu9paWk82pm278XTzRfjU7sIbFzK7XQen
5HFhOBJQYwfe8otYqsyR1qOTDg8qDO0bi6gCxWTo0QWcm1NyEfBOmK/A7zRwsPM6Axhrt9m6e5R3
w053zVN0Rd1xpx47FOvFoz+e+/XM96V/IxwAKy7tg78l3v6Ue81Lv8+mHUBCN9hA8Du1HuT+99wB
mfA8O/MWD8+GZdaWeQHgKw+X7F1wH1/NBHWUw0xhl0y7CEbvHodK+h5hMz5zNgQ72jqvW7du/oZM
Xt8NwqWnuZaGRy6Ss0cJkrzOXqtuUxpxgYYc4Dla0abc+8o9nZ0sntFK5LTM9uxw0T625ibjPvhc
I6jo6feHYcsy4a6ePlIKExDIonpSwLkOrAnr/lvU6w9selwfrxwDCmb3uDaUo9E4NdYYb/wEtQtY
OHPnLQtQK7vp+RPzLTM7hb4nIg4njT22/TccE/NdtU+PgY+6kuEMa98zze/ReszdCoTgERM4Wo37
5Fus2BXYTodBzmu47dfxNt3yTNn2B65uHrXYiUgz3Pul/AhKSzlL54B8i5W6yTBNr5eCbLLlV2Bd
Bww52Sn/aAB2BW67BdKlNfeojogu4lmViZ0ttx/yY2XZ4lu/ld1gr/Kvm49QaGkMbzWy+GMCA+1c
X+k5CVVglibf4g+sxNlKwRvbfgIFa3iQ2y2FwQTtlsGk4S5CDGya0tZHiT/waX1Ls2uJBzYt+iM4
icijtotW1ckqVgGJHG8R3wItcegACmu6SzC7PTPUolmzqOFT+qrv2Y5whZUZJMkPugqbqHP6xAO3
ay1WBeyEKdn1o3jUO8GR+jd2/jzsWBgx1AMwstWGQRLOhW8zcGfF9lk1rNpphfyHuBLxQ81fhmec
SpBpnrPDQKqiRHBPapfAN8l+XENj4wPTswqsGxnN1oKSzBjE7aEDRKtxp1+NYzs4LdPAtYWb4Z7V
cE6Q04P0iiwJ490suLnyEF7Mj4p5GFlGXgu0QrlIzSbZMw9GF/M48Mec1wqQqVdcCaPinrnHkMtM
J/1NckaA+IhMXxgaaz33Ydt6fniIQ1ifJ21p1sM7U/5ouRPoIDxEruId3oh3eKdBcJl5ABO3us5H
NvBjgUWmuYqMRjEGYubHdiau6WD0zDb3smd63UOONwbb8iXd4PFpC1foXrvw1CsbxmqYNod3Vu6m
8YWf9WYmdvSCg9vyr+l4q7vDpLk4E0Mvnd5C+UjoVoQAgDzQk3mNAK1aCy5T1dzhYcBTArOSoLzF
9CoeYriT5AxUbr/pT/VJ3QcfxiPmxQjkNhPuchWmTgK/FZVRvRvTTQ2UMj9W7bUGEJzB2+C+oT4d
I69Y5+IO0XPT7X3VMwfKg/IQ7iZ4Fwq2KxbzQV/tKCnk0uWtSHQEybt6fq6YB2jy+G61ACCK5ML0
Ys4uIiLFPvzMO1IVSnY93byZaskuI2Ym6SdZxX9l2Q8JdovwdtHSSlyluTr+O9mPqtFO/6L6/dfb
/3Hhl/5mcGVHu0OYnvLrhV8iXpPMjWUywSjhl7384q9gTQRaSluiP9H2/HThpzRRJENmz7/E+/65
vbyy0OZ+GRT89q3/Zr2os6oPEsK+vFHRXV3q93ofX/MlAQbDnIYDujPCkzKGa8CwtjbptjEzRMze
RE7gbu62eomGNIUMYlrlWTLxaBQMKEtlI+btpqnj50ipUdWFTP6GYt7FFN9uqugTiQGsAmptK8k4
2IMRxI/e7vRFoMKzM9bnB1XJnDJo9wTBu31OfQr/uS/UBW7Q3FtwJmrR9CKtX5s5REh0hAkcj2iZ
23fV2mH9bz7O07Cjhw6Ak4mHyRKeePT35CEADGFBotb5xzTHuQf4S1wVcfmRiclmDLq7uYatPUfN
PhSC66jW+NQ7iAbCo1aNjkm4ZhPXu0bTDk2Lnhh4pa9ceajJ6E5sMx83fflcWrMXycmrNjFA1TSA
6tO4qhAH9VXjGCIkJoFlg6B/E6z0ljSkgXZN7ymJf66i5LVpcpboVUK7LVSPUrrsV+oC9ASxO8Zk
7Oacc3Sebn5Uen3tH7vCuGhjjS+FriAthiMaRwh5vmaHPlNdC4OMUHMVT8e9mJdeOch2VZXPyijt
w7xxW2BSfevfhkVrEfuhAguZiWQb6LaAJWQV6kIAqFrkqFKeY5ktupEMTo1Qw61N9UseNEC/xvg6
EySU9YRoxeIpCFn1a1NBRCeeg6x2x+TgD+G2FK2L31Z3zcSQQ63ndYCQOdNqHt/svROxiMYz2uga
zQfiEB53KdIOYtSfA5x6GgVo6cE7RSureIJAfw3Lx99KjfQ0h6VdwpZIhksqfKn1sWN6YeB1lotg
neiv5KdgqWC9QL8YxTjySBYIegJBJ+VQ0fsOKrpRKZQfosX/lpgiy6xYLsGJdPTBswrOgPmVcTWG
4JQivxKrwJsLhtJSOJG5tIvpzzvh5iPWqKHsmeGyqvlGAI3bj9FLztjA6AE3C5c09PmhHpvEv7N4
/iyBVMpc72MuuGXRPmuMDhqgH9poPEGS2+Sj/1QPEAaTajypWem1XGMMyFOFNrsKCVaZZW0mpWI2
yqH215zzLt0LMXAInGixWJf/2/Obxo3d9y/n97/e/o/zGxAwMNElOe+7MUP+adBLDJ4mocGka0OC
+d0f96Nx0xbHBipPi+yk74a3H4NeekB+Kd8jTvn3/kTfhgDg9+P7l+8cu96vfdusanWe6ZAsJ3E3
D90J6VmxqZJK2XWj7Ci18moiTh6r+m6Ki/tiatdWOVFq63eZojhdKxEkFx2yKSagMrAeghQGW5yZ
5S7kxLNrI3SS4S0UqoMZ4uBP5XU8puqq9oOr0CY4y7pAZ8FJBovQtKwoMVeJ2bWpYOjwabtnyBf1
1VGnJFLn4aXo2SH2/WerLHL+zhYMNoDxZPcTckx8qzVLcql4rEUkATD2Vm2jHxIhuvV5/pzEWNbM
ZKsZJCQXgQG7R1Zeie476WX2YgKi0KPgnLfaOgpHJFy9I9DxKIVFusKLRsovU+A1E20XC4trzfNh
TMJjLIePXS4clFxcm+K46xL5Sx2JjZo/icy5GCmCBIlw4LrbKBPvJETOz5NI+ky7nmOWPOGZ0dm2
l/KPjsCoRC2x0DWeyLpcDa1DKgs7Tf6ePO0Oc/RQhwDsLc0bu9JtiTqupGXZn29i8ZtqnEf0TgIb
ua4+BMLMaErf/bVf0vIy/UAZvTim/odZDHuTf31J/3b7Hy9pndQlhd9k3fgdEMxwRmIR811r812j
8+MlbYDgxgmL61UxUFj+XJJR32k6h4/8fbrz55TYS3H3a0nGaxrgOZMgLLaWtJxmP89ixj4n+Sus
dJ5GZX0plcbYG4vxcTDV0Qslnci9hoSypJdIB6AXpAWNanM9LriUUmYeMIP1QHewOBLEznDKZS9r
AR6U653ZvTeLhSEYhVcSaunzK/3SR+1zvtgd/GBanA2lVy9WiFk2T40gHcsg9mpsLM6ymu3T+dgS
ECCQqdE1LJwVBHeRRDhyHgNdiUoCRPpF1VNiWhCm9r6zmD+n0ngvV81oF5O8NyprnUjDfTbif8C1
sMQkHzke7gM2S0lhrtUhsFMEbH4rAsAQDpV2aSXhNPsUBBO1SRYe/DF0kZKvfD2326C8C6Vii4Xm
0iSvI9vdJO6+NFIHzRm8jIXawgTMVQc0rOZ8MGXlrApA5gw27FW9DbPqOU/rzgmVr3AkMTh7jorc
nRvJVcL6Gcvax0SCZR4b3bZB7xwO6GUS+TpJ/lPmh26ST+9dk7tl+WxI7RZ3VI+zJ/FKEQuQWnYF
sVHps6kkWJ9wutAGMmb1sP0RQZrY1bIUkgEjTDCLYv+oi6Eba4D6BJbYaewZo4EhHw5LWDlKiS4I
7IFpJKyFe7srCPJBwFOXxM21CZl6hC/4/bo0oAWRIJSrgIFG42YQ7hRkoj2lD3rs21rVsGVhUBEE
Iskv/nbQkk1aLqWSPHyocfEatvmHVr4GAu63yQJBFLJN5hCPm2rcJCOZHXOPkCF5ykxYHShuw00S
67tY1/dxIp17QSGJsiLtIHBntfEiqXqSGUTrqFYQyZ/xZuNrlu0uq5wiCIBDS/phKoTjIM9MR54M
QiwGQ7Y1Y9haWcU9rOwaFnZNrNmlNiDQFDYS9isx1veM/v/KnStnhaQxsSaBTlTwo//7yodggn89
Jn+7/Y9jkoHvj+Lm58pH/ZupqjpH5989qT8jcgmSBOqus/q2NIP6h075R+UDXmDJMYArzR6cW/2J
0oeD+r85JmU4vaby/SxXl872p5F1ryCzTKae0sfUX3M5doWnEYjHrG+IxY3J/b3E6jkme6nmmd7W
u7zfx+O6m4hC6fcmgFzkQMo+0K9CBbBaVk9yvNfGQyPSUSoniNYDKDC4nV+Rm90bT9NN/PI7cDfS
Zy6zChadeQ8F+yu7YULHaprQCV4IVcWeNx6kA9tsAK/stfl92Ayv4tHa92d+XyukMM1bxVlAf5QG
a2VfnsmVQwtYXgFv0p4BefSGr+JVe9LekWNv8nN51fbZbvqavpS9Av5Qwn6+7jWQf88pU83sEDvx
WtrPT9JTRGjR92S6Y3EciZkb9+GayfYxXF8KO1wvn5wJr+Nr7KV9cwQSfOQ9QMHTzXoKP7rNsDE8
A+Vcdy89yEi602Wi+la+MM/T/C1zU7SWUEmkh4UpzB+m14lIIPEwfsIrQcp/6sD70rkCzWXsP9Cn
BCs4nIfptX7Rx1U8npAe4NARZ9z/ME74f/2SwdMabYlxPJtqnG7Ml6/pR+ayn1pJDgBaDwTfKfEW
vm99JznDaYEPSg/qjeCsfQ85sT/Hz919f1W/mnsNRmR3THbE6/HjxldSCOdoTbxghXH5i50ZbzFZ
ONomvs5PxVexwCsZv4/vZrxKvpDa6eNOAIu34cNfxW0G1cKNj/E5ui9ucbiavWJD1tHNYIwLSS5z
eAM1b6UYaBlBuik+ZnRVWfI0El9kj/zvhHxnnfMIX+DbnUDwI2Vq0B0M9uzv67A7lMHEBvGlEbzY
ehEHZne0dvG+ET5DjebVKcbOESZHuygXFTXhorCcLypRQ8oxQM2FWOo+YyIN6hXWVaLaDHH7b52D
jwI4DU05pE5iG4eBUDUYfl6rsFeExuf7eJQOhvmQ4AcNvqg/o6/opr7Id/qn+sC2c2FyJZsej49X
6xufWS/5QtGuXri5K41orsQNRq8jN0lZ88HqFSmr9d68Wk8muKONsWehYe3BGNfLU0hslge+vUsm
2AYOGV5V+KDNZHJQWyMudf4+GmZePr3539pg35lon3DJehGMSFTIbmZfQidwQ4esOy9wq03oLL8K
2yf/inWyx92G1j1/V044Ou79lrA9p4eohIJKcgg3K6rn8Z4JQlsvBFOm3Yy/EYgwkZfNmyofWCEP
vG5JtBdedUqoZjo16iWv5mOiw0GU0rWFvhaUsl8yJWu7ndAeRkQohBXEaGYrXpSQivobF2nIG8/W
q5jeMw8u8Yb43V4fpZWy3MlQuQhEMlhuPUOEIsbWKRI7fs14ibQjWUUAK407dBs5ophhZuNO0CAX
YNLG4Mn6pKNNm3R085Jy67jMl4Hko6FIxf0oh16dbDpkYFi5V8pwmYWngRNmJMpO86yOTmffIYWL
xZeAa3pZnHwB0/WuZeD/lpJC1boNvSPsRdzqoQ3JlbiiM8o8aTUEbko7hPdvSxEpRdtIdRPVbXfB
dt7462a9hF9tyvwxIivxDUztnepUTm8rCFmR1TjYtzvgLl/GC0g/SbvLDkmEdtFJJ9eUuG9XvTK4
TbjRUTHG60G7BCNkTqzzeOndKGmIP9/FQbXqO+0yboraxVtoZrdYYR0UKR4pAO+sKNgddielCzaA
FnV2dZi1w/hmtLzKx32LTLTtmDa+W3gfzHLJysJd3sJcRojH7IpYwJhhC/t2lCt6ceHOH0L5WX1E
u04yJ2WUaOFjWwOUAQpOCpvKNzTVMNejoxK6xnQVDE/JzyhYFsLjYi2q3EyHsBojTlqxy0o1FDC2
5VQ+D8jGGDwpIdmLiKxP6xlUSg1JgI2f/4+3IrJNaH7F8i40OqI6eYv9BfiagD3UF4Uy7yL+HFwc
dvyRD1vpeuLFIFNqupXo5Q86Kh9eJW/yt+KteUzJzByp/y7Wh7mR1vK3Ixu3lbwTwERrblJETuGO
eu8EoxO9RZf6oTk1j0HENJGVoi2tl42tujHRjDiN7E4JyoaVeNKILl01LYrLaJLuYmuf0jOIM4d7
vfFr0LbVSfXfp9ITRRw/W5ljNxPRhq0NNGohGgjMhXnzsaSrSeNLgwdz5q6FrhpFN+LWWrPfmA2s
FEW68mpaiPDaNgaH+tfukpEMmEuTTDTW/7C4wHNIkfT74Ou32/8o/ywRU4q1QFCIQvg5HEv7G35k
mSG1ohHM8xszyuBDfxc+LqLIn2o/nRQruvmldV70kn+i9mOI9t/Ufj++b+wxv9Z+ldGGmpxkhtdk
lddl2S4c5vtxWQ5IaNJeArnyMMCAXhRxbNTjk8Wo1Mrrt6KTDriFN7kU3puJtNdM6I3yJIA1ZF/X
EOUHtDMvmnOkPg9ptlu2ZQXOF7/TznGi144EmWPmWjvqQeAg2QuWcHKY374Izw2bSQMSQDN9J5xA
LpWqO1JHQoRg8Qc1NwtXRmJtFittmQ4EC7MFGRAsjflWKik/2hmqfCkcC/rgVFVfelXgNVrQZQug
qsWJ4rCOvTBXYOC1di2pb/oYnHTwU6YMQpPdhkWvxlbvjFYaJB4A4bggiqbwmlrcR/PshINqt5rh
9X6wB5y0aU3ZEwAaytH73GxGIgsVrpZD1XRu7mNgK/wIf6XCIJAt4aAejEHna8wOUUD2XKYchbn5
Jg86l/oKvXIWH0wx1V1FFm6dZtpRBlso4Y5CtESoipsoLdpncVsappOpeA+6e50wMFFAechn+/xB
xsccMYycQeCOxOO66QwXpoDjL4f0tPO+hWdFro1bzjgqmcxrw33jn4s5/QzYpDNMeZRLaYUJUtlF
/vDZZU1oRwxFV41Ubmf4KGxFwKbSmPp+vo00ZVcqDE5MC++ykiluVFGGwb04J3F9UdKP3CRfva3z
z0LgWMXjvlf98c4YgJ7Ufu7E6MwdDqtJLV4qZpFyrr8GOmIGKyi5omBDbRRp3zG/jJljdswzwxAA
am/ctwaY8GF2dfzatSzRUPDXSldgs60yGm0YkcYhXkUBtGpVdzcBd0ZV+Ad/0l81wcICy5BVY9qq
MXWdpW6TL2PYahnI+stotirDPbu/Syp2S/zO+i98SC7CK1NjaUq7SLdII/lvtrsSr5PfDsl/vf0f
h+Rikmb2J3I84hrUdLrdP2RdClAH7HwqjTluQnH51E+jRL4VotoxGPLlFsXXT+ekyEdNSE8ojxfF
+p85JxdZ2a+jxF+/dVRiv/TICSZXsZpV2hWfpzFPs2uuZl41+GRND/Qggm8lTjMm+YUkyu5qjUwe
nZZXUWA3UYSuQZr3k8Amr6vTh6IJSQkbomMtCM0+4VgMSiaE0UBgSeY7XRUh71DNdcsoLZWhoVil
CHjIUl1E7CIFqUp3oZe7CHjnhBApTSt5a1hYn+ug8JmnVy0TH//DkrEvaDMQOYSUOLjxmlXyTI8r
apotisp5ViBHGLhBhm5vdgajeqRUXTico8laWTiJBa0FgxrNX3NPT1CHpxHuWRY2D3M3oFquGKdF
6F7EIaYcxisjMp/0VKp7hpbv8VSyuaypG7X0CQ/2x1wMp2DUw3ufgV/H3zS5E+Bmj3SpKrVwERDe
QP2uB3UNjk8412l5m1o0alZwavzEtZpXchzXQX5Pvb1pimGvG68aFNq0Lyh4mkM+ge7si7ccMpyJ
/pp1BZG1oNczhOKmfBGb6lHIk3UpTPuy6kEZzZTgcTVvzTYJDrjeczsgJD731XvwdOStBa6lcyql
wdGnt0ecFM2DV5iACKsq3AcjeIt4Jl+hQIcdXLkzezvU82ldt516NHrjWx1RuWpDv1kUJIMegR2N
0gehEnlsQwa9UznCL5whWhdocRWU+kODuFvX7CjpwuPgQ8uP0sOYabgo242SSfd5QpxRWunRUdUr
9Cjie7vY7EYgv8mhnKrIbjtKyaCViZ/3TYpcg+eGyJUyy6FbdKQEiD5RcwqNsCEP51IWaeen3rT/
umcbx46mAZlEDQKvTl62Ev/mbGNPyYDw5wLwv7n9H2eb/DcD8Mw/lxo/S1Y59th3cqyxnfj7JO+f
Z5v6NxXYxGJzWY6v78feH2eb+jdZE9l8MlQ0ZM7jP6VcYcj329n227f+fTX60/xPSGPfH3O2abEe
je9x2d+JLP3w4JteI4on2ezfwsw6hLn6JY4KzOCWxpmoODExMEmm6U3vD2m7yUo6X0Pe5nPs+TpS
FXmpBvDoDyXND6hvqaz3qCBWlvQqFoEtkURRkYAY9N/MFgF5/BBPWNsMvmw4P7PwkzsAaqSxkHKt
C/BshMkdC/np+0fEABeYRgRzXFyFrnvRS+2SmVjkLOuxrbOvSLLAlErJW8t2dmZoEyrBcWiii9pc
hcUSLWkURebTlKNjFaL9ZDbrdHYNhG8cppe+JcUVyXtsTfd6/xph94zmYx7Ud5TL950Bty8ZIqZT
zGnkUt1Ii3GUML+tZaJ3N3uR2WXRBfgKSdImDnZjVuExQrSiWsaOw9VtLOhvGlMa+tYyTsON5Lf3
UUFuDhkIUDp9UHogRvkZovIg52dfXZIz+FiC6tyAOtAVk9fHhETnyCSCoPLQH5FwrfvkVQzXObIY
rqBUrIf0vRojoiwKcKHWtko7um5e7jnbrwJZStxAXcZim9TSOq3HU16ea2pio6gZywBak6NDFOEi
QsqiWuabNSjYgefByRTd4TS5G4M7asDz/+PuvJbbxrau+0I/upDDLQESzKRIyQo3KFEBOWc8/T/g
Pv5sq0/1qb7taseWSTGAe6+91pxjqrz29dQCze9oI6fPet1eq0bKQAc1T7qlQI4DJodf4VwmPQZf
kbzNsNogBzqmAoVbPSjbsVAXXpUREmbSKk3mmpBNpH1QhY6wEBqY2i0duZMGrzVrfjti2EuGV7P0
nsUUmrcgrGoJ/FAcOlV948pAStMuBlSrkCRChiNqOSCgKgjW9NZeGTvQ8ha96O/LBCC+GroTYsKo
uCtU1R7g1XamcIVtgOeDsR/md4o/t/y+Yteu3xpAzi2kReXOQAPjN4LTIT4SQyIULdBonQdxgmhQ
6xqP/W7uMMeMEqWOflOZnzs0ml2Blkn3znlkObNgtQvUjZHH9x2jL8isnNDVOZ5YxLgULyefvLWw
XEuQjBKrsHsfTLvQbXOv37aWsRljeYWWyLXSkOyelhQIuSJxSWnPQpq/JwVt1SDsDDfsCBfJBBNG
bCB+hsa09cEAu1rp32FFX/c1YXV+suoHnYAmv6efhylUl6KDKPQHserudcI4GAhe4oCASUl1xfkl
HrLLqAwnfaqClVGP0SKHtZcQHqPozSGW5W2WiefA0z5HGRIrzdXRF25tInHltexHJKEOCZIgfekp
4WUarXWMMT1szENSc2jRuvyj0j+NkAzl0tzVZQfJsII7IjGuzZ1C1p0ayJ0mSWscg05rgRPwUO7q
+Snwkk2LHmyhYaQhkhIMAr73CEuZjE5rI3DsFPRoG5ntstKjFPl1dUZsNjpjKD3j/FMAQRp4XnO0
1C1hVDExo/H8vjRRcGgbYmdzeThyRmqcRomQnMOXlKJySTTz4d+7l1pQfGZX5ky95hfzf+yl8n/J
JP56+x97qTofBqR585PgdrIt/jwnqH/QE2GO9qea8/sR4sc5gW0WCQCCA04Yc9g4QoAfeylOUgQw
isg3/M+X/sE5gWPQl730y1O3vkgO+rrJ5bJXdNZmDTWLBBU4P044yHvcWbLeI/3Gr1Xh21LVfj/R
HI86xjE4jnF3Rbi8JCt5Y3Gxa9xfPS6wKE4eBlxhEe6wJrzmQLwjRbITnI9xGxLudO9Hmx5XWYe7
TMZlNsx2sxFYUUiGiKniCSVNMNAvlUfOk1US+UNG5Gxb66VnbFJbHR8V8G+yNCQmRPjc/DzN1n6B
9Q2M3BUq6NqfTXEV7jgZl5yCWy7TQqhLcOFw0Umo9fLZVYe7LsdkF0ITraEdxQb6qVxypQKsQ6lB
YCrTEwUPq1JAVJE0YnfAwxfj5Qvw9Kl4+yh2VoXVnFSEexPevwwPoGoNrsnmNathxZ6cmVgnHWTC
i1lp4s6vkx0nmn4hyWw1OAFNigCnMsp9MVkc6u9NzlNDGD6LHsnDHZEAQ7rUUjLBfH8kN8/clvV0
CyCmYhIGZzQQ6EfTmiUi8k7joDhhhnokLK9ZWVO4TADQxVB58mCOL6bCOsWqvFaGccMZ49wSCONx
2tHzFozrwcv8w1i1R0lBUDUJdqeybAzNtIgMGh1oskYDSnVoZEchnVYCBARx0OgH4YsIXuTpilBg
dqdaoQTo6Rabp4TBRCiHGwNAVWu8Dhm7gnDWSyBeMVMepB5qbNpVbxRnC7Vv7p9jOQEMID8G0iA8
hFkWIL2QltU4ruMxBurkn2FYuRAIMdKVKy83N0NZHDvSezOsrUWT20ravM3SM4wiSRXctVGEUnPk
Z3/WJt7fyiC+SMeAmaFHM5idluEtz0DoYiMsh+4+iKc3ITHWeGfeq1rbRmLo9DWSLNF/7S1519IK
K2MfPbTJRSk8dBLsr6p06jJyJNl75UFvImZOhpS+wtkEVSU4Y4tHoS3KYxpZH+BNt7Cn1lLV4GsY
Sf+S9kkuHJNEWfpqeJhK8SwxEhgLvKA8SOr62aWKc7l4tNqIggHKCfDuYNJeIL7upHl+moA/xTj5
717AZXSYiOnpq4Ct+/vDkGzRoP71MDSvgl9u/3MBlxWT4xCRwSg+Z7vd/zV6OPEAh1M4DP3Z5+FO
fy7gQAJmfLfByee7Vv//FnDWdoIO5rtkV6AJ9I8OQ5L2F7//7w99br3/KoaoJjONfUFFDNGDd2UV
KOdOtjwvDGLJ6Bt3PsBLaT3JzM0r5mYU7yd6KkpDFCHr+1bo6hsNTDrUEMALY4QsZuabDKGRJsAr
SjBtiwZ9FFVyA/3mmxhQ8iraQ/L8JqrYwaseQy0QkLzXVpBDGW8bwyqtOmw0Ierr7uhl2p0OwEwD
ZFYBNIsBm9VU9O1MOtNBnkkeBpaZgdYAQ9Pb6VbJlywPLgqsNE4mIIGgp+XY0Wrho4Kpls1wNZEm
tQhtrZyxaxn8Na9mqMlEsjZC1vDabqt+qTPzFMXHCl4BihGeDOr8rln2o3Rv5sjIY+uUW6QIGO2u
yfx1GT7kFGZGF1yy2bbQiwyUGYUC95ThO6nZNuqCOz18rUyMSYplY8HfZXSPEvOCSB9dPhwSb0CQ
IgxQWTJaRCAXkOdOuHZJ6vMlR6xENwy6VVkReGBtrJg1Q1G2gVptUFhd9aS7oHZbCr2GeJxGMPhA
UebjPeup9AJ5X3eOS5Iz1SgiwN4sjno/LjNa4rVVXXBFbyKG2kXGKFls3GpsHFnHR9fR/VGts8lZ
KQhXrZLt44bhvnxsp52l7xmU0HKxMDoZAjV/j6mjFrr7ZuC0OLGZEGa2/hcvLgyuUHR/L98UyJh/
r7QS6ft+WVz+evsfiwtGIAk1qqpR7lEnzh6dH11kmZ4J9iBUTt8TWGYR1o/FRf5D00X03FiX0H+x
cP1aHcoUjliOJBz+QIP/kTlYxlL0pYv8+0OfR4G/Li6iAuK8YOS0VmouWUFi0qwIzLwkLil0PJg+
AswfaeRh3MjHW+/FugNb/xr63rDo0uIllrSnsaaoUmLKnKlnKEdcm6DgMekmdCk5T9TpMaC0GFFC
DCkqxhSUpU8SLH9zLNeeNu4MVOEmRhZ/drQgx7Xr2eOi+eMhml0vlo8GCBtMlPjHtC3JU36gc4Ab
ELuMgm0mtiZ6wqnw0hQNvpCZASp2eGLGMX3pGZOBr3TKLEeJ0q9atAMI0Pe5Rn0TG7rbT0CrEtXN
waLUMXajioRyX1t3GCsjJTzGLcQu1HSbpLQ4WEs4J/u1MpXEsVIt5Kg/fPAkkeXzVEsnjQGRJqmj
D0DwNOJtIlJQQxH4rj9nB6tPDSkpHuaaMtQPzdCucqaHaYWgAG4k/yKSnyVInpaXfKswRYnM0j34
ulGjq4soFtAGlyMN6rEdj11Zb+Uuw1raokEg+MV6DaaH1jdRzRp2FRn3c888KBjADyrVXxe7Hsxj
uQvWuVaBPbB2MZFxflk+K7Hw2pcofTzvKpDdKU4GHWIKmlJKNn5vJvetLhP20hdIa2UgoVruN5iE
oaBogp98E8K7Adyz2JAfl0/BWk1h0lnBwQigG89M9CL0NkrtPzbCh6EJPe8cC5pfZGnmwEwF6kLv
oLhNPLNgtv8SHc6IMM2vmpSv+DAsRkhKgb/NwVVIb9kEVwZ9cSnkuMe0lW6hZzmkLe+f9jYnHWj4
2UKy23SNupd3TiTqtiDJsCflpe8a0hLIrTWIz0YR09B6jnkIdOa2LeNeMVCcVEZQRAnvFc8DaUEx
IZO8knLeCJ/llJ/lVD4MZggDTLQlImzrAdpbm+pPcmjs/cFYBgqMqaDapfUDy/k2amKO/6Yztfqq
9dS3Jkq2hox1WE6hvak9ag0akfuuX40oPLB2LgULLV5v6g89yWyhVNxBHWgYWpANS2B8npNhoQ+P
lRqDbqEGt+LwsVDL54aNUWHirUr+tioRNE6GHtstjcCpEE3CzozCUYKYPukoPIVlqblqE6i26GnX
KmEk1EfSu0D2R5xGdoD3bJOGykVMNFRoQSe8T8Xr/1O9UIZIojeAOqYtF/Be6w23TU4MF1bJgH0j
OsnGN8Pv/8UGB1yfKis3G8VM8fye5vV3nXuso7/vJ//l9j/2E+UPLKc/EFPfN4Yf2wmUaBwVOqUo
nX22GsrYH9sJN6K2paNPIWuJ2Kl+bid8aTYjGBirKFrneeU/aDZImCy+7CdfHro1dyN+6dxnWq0H
ZWqaa/3wFCGueGmeprc5XB5GfGl7hZ0bjohEFhmit4ySlYpTGYXVItvXn41Dr9gk2I9WqbkxTnmy
oOsekBO2NF1rMTg4G2cpYfd+omybxaM3nQin+2I1h9W3B1Fm2cgpT0l3X4r5hhiYdX0zHO3eTFxG
9i2je2mWhaERY4o2RDiZRiad5I1o3bJBxkoZVxC9Aile5ICvXVmPMEN6wzLZA7u33xPbd+CD3mS0
/VcrduPGRsk3mkBqXCJaOU57nepI6sWUSfGEnRhsLSV51pLqgSfBC2CmbsvEVnPSgmUnmR8PSYap
amLBh6XQfrQfiCEW9yVrdLGaIfvsS6eA4KtbQ6497cn8wzIW1Q3xiwe+dUP0LWyX0VwOt/4jzG65
azqEbLJETzWzP6j9K6nfxc3F1J7ieI32ozw0dLkR8w+PkClQuvKajm53a6NvTFZDFamKA3OzW6q0
IhlUZnvllPRLiekf7xuUxHfuPI4ea5WgqidIsmEA5/k9qXeStwsBCk7HOHL94LOp3Em8BGSJQtnm
tYLecy3dVas9dhVwj+YCU0S669gyunqpkTSO2rkm7yJ/LNrtrIBj6Vk0NLu39MqX4RaogfdYf4sH
2MuurDhEopLJwnFEE+3gNp5pNAl74aMhPzsplom5orOgAOl7bp/leyISiyW5xfSQ8Hu4wqt0yTvc
yuvsBrgHHgSEAd65i/ctf632cbsS2qW+JLuYLQQylt58gr1C2+MvRbrM6M6dvnDnyBbwyycIzUg/
A1z87Leck6oFfMDhjHy42bOia80WmTqij8WidhbN4vHtDPqMVvJegMVXL+8FBeqYlrO1gmm9L114
rQu00uGmYjNPrkN6uE9OGe21zR5XXTetRXlvFveaOz6lgZNwmcZkDoSrQL6NwTZsGNinZGBufH03
2ho+XEkvDvnANqqS+rTQT4F40MgWw52Xnz06eAuKE77ggz+4Cge+iip00QM2CV4BS0BjK/Bo4z0h
5mDOAncGY8tcrCZgvD0ZJz6+nALhY7nDKkIvqu9S0+Zv6beN3D9P3Tm5EiW378pNPHmXsUEgJNfI
W0lDkZ41PuAynmXG9wsTajU8CsCIUGqtx/JBYh6XvSrshcx9BtciHmkPkpPrU1jmbrgcH4xHCRZo
B2iF/nx0PYWLeMkGzs9ila5pBpblxvOACD+IyiWEqoUD3rzW1mG6K+rW9oEqbkrJybbkkD6Ii2hx
pTV4hdGCp2jl67eq3sfwQQ4ZLU0s6rxaSbSpeids3TxZ1clKi7eaS1npTHaJoUZfEIDloJ/V1oAp
7O6K6L3cIlvSXiQov+qlLA4Ia+XwxR+PQkzR1iyEh5p6pb+iEBo3UxXaclDboOL5MC75J9pLBnul
3PCPCm/JzWS6UU8Z4Mv5xuqAff+lE/YycO8CU9JVQ4X6qaLUjEYSt7izhzIwUcKdaweTVO+0bwMN
KttgLW4RFRGgxTHTFkDJkXSzVeunApYr/C/tEt7DEecHweN1yJTIHpoLOeTMwqoZN4hmeI4q91gV
BchtLz3VDMIzNOpYvBPhLL+ZNE6XdXmg5tnlgmqX4SILUckZ6+rozSt77yD6dJNv6biaeSfetjWn
NcdUvzMc9dHqF+EKvCa8V9VagbjnKd2XxVp9HAtAq9S57A0LIpbvTBHpHR8opbhjSf1GxSkfyp3l
hKcopXMdI8a+i7bqY7BMT5WbrnwgNYkTbuayTlh5EoG3a/OaVsSRg2W2M3TRfIifUAg+hbbxgNDh
uGif+2cYv2fGgeuZBF2salt8yJzSTrfSAo7LIVyWtkSwMR1VB3bwKj8Ep+6R7kHzSPaXaxzDAzHx
zVE76uERd7fInpXZzCfpffPXYE6NrXbN2loKZMnGLOXNLnXNTXzodsJxWONasDEnuMSuwyqN+eSX
8I7ZSHw7Wsnmvv5IrhI+kfgluc5/Sk7JKdwmJ5JFeMbrnm3NF5dy/uLz7XEdkHuobs+14GoXI19G
+UDNaT41QBvk97Z4GQMmwna8+o5Bybie5g/J97/Itw69+ktxiDBb4HvjfdfQ318ycHV3xYFgZHaM
HCIQ7WTcOphKbN+ktCekZUEqWrsOiClWnt/rXf7IDNJ4195NWzqb9nRW3tFPB5HT0lBh5rkwl5rD
6Ug9Gvf5o3q5M5f1Dgq4Dmbmuea1BUqVPGAO5icVrPhYPEQvkFx5uNUhXcWrWHCyF3mN8W6Z3GUv
zSFackUxF81eMrYlO71CuV3PgdmolnwbRy+ZzriMAd+CX61r2zQWMAgVHgJZaGw5RxXklLIxnDp3
ACX3kS09w5+1A4jkYI6jg3fkt+SQPGQH4Yyo5yA+BnfRS47kUiBxAZvEtTgEW0aCD8UHLavHyN8w
Z44FOyr2ogd7YR2wwD37V/47tY/e0bzwH7/W6xn6Xa6Vc3yT+GndxzdhHyDu5Jxph7Ut3OuXHjDC
Iq/t9+igGwvj7B29o78yMJAufEdwLKe/3fU3/5odRqwK7AmcaFXU8/MfwsIZd8Jz9jHewsolQv2M
VwUP82bcovd5M1/IUp6zwtNPiUnn53hXrZDXExjuak4HATGy5eipltf8QZ+F+UsLBvZZX+ZL7Z5k
N1iPnl1DZ7r3XjkLshVz+QAVP3pP/V7WbmDzoCtMbiIewDnZCOUX4Lecwe5XrLHpqroAr4wDl/ho
fBTR1sPZ3tulyMnUGeUlTtbWUSFxDbYpXvTuDAmZsutpms78Vgn6KoByXAVrP4yW1wC2dTjs4taN
YDfJ46qTXMQLbp/YUvugyFsUqiIAyWI2kQAGAje9Lh/nVzhwIZxf1COz2CF0yzn42p1pj7d3YU/7
gtS/d8NJgalvwPsck8Ndcvi0zv5J2MyR2P4qezAokGLbu8NXlPnuBAZZvvPyY50sqBmIkIZ0cRJ3
fJQwNwGZH7B3BNvqATGaZDjCnZDOxDH4LeGChTjFGGeL8KslW/oUV5K/lNDOUolApfJd764K0Rcv
sDMF9w1Id+QByGfGz/RV7x1+UHEhfDbeym+Zm8xiF6d9NEtX6g7JgZ6QQDSiHa5GPsLyDs/uojlw
sARj1bxQBY/9KnVI6uOdKD4CrL2kgQfRuV6/cxFGbs44PacbuVbgbpmrQPjwlqoxf5h6kiWbxafy
DPQsIizapYIlLLdbi0yyyY1dptLSuudP+aOw17jDdhE8JPZcYfMlW3gH+kYOJcqfhX6xHPQa3OlI
5jr3flYvkVuvMXq4xbQDFi3zgjY6eUuOtGfMVIwrc6QFMR8svHo/lsuhi779e9ufnNk0phRMxRVL
+XMW/XfHVe2vQrO/3P7ncZWpNxZnpGQGqr/Zyf/jvKr8gVoMrgdisT+7nD/Pq4zUDcYxhmri15+b
oz/PqwjNAAYwVbeA0aLL/UfnVVmfh9+/IpK+PvUv7c+piQ0fyBOwoRAZiCDcm733qkR1Rv/DfAkg
ioaDSlwOHrbC1Eikb/VXmplg7M3hWlrSVfAYS5b1E5SLXNJLE5yMt4s045qR91ym01bEuK4a+M8q
/DNwl5DmL0IhJ8YZZho5GkVRv4oS13XXwFNviuqZ8eyyCaOzHn4qafYqAtQzNGVBz3RlWilrksds
uVmq6tYMIIZb6bojKocpPfNs0ofx3Qnz/jHsm7pNnWrIHVW502Hodnni5nlzGGTlLOAU5JV3BTZl
YUKKI+cO8xS7NypXGEnCHrayrOwlAySIUjSHpMu246z4KqzZWA/5B2kd+2xdvSfxfZZ7TpQWbtPg
w2pENwnzbVp6qzIoOChMHw0MWRhlZhDuJn+XVxWSvGQ9ePI2sF4qqtaG5UKi6Ke56WTxuAzzy9wS
k1nhJqhqg5+uBJ5zzTxVyzhbg116k1XtYGgAAS04v1hd1nVZikhUhV01JbbA1KPxV168VXhVAuGo
anRpxSehOMpjtBJVtA3RnJKAR3Nk2EJqwAQar6QRixQiUf1N3zwmVedClmekph1mQ30o6Xdd8Umo
7a7Xxg+M1Dt1LDdpRqoEVkhTFNalxHJWKYecHLzBq1bhGN6nYrKtOCSq4qwrsk4q+d9akpN5Z4G4
qyZqdaPzdmoSFIukIkAlwL4Q9qRkFvpeDiNi+nAJVxhlkaCJdF6dKewuXRpY5GOawKaREciRQodY
LN5IgkRAnJc70Te2Op3NCmkVyXb3XmQtJB8Lggpze16rW1r0uYHvUaMkp00aJfJD4nOVt51OS7IO
P8ZEXOcDl7yOgI+bjsC4u4LAA0Ivy7D6JrGLpUn1Ns+ovfyR+YGbQsweDIleO92Yuk45lfnBnY9e
S4tA03Xepp2IFZQsvIuFvB8swlAmDQ8J+Ru94S/bsd90CUG8ebsrC/qaWJIjARfdUDehg5CZzraO
z/ViidF2hD+hlppDf3tY5Kp0i2qi9YZm11QhFyHKca/Z63F3m7pkLzXljmGDMyQXAsC2kYDtrIme
lCl7YaqHpD19Vyz5GkicfUxkZKPxJrIv/3v3BeYTjJiwdKFSsjA0/P3MfbZh/N7G/C+3/7EvQBkw
Wd/xjFkawmHzl30BBxrNU0TEKnp/6zdzBcA9GC6ayTQNJYBi/rIvSGiTNVPnS/8J0/4nfUy+2Zd9
4ctDl77M3L2u7zQjMFhTmuQ+jeGoRupeqglsxfzDVUVm81wxa/mDn+dvdPCXo4jLrBleMzC1IFYA
pLSGm9bFhjhFGh2Vv6kH/qLvShGikiaHjgjEyFZULXNNuTYX5K7BO1M6zMeeNTqWgZYyxes1TjTI
TAVkrk4Appe38kboLNh36sfQ+qTLW/WTV6S7IFD3bFiUQChCScSUqU5NhizlUR4QHG1wMFhbRPnF
0hM7OhNaqwAxk58nL3mrkQireHMrRuWiX+4ztXc7j9wL4CWJf5sGsDEpkR65uRMF1VrEpEy6aT9c
COK+lqawlQaeyjBgsxfxkepyhkaZzWkI2NiqVNkXTX2I/PY0aIxKipLCvPDh38PFBR7VroES0nzI
gztJ8Om2TGiGEJTq9SbV5VVlwL0rhadMSMVlJQ/ncoSKnaGBVNplnyYYBF9SCQ8GqcYtMPSkC85G
qqwgrNgN/rMUNHk6ePfEgtiIdFBj1ns56j4aYfiwOrzQeoH2ssWBbhpHL/AuOVHWC2Ea3ApMU1WX
D6UQAa0h5LMRRKgmdXgooMX7uQKBpiA5zk+kJSIO2D2wTdjbQ4upjSCcWwXCTLWZvI+RQHC/E1wD
x1yqpXBqfG1j9m26QGUN+l7qnk0iDqXIwAEHqEfQ2g1b7rpUPHI2PVRaMgA87aR0swYu15ZyVa7w
yKzJDjZtxJ4MolgOjcHth3tthmSVEyrp5FHQ6Sql68kL0Mo++5JpDz7RI6JqxyRi0atNomzOZV3E
IAp5pXZN4dnxSGOolnZp/lCVcJuHfmeZuDPoPKpJ9owKjYMcukGCGNX7UCRBXSgX4nBAoGD0nxkn
E70BD+FVd1qjL8dQ2UxsQJshb/R9LsjbxMxdgpXXftQ/AD2iV8oEDjFKEdkRqu02zJw8DE6irHId
Vxt/ZiimOrwH9iCgsAQviSbafHJqyUV97SYBvz05OoXX57Zh9QCCAyz23ezu84L3pmeeoKj0KHLx
jsw9YnFMdg2UVyHA2qJRnZZZhFGNr5KaX7SK0WcR81AyXybscFbOmm9wm5ZWK+wEH2NQnyS8vc9Z
wHlCx+RNx8kw9UOa+gWvi0euVTln13jGYur6l9AiJ83SoV3PGvw2rV6hjH3qcfktUOKj13d3BWOd
pckxKA3oGWntt4GTpaCPK7mWVl0xcK4GlYn6xECFaOFgjXkyo6aMD6HOSvBv3qDIcUaBRaSzqhKN
+vfuP1GWKO+/isK+3P7nBqWREMjGwD6FzutXi7T6B847Jns6Uz5T/Z4P83PQJvMocOuI3ze1X3Ub
iMKoQRXzT8DYP3RJf52yMQPEGM13YiNUsHLPX/9lypbWfdgNVW2uM6EzgSwUa3wJSFWDkcO6aHx+
vyR+SwX6NXIG0tlftsPfX+gvx6RkslpNMxoDkmzqaGF110uvBRF7fuGtpwqhVx2iKMUtY+1ExJjV
4K2RFp1DEYhH/BiZ3VuTFGipVFJejZUVV0emlZsGiSfzcaf0/XWbh7QpCUkmm50ovyhZj5311gQk
2RjFcorbOT4TADcEjn56VHHjxQRr2izXeNZEYhPaTcU2LddANsUHK7L2Mp5eHwNKkw6vigdIizGY
H62G8s5rrXUjad/GYtyKSrrS9B4zYyjvsL9sDbPETnjoWuWcmYVTp+GppnhOST1EGLzJxTlhOtoI
UmaPPi1LrQFdD3VeV0+ZDjtBSkneQwo2CAVyfDpLohbgkh5ZpbuwOKSVcu9PwtE3YKvJarhRuol2
ubwc4At1BNMA3D0ICYgJQXeBQFOtN0tZhIgwUdoOLDVR430kcrIRmmlb+rTJabaN4ntN3oaE3NjL
nmRV3PZ6YmN2X4xwSQUDuFq16YNsnWTrwGNCmgQbZjBrrthVzfgyVN6g0rl61y8Rzy6wiIcA1Zrm
VuaQvBTZIeSGmIm3grlhX7woOQluGscyjHzz3aV1vhPJtiIwJyg/FfF1wGrqJd4qFIyNxfHOp3Wf
Dle12+jTawV4VWR8lNP0bOsnBJSrtLjLmbUlIp07lGr5mJx4hpX8aZTbsqxJ+cEnEUcLa4Qlll6a
mS6RPeP6otSy1n6W31dz1ppAuyySceNPBbPSTjYRLqdwPPi6qvWoCweaz4XpPUkjbpfarxHVps/C
gEoxkJ5yiGtDX70UlbybODMKkFj8NrO1RnrBAHlngrBIzKnFwwJ7RALEIeHcIPc7WAoTIXq5TAEF
TiaJSc/NTXMbheY5HYM7RZ/R8qR8RNnbAGlDq0FOGVpPtG7x1qXwaT3N/9Ai/QCImZYchvyqobYS
yosHl2ASIxIbjM0g9Y7cGRsp+Za1ol3U4iJNJUci8mkRpJeItMNgiNcirchRoq9cJvS42K0YoqVq
A7auWHV8jto4sz0lWsr15Jb+i8zob1TLSzaWHO9GwpcCZ0yrdSlT08RgiYdbhStMGyPHp4gpEQzq
CqodAb5TadIg71cqL5iBZ3fq0d935WUwSjjvQv+RDulpMpOlSdZiEhYXY5DcKQQBksu9m5tQpgNr
lcoUL+0shMkJf7dUymsxsAs6LjTlwvgqKU8+9oLUvIwgq6OSeYR5Mzjv6Zydk3J0c71FwwhAIZTt
f/VeKHJqweCkm5po/o+9EOjtF80JAumvt/9lLzTZakyZU9e8pf3o4Kkcx9graNVJyneL/M8OnvwH
Oyeha5zk4Jz/pjjBe8qRUhb/I4hEzvxPFCf6vPX82sH78rjlL+Hj5VgaYux5OtLe4Eks1KsPwrEC
5TiVUbcZJUi0onDrJO05m9lxwB+brHgKh3WTfVRN3zohiEgifzYTyEgNdGQtaidplIgGYgmkPHjy
E+PeADbJ4rOMgE/29FfE8aUASRmCpoSge6YDZWcgK2vUuiaDLiiWDTTLCYnCODG9LloN7rlg67l5
jKGXIoozH7le4YvRfY7NcCkU1t5S6lXTKmCsE/Ujzxkid+XRDKfbIJAyahrPQjfcxg7R2gAwBN9l
RfpTPR0KVbct8Tj07UofejboAeCckg28FPI21/Bdm1q1y2lmCnwgW0F8Nstx6SWRI2PMZ94F/Lut
p52GssSQg4NlVfzPSbblJtxYUMeAYy27RjsJEd43GlSnJm5o/TGuzU34VPJUX7S+2EqQwMOKZlxd
+6RDsqM6mlXj4mtOCotR0bIZF9YZoeU508Orjv+VJ/NQiWROjAgiFOUj9E23GIezKYQ0daKthX0U
mNR4b40wr/RWfDCU/K2JkYkGpJZ0FnoEQczdqaKdqD6XebyXC2QjSirbDQrrpHkhYO1q1TdJZHqA
8G5Kn0zSrSR2T42i3oeh1qcR9CoDUQt0bq0kmfKDt93UmXsQhVmH9231McbXGHpIEn5KAmQxUVni
HFh5KYRMwJ8162kFCJRdiKFWTzsrABJKclPndFm9yYunlpCKCJhoAlT0X7xIGRyEsEVA56Ws/p8p
TIwOvhTsf739j0WKcQJKO1FE+/YdUUQJ+2OdmjVutDtMjcHB3FBiCftRsIt/4Gafy3s0cJLEQvVz
0iD+oYP/wIqnUmwT3vSPJg2SwSP/fZ36/aHrXzpKsTgqHSVpS2SqL6OoMNBcoPuFHNSU65rIxCNZ
Zd0utnobx17CTC5eGYqPZNrYVr5vLSm0xkVgRQcpYI+ULTJYu0ZkOilZG5WcklLrP7s22Y6meJIM
YQvgZqjDc6b01x7wDLpnotJivHl0YChQH1o1X/WWQe3gS9txAHk2lVO2ksWWvnaJ/Mxyu7lrq5Ur
Q6NuVm6+6uurUU+Yq9LtEY2LGkevitiuWhrei9ZqPsiePaInRqfmHbycTxWT0XoaHVHJ4b4BGqus
U4tTT22IDtTE/K4t63etYRkc1McGCi4mWq3UPsSwepdD/Z72MdTgzvUNevBeSbBqZRsZPEaUtLSL
sGOgzhJwupIY2KnjFl76sghrRylqKMZAhsb2WTAjAWpANcAbNCAsmdegSq+9km3ziU5FLgtvYSh+
61QPFKU8fPPQCakqMYrqusSOpU3aFb/ggwBjKMzxoZGVLdLaCmrVEazioRuz5uyl+aMfjGSZE0Lk
003Iuno9ZihQJpN3mGJzqlT88ExIJBP2Hj61kpCc/H5ObyRwsNX1RVWm26amxCwJlTPcahgfzULB
RFncUfntdbQKbSVAcTIROicGF8MY/n/uzmu5cWvbol+EU8jhlQjMpCRS8QVFSS3knPH1d6Dtvm63
T/mUX+3QrRJFCgzYWHutOcccv2KQIcEov43LykP7H16HZ5RYpfOAzCaFxbjw9cuUBWsCP89tlDlk
HOguJrXB7g3NugT1SG+dEd0uFWNyNUMKW15ueuOxmKAaLC6CiHDSFLLAbVRM2FMhvKq+IJ1qxfqW
0PgJ84lhfKWNZHJIZuz5KR+Zf/Eax1aP8FhsDVQ4OpXY96f622bbIQX39w7E6ZaRbqugxv11jfvr
/X+scQtlg3fCNACc/c4d+rHGMTLFaqZhCKRpb+IZ+WONU/5DY5zGAyvZ91t+wvYq/1HpS0IXtqzv
tA/5n9RizGF/XeP+dOgcKLf/1JaoDTyqzVSYG6WK1lqALsHEZmrF4bd0jG5DJB6CpDyNYn3121MD
OEwXfLvqdQcYOoGH8gapYkyuCsIkINyEMGGTSG5z2nuSkq9rw0clha4xfpFLvgR/PojpSY6QS/bI
zMyL4pfkeSjBoRzndZaY+9LMiJwVQQGLtI6T6rGd5LUEh9GPcJIKNXm5sH6L1zkI7LzF+Rxyc5Gx
Ycrm0yBiztXMrTy3bjbNH7mefZNysiM7DSikMaKaS/ZNDqRihjCkIuVoUsdECheU07plkxuHrwXQ
hmwW1zJColwv7Ggq3aY88pKsUkK7JfHaWoat9s/m0N6PKOkk0MAygc/zORM+y4FGft+jlBFeqP32
OSmnK42WcEieVdlzAcGSnAhURh0HXhBWkyJh6nE0aAodlXTf9h96o67UfvyUtdDJWZrTtljjDXE6
wb/LG2q+dI3/cdOJyV5qs4cimQ+NSWqP3B2CcCsz8QgU+UUcXmWt8bLWZD2BQqncSv9iWUGASqt6
lX2fWjLqTqnpo97DT518BkK+b8R851foWVV/l2pghMFYFN17NNHNqPHv9eNiEyQqhvExOc/OBCDC
Impr7L7pUrLJVJGi8OqLgs3oTg+LXQO3BHjRNcqXPBgqUymgDZwdgggVcaiYd2aPPqnAgJSNzapV
u1WfGzAvFYf2+KusTAcxTF5AMNFWggfKTNplurDVChmBo+Eavvwsy0dZOUJz2BdM1WdrfJVRWSZW
uiuk+r4Sda+G2i7yBhRJe86mHPs88Ri+9mmQFZuE/WdPNzcm8LWr0cgx6YXShky48hR84HIzHko/
v4+s8GoBeAtnJj8FBYEVRviS42mvCCpzFzX0vmfTZMxcebV0la21aCRcLMYCrpY6LC38bZnFO8EP
vWmcXVGZrdW/d9UFo0DtxyZV1GS6wdb/aAV/R47/3Ar+L/f/sepqqFEsyJemAhT9t/Lxx6qrMXUk
UkBTjd8jX/5YdQmXYcNC3hikJEnRjZ9WXYaf9I8hyOEM4UBYq//JDlhb7Il/Ki1/PfZfPBexUQ6C
kfX40v2dnqqb9lAbH5LFFd/tmVARc5j3u6pYUxSq9UefvgUPQrsT24O60GZGW3ieTuQpqbg0Kltv
oV261ouVea2/boLrYqRrTjGZygBhCFAM1pMhrvKr8DLcdJbw2VYrBprhCkpSj74WZNELjxvs63JY
pZ+DS0TkAZVfQJSmPB3Dw+jglLDoMK7e0WuoSFUE2/Dv0T7AgS5Dd9p9XhDfbsHVoDb9TDB+jA50
6rfyZTm5v0yNWtcDxAvAaSbnMWOP6xgbFXZt5zaumH2WgjdaDC9X5k5+0nfay6igO/3QO8KmbJWl
y7Mq6CrncUb8tcIHrO0Z68g3JDMHjLNP340r1OB1TdDMKuN10VbYyehkDbv8EJ3KrYblBNsImaX3
UJI3xUN5zeWVdRHv4W2Dyv1UH+BHrWdPhRWfOvR2+S1t5c4bUNZX35FWwoq2502Wr5PhMG5c5kPd
jtzTzXDM7se99TBCg69286HnF84vxqXbySfzlEJNWCHm7IMNarf5VTU8+WFR06ZrU6ETurJeNfBH
K2vT7fryqKPzxg0TrXC0BdSY4l33FPdoNp5p805P4lO9cN3b/Lp0AOOV+UR6AwGwDFxNcPbyExcN
4aX97C+EaQ3fZNMlnjhWNyxENREXzyqyOzb1m9CDf+4RPbJP74bREW/DicbtPWQp43l4M5/6Kx1A
5YWgEnXdeqVjutYrebIoAI279FgiyM53iSdQR6+q9zT8rJ6Vu3C9TDXvesNt03fr0zpwJWgfNTCe
X/K92ByWd+bGAG1neB3o8nV/4T1EDzJj28CHqazr9gqUPHzBPRP1juKIrs8bkm4V/V0lluJGMT/S
9H2KnpSBOHVEkrQobFLnVhK5m53dTyc2WmTGg/ysij36zMi/zF50szo+hf6jfxNER32T7/NDue23
o2yTGqp/hbNXcEIEblkvTGj9bb7486Ic5tku8udX+bk4N2fFRe9yAF7xaPJ9QVjFCNSxFBmdAy10
Jd53aDYlh2EpKavlYUSu5CBlZOYxi47lzYewt/3GY0i/xJa07ph6kDKE+BGIeWytw+mipd7MyZov
qGgmAEnuxuq3pCKNYOPP2wrpkv+cFmeJjDiKFOWVdobm0QX2vyp69E5hOkREYbSyC3ewu4cYURiI
DkbBIUysd3PaKuUxFQ8468v0rA9uV+Elb3dsFmoBW8WVn8MPk2rubBzpk2njZ6Zd0PB0o5PfUQJi
iUfue2oTBjCEr3gGB4IdypU8rF0rgjaH1QQ1KnZH1NbqGiwaVqXsrT3nr81N+xhf1NSRDXtED61A
v7XpZzX+vpc8+jPlynzUiZF64mMOzJKrtm7iyV3CB4ZxNe+j4weRq6CvzM/q0Xg39pAc99LhyB5P
Oury1dRfYrT2vFgUWTjWYqRXTl85AmP4D+vC0gLG145O8V2/Lb3kjRO8lGyNFtVnv0+93Gm38LMy
tLGp0/I+kHKD7o8lAi9/9IRBiEEO+tz4mj0ke7xBm7x0LCbSmo1so0YzARrsQziaHZvEFUAGmoj9
c/OtelMf9ZvwwmSjEFwDV9ywHz/4IAqODMBm2M13rF0yFRRz8n6lyDTCPKLFNZlFVN8VT+2L+aig
Z+Q0yzz1IECpf8I38RbuyBY/R08xP0j//wtzL+Mm8xh9Fakz5Tv1rfp6SXnEGp2fJ+aurLzq0CBE
uL3LSp7Aubmp1UrWAbQcs7VKdM/i3QHB4oUEXBARUDws+YLk/2JJvo++qDG10SMp6BkmGfMCdIap
6YalZ20FTz4q+IrKHuayS1u3b44WHIjRQcGLAs1kUkEWtOwIAWtAZKef43Z4S+FhjTY210whFHi8
1lew6cUNU3U1nWNiqSeSjslLtQ7xoVo+FxLMlppxCEYrLyg94306pVegZsKlPnA6Ojoqh2/tBpwP
qnAGIsdkP5wkwDizZ+6mr/lFnFYYnbgwlEt+Mshe/tbQl0wrQT7waYaDGm7DtUkT+L3jZEAd8xjh
VCj20jZ6qnmjME5hL8Hv+8FYKEV0x0ss1quRdwkdtExK2rKScy2rSQiQnekp2CRczZFPiy7sMfXb
ErrY2okbfqDYxj6yupZnhqhrLu9WfbaUF1Vmk+DT/whYxrod3jwmcbmdtLEHVfSiawdBIxKj3smK
my0/XY4PvWgTg11Ea71aeGaYE9vVfKq6TTubXh9egwHqf7ZZ/mowUusmDopSuXWN/ioEXj9tIzM/
yJjZGEyhSJF9G/xct1FeM1z6hdMwoAqLQ4mz+8FUzmF75puKZuOoc9GJ62SRYLYAgCzQRV0x5TIE
Oso21wb8QAgOc3vxBZmspGKxEd8zKCHPSH9QYojoXQH5sz3DlNJqp1neU4OL2BzI4EwWS8V3M0r6
CIgvrpC6Y1Z3+GXNO0L16h12ZPhofeJ0rNFiMP76LNieGis4HCBKCM4e9GtP313eWJErE2Lc3Wvh
ia/FGoEXDDtC7shCh1u1Uh804NrI2MOj/oC2lXgD7GLhDd53mDkju12Yd/GzpK3ip8FLtj7cEHNr
rurypHLxN5ASwSxxho5mND1q3uKR6TTmttA1P3RcZ4XNZUPs73zfNn2UvQfd388xxF6vl72JgJFp
58MBMVcddvhhmwzeUGzbYaMJm4yXEGeKlj+Y78mrxmWGAufCdKKozpBtST1msKZ8Iye2uEzv0qt/
yzETKLZOujG2r4lxwLKSmbgbyfjCP/s0rYVX03oNxqf6aGzlBw3XR7URYSRi0EcJd+g2FpPSYFsM
X2m48c/Z1mC6Ma1QkPIGtThM9BU8LvZ8+U0tzhAL+bJ+4oaBjJvuoTLfhRZt0ZLOHIKtTA41CwDn
EblYmBPJ+BE38YlELAvyb+oVwi6uniT8iPJrOZ8FnP3dWm/cml11v8pkh3sPGCfJ9ZrtXnArfl8G
13hdbYN+XVx77MPyan4KEJM90KxLTf7GWNo4eksyhVPzGhwgKWzNK9UyHT/w3erq2j/7n92r8jZx
ZVhGRJjxeHfyjfmgqusxnVeS9VVDHFhGUG5ibY18TVDgAP4gZLjEONWuyVolBgKL3Uqb3JLyi0Eo
U287xaD3JkAkxLm8G3ei4LXUjBf+UEjYSC6N4AEIMt6wLfIWwaq0lvxwpGHyByzTc0Irhvnsl9zZ
DK9ipvYPxVXiAsV+/Ercdac+KYxGKvJUaUeuVD52CK3BKZ+4Z0dea7BOb3gCsft5RLg2436GWqYM
jnXPT2FLMSmf2l16a3CQqi5f8g0jOHIjCm5u5xfDLLDnL3PypK/yllxbgCIfPGX+lr2xob/8Ollr
gsjRhxn+pX9SlUODgwWB7xLD7vEy8Qbx9ZJTubxXHSeW5qnBmlukfC19LVLndBd0O9O4R1J4mxHK
m2KFIvxx0Uj0dbZNsNsJOCAlfKbO+EoqMC8wie/vy+n7gQpuupe2LANqsQM5xxm67rAGs4Gyup1U
H/3MSbKdRd/dxYUsZg7zvqg7xOpXIDSE3Har9pCGxqps1p1xqADQSscioTv/lV57Z6KU0lZIRDZC
f99GCL+lPeUvNis6vfGZ2MhVtIa5wG4g9PD3YQL2V7Snbt1h2QphNPb8k4Ggf8eSgOmA73A5PGn3
+ea5d2dXs9u15XQr3542RNqtWlcB/7Z5tl9T3E6rAYNbvLpp69494KLyNkRkHlkYA+6SvrDW4PBB
Z5d4FgCLHRX6wXen9/yRq9C0rx/NjXxQPd6R9KasG2d4NUgqsO8OyABYDlxSXXp2cluE7rvmYB1r
17rnE1g5hj0/93Z1qLamV3ghXqjySEG1fho4fskdnPiEpdRF+O6G9xg2PXWT8lSMnbRrHOFxdMFp
klS8utxK7GDlZi09MP906x2hLJ51/eSw11g3aL6tFLskOHRlNi57Ezs7U/3YIAAl1/hWXAlWsJtN
svrkVfNYfUxeXNWbts02aZUXzT+RjPLkd/WTaY7EXn9N6wwF/XIBlhQn8JF47KWLdGZpDHn19ROp
DazSb7rl+bxvHIBiDw7bVid18R42l5hgplMEHYZUgfGTb/VrdR/vGnWDFdBrbT9+mN+wsYrvAjyc
58yb3/Q9FxLERv/m5jnda8ZuC24NjQD+n79tnkO1+LV5/tf7/2jjINtTDFFTVagcgJjQHfz/gJCG
jEouKA3038J+f+L5S//BvWQtgM//v+kHp1P6jybC5UYg+J23Adrpn7RxltHmn7o4i+T856e+dHl+
ap5LmT+ro6ZITHCI+pKK9znQnoRs3MyD5ZiNsCtx8pRJcgq4mHc6Yb5Dbe6RunIt082PEVrPpDXH
pV3YEoqmTIrFRFu4Lu6jmgtJOwkYnI2NJonnTgy8QJw0tzGILBc0pN1p904cOBGX7LlKFWBiJhAj
NQd8sAnaBkxkPSdm8BCliNxMf7otEkm7z/KtWVIg4h02sHZainjooTMkKhDtjDMhFG6RlZ9l7WBZ
d5lFeYlqUC02SijdYWY6CajgfEQLaMIl+tOW8eRzNdf1b3GmbubpITZFG0CVXVhsNecFZOsk1HZ+
H3y2ATGhvvU2keMyWv4xw9TPJMxpKeuCpNj0an2ore6+MaGBtsFhwvoRxH1FDJ2WvXVduBHyMF1r
cWRhA9rMM12VSZ4TDKpGvfez7itVm13Xiq++UN0XA6x9o8fyHpNFII63UuuPQhue/Eg9aur0OhsK
AUooM71gpE2l5ktePDHiFSFsTW6w9M8m1F6fDZRYPFj+Yn4nLHxoJa82B8suDeYlJCZswyLC1dVG
p6kVHkQplJx/b1cX36BkwDhjOq8skMW/Xw6Y1HNS/9zV/S/3/7Ec4CVRdQRKSHiZjn0fmP3o6kpL
fxZRgEzKJMM2HvOHXADtksXoDSejtkB7F9bvj9WAcExR13RcKb8B2/7JWqD9RW/7y/P+Rd+rZEET
5ESvbvzxNkXW8yxolywS7FCb3qyuvWAVmR2/Ra6pS+w58rF/yIaWS39QPcvVpOB3C9k/NtFarKwS
uYp8zjIZpnn+3CbzQ+obG32xwEqGNxoGTSW6k4HUk6ZD+RilCOcLESIuPmmsYzklaJFon53MsMmI
DEKUwIAlLYFmERLUAiJcRamV9Zh44Y7HVb3JNX9tkqU9BMYGEQxi9uhklM9Begcsxs9CgZDiceGt
N59j3eEmRFpavVTtR8lR2kWfsjtIYaxoGRSuxjSmj5l5K9ZH3W2B9q4TBSL/oGwrJqKuNBm4FdTG
nrNqdoxEiNdzPF8kAPFOjnNzOxTiVbLYa48nZB5Im9iLG3slVbbqnMC88A8xcs8MWs6UwKjUlJGB
pMk+D0ocOXQ5zQuFUzqLGq9H5CX4wiWiRDb829iIXpyJjwDGbTW4rzrNXU51kJqe6Fdrvwh3jfQp
VlBn9+YjM3p7iog5D5v7eFCI0+13rfBOCJUrswHK/XGTTjidfWXTtyZo+nKfZkh2W0LqOtDzR0ln
298BlcNSMMsactEHOEVOR3unk6KXGWiYkud3eH88aaLVPhpk5AEqwW8nxP2p6ouNFn2hotoL0+DM
+qK+xFxjWlBFNgNG84rKBhV1FuEikoxNpt3+vWsPOiKZZQCUFkZjU5H/x9rz3aj289rzX+7/Y+1Z
hvUoNVl8gPXzxU9aJZDhC2wWfOzv46Y/Fp8F8AW9nH9+Y3X9tPigcMJwoCI2wKZHjPk/gkLymL+U
In8+dFWhHvq5FFFUdcqZExMk2hFVYfTuEATyuhUVqBmBnAOxs3DrB7D9yhkUKhr5dS+yS0oESNlB
VbhdzkU4U4bcrlJ6mNWMBXU2Ui+S6cINiJRTphK9FdmdSpOnj3c13Ww0vG6nDk8V9AdIt0nTej1t
g2o4Gn57IXvaGUgSCJK3mfkGURc+Fh45jq9i9AI/IC9fraYEufqtxw2r6cW+4BzSBQ2JZfZhNTnN
zq8MrZ4E8CBn7xaJQCMEa5VJ0CSNchE8r/IuutfwpFE21VJ11GSVPZ74lBcJ7ef06ocIK2UzT+w+
KGheRyqGNhoc5CkkdKxCFIaDfGvK7Ftljqd+iqFrJIPimsGsMRoujVXRxVdlSB7HxuDSj821UYqX
vp8YnQT1NaNSE5jYsEJr1zhlczBYOwKyidmxNrlMLmUib0Utar2oo3+qdOGD3PAEQSWKCtm147ms
1fmkaDn8m5lUVD3y5X/zUFjlqgBjQF4Kf5yjnGd/CzbQqbn/dAr/9f4/TmEiwEi7Wc7V7xgCjZPx
R/mA3kYGiPC7bBD+wc+nMJJGigQT5yvVzJ+Hwux2SPnBtU66NQXJP9pNaKxOf9pNsDP6+an/KjeU
pB6XiUIoE6BN9cB8OPaSoeUiaLUlTnSd+CVi2OlLCQg0uPYVdzoFa7YEz5vTHXF9gOz9V7+iWdJ0
K6sC0WReJiY83dhgq2G2UyraXT2W8Vq3Ggf3iidO0pNWCzjcsXlMxTbuio1VwF9GaCjWuXhoFiKQ
ggE96jQmLCQr58XBD4RtnfmXpmfL39NB0Tu3UsxDkka7YgSmBcksolWVhgExzY3uZfPRh5LiJ5BQ
tIPeKozJLhQg953JzEjVLgWEzyQ9WsVdOk4h61f4mSM1zlIFUIvolUTtwkM7DNCdjcUQJJMbgrAF
9GdpnbIqoFNJk13oRtcItb0iEoFCCz8Os0NoMG0m6wOSNBik9BnyHiFqhqHvEuZPkr4UPflLRfur
FQusTfK9oPTHOh8furTdFBGDUlm5+VjtIwt5k549jsxMmkqBVrDtA2Y+wnwXxNZLaaikgENHMtQt
vLSjZeB5nONPX0FgbnxYpX5MZzzHVeaO2bNgha7aJk5dE64VJkv7qj5nkvlksQRM+ewoo7oPItoY
oK1CgGStBbkF+VTL+1nr47mPmdiUG79WmV/Ql1IvmfyVI8zxER0m/utM+73zg80w7nRtIwbJtFi7
sn/zxgS3BG5zMPNkimg4+/52ZWEr8cvKstzvl/v/WFlwVeC5x9T3u6mC5ePHykKfQkPErMHdtOgE
LL/1j50JawqtCo1PG2qTpaT4Y2cCJmX5dWx0AKqo/0huoovAQv+0svxy6Oovhou0BgzdpwM5yIFj
gCkp4Md1tekMqidFTqVcxNYbBAaUs+2h5rMnKDxgvJKdTD+gO+ohBM+wl+9jPOgCGDbrXghUF/67
5q/wr01glZxKd4zueYiPLWE900bpnnkIsWG4svyn3qI9S4zdMPjK3GJn7K09coOdeBwvHcn22kG6
jlvV1u13un8rOsCDs/gUspQOdPAAhzqbGM7ZC9SqbNx08nJiU+ODIH8TB4Lo5i0jvMnmiM7Jk3Xp
X0ioGol/T5ckaVTHFV3c1hYzpn1wHafFzqbuy+ys7JV9dxQkEpNd/pyhpSQIAi+t5S2Aznav+Kjo
npMRMbZTQPxCD8hqyPgttzm/6To004tOXF8MqQP2QNc6go71ZBXpl+I+nr4GQ3rsdabXIRhKsJ0S
JmUaCe083w8BpQiKtkixmwEn4lYwjAcRdksF9tepjkA0d/M+IOJ+gdL5r8lj8qiUrubb/Oe3TLid
9n3MPF1eAw3gT+JcpWA/q4cusodbcdJ32CoWPDhMzoN/L70wvGSEiVWLcXOXuT2j/snT16JN24kW
UgjRHlqj5eJ62Zrf89v9rX8X7Cq4jcu/qZOfywtyx2em30zMEzeH2ajDrMfDuCIJm9LMWpEQAveQ
RjYyydl3Z/8uMR/L/hEradO41lE/E7f61X/pH8SP06ti4sGsQidVkuESs4f0NjJZAXQF/pXPaWfn
T6bk+IGLt3yG+ScRVvsZBGSB2VPj8n3aafC+hhfhTT0r98ZxanZwYVBbL4OVD24KNW+uGd1u4PG0
X2gQZYtk9X36xHrZGg5zFuCWzO54N1rm/xY0HrLXsSoqTCs6m3kbjSCmPIHmDjVAE+ZRzF+32kwk
CXN/mDkOckTmLhGYFo7K40uFmTCqQBPJNoiDnXmmn35QdsBrefxouuTiVmNCM35ZwEk/ZMUGwJih
XCWkmE8yUhYTGPnCbQS4COiRH+ARRezzINjHZ9XAcr9iHBfmLq8b3+RE4beijl/+NCld3YJUrOo+
Ena0zkXFHg2nGvcMeTLAeg1a/L1GAjqvTtYg4j0HyYEHTfwzenZ+E6/M+DUGR8gR8Eqr+JGHKjUU
jm+9/iLUnvgSMAeBO7CCp7cTpZ0QPBCzZVcgMJkQ1RsJdyFDRWdQ3orgFWVFBfZOt3uU/SaSjMhq
uEye6vSOgkcpEVf0dgmAVhgR+noUElGzrqdd9N2ez0sGrS1g6Ab4YVdbh0zrnREfYfWO3ZHPUD69
jYDfctpwIIoh29UemNl1+4IQDOkP/GDAAxCG+o/gqX55mc+ao2xNF0A8xLToUn+jxzgmjKXcuXPg
JNbf6sfwPrpMm2kPj2mnPCL1fQsJqN9LR3+PgNRFXuJIrugwYXOWf7Nr/8SUbqrvw/ExVHbWVz5D
pLB9PmIn4Utyq0+BsxExGxKJz2Fr3Py9/1yde+LZQTlIq/lY7/pTdldcIZ/f5HDpKHzUukPtk1sP
DNedG3baiGTQ4Kz4mY0/IAgfVcbA/ocGhzdSK8ccnmewOE/9Ts3OQ7DW0o3Mx10pv+LhkCfbVnSN
dGt8TcrRZDsnmIum2SWQFs1wymuseuLoSnyom/J5uZEx+Gh9goVfGYjo6pE2813HZkuCe1lHB7WA
rAHZ3uAD7+PmeLbgQdFIsfy30E8cBa1xPtrOv7zo4CK+ZD8YNAH+B4+HooPS4eftzPdi5c/3/6no
0JDNsmsAK7AUEn8UHRppNoa0/EZyL9icsNP4o+iwOIqlWvm+m/ml6DCWoDVRtgzAQOyP/kFDlLbs
fyk6fnrq0rLd+Wk4QlJ9TLRdZW6kTNjoA0FUQgl8BDJ1jygAYjXBCRtU/NuuAF5cSBjfm+IjJKep
VBc3db7tIHt18bweFcLYh8xL4VAa4sIDiHZo2SZ58buLm9Iakdig0lDzo94STFz6e8HU71v28slS
kY8NJDGIgQhQym5CnqNBwB6LY40FISGi3aSWNtCZiJrvmXHCMmkC9oJOFZBBlX2M8Vs4Dcg5GBr6
SNDqITlVM6deHF2noTpoc3guh4qdik5uoFiilsvcOMifK8nc+xUPQh79NY1Y3MUQBpd26rFJi/m1
14v3Kv1WlIHXaQ0bocYtYWs1EyJFdhvzU2HJT/glFWxeuMBDQTj4IcR1A0I2osCUDoNI5UDWz0HC
EZuG8dZSoVrHFBlioqKm5wRsUdGQ2rY3At1RkoLWy7epVU6QcFhPQSTrMBxFRuR6LazblHks7QeB
GLA4FVyFKZOfwxXiLM6JHHEtK7+LaxJcq/k640MzarWmRrM+5GJwBqt56gUYt1HduLBPdjy/hYOZ
sfj621xXIi9LCMEJhxRMygTETujpFxvWxerEY5GVX5pP34qxmaGNQMvDwgsiCMmyL2hfvg/ZVRU8
oTQehjJ+Uur0cQj8nckSGwgM38HtIDky10ZPZ1WF29nCYTe2Rp04ga67tQoMIhruyIxdG1PgJJC0
5fyi9uouLlEqV/OMfggfldgdG1N3FR13Ha3GZ62Z3axXz42v+HS4odqk0S0emDCHIF/0OPZK804w
EHgml2CavQRZSaBDx9cXNZ9WXUdCVrruXuYXWhbAhhmxUIRpryewDA9gy9Kd4EJp5uKQYvMin4rU
7PS5EBNabMFzk83IkhOGZITPjXXr9Baoh7xZm2r90GbQn1FHFjUQgg7Mn5WgipJ6V1JfSJt20kF+
HIzeKUZrpTXDITMLMHttDnen24L957JQHpcrxJw8Z70C/P7YGkzJKQVHat4wf1cn9Am88601OG3t
O71kbIUYLfRATuYc3U1wspv4kBfTNaN/bXYLuGh81jqxxTeCzDBvg7epGcxV0GY3c8Yq2UzTvtKJ
EjdoVRQ6CkzBKHIAiUR6VpPwXlb91pLrPYnoa8YKhIZy3Uu0cstk4TlYBKWowbgyKYLxJdHIiJFI
i0CgjRJAXh6kbtSEl6mjQJXStSCEe0nLv/17m+JcQmhQWdjQ8EJgbPh7mwXOMvpiv1yCfr3/H5cg
S15m7LStmPz/0hQnRJNNLHS3hSH6530vu2/sa7TS6fBBkvt536sqkDPx4pnkxQGV+yeXICaOf70E
/Xzo1i/7XqgBmtDKg74ZCnfU3dDu0fkf0Dx286sOX1bClLmem7UB+OMD7BNhxF+G9EFM28FA2Hcr
Kq+u0aU5IQ23WfycaCU/ZpW35CzNw6k9W/vMVQOGxis6vpPxnIWzPekXzolafkhndgmYblleV4rT
EUAApdGpc29hjSAOPptPOMyiNcLQmb78qcJ2IF1I5tyq63BLIS0AjYfkfgWwTBdoAfOAP2fDHqBZ
KdehzRYc6JynuvFAKbca6CyTMMEhyo/9JUYZ9Qg6+P6auDxPZ9l5p47xDAwEc1Szzi/5WdqgRDsn
IL9WzWOWOGyi10lC4KYdX7b8mUAEf0wrrgNrpTuRnZQNx2bYIL7lp3Dio4A2iKAqvYlsRN3Wp7UY
bPvknJ9VrGmWNwB3kd3maE7rEl+E7NY5lHGve0R6BSVOUTdysLV0LA8HHXI1Scy489bJjuPypsHN
7vvxK2VW5oSCw60DRXq1bNDZfZ75q1nzOM1oTyoxQRzMBu13YAuLn3e65yZtn92HBAtDQP/gPeAd
58VjZ73RXeM6v/qLZr3B1cFL/iq72D6ARwCKD7BHkLDzlElb5Jv5HQF5IcXtpsxX2W448vDLivuG
bFnKpJXKmDHpjjnEoxXbdhMZNx+HFizLxIFyjVRLZFDMcbfpg54cLIjNyi5ivNfLaypyNI2goYls
ZUtJrNzy35d+MRW3eDHNYxlf1Pxa9Jdx2qRwo/k+mkE5cNMn/9JObjWrHjtPTMAmkkSewU5NPXyu
LLauGD1oX6HFrhClow2u29oCOZgOYbBKN3ixkThfCV0iYzkLnEHfDuR7619iu13wO+VKd7WI+JBq
1adQn7bQotAOazfFjfd0UcZ19CE9ojudWLhhwF6qc5zuq/xYnedHmeHrI/PbY2APW9mJN8krKNvu
KvvvmdHaN3ZAGtD0Fli2tAGgq2M2dyw0c6gZjZ25QtTc2vG0GhKv+xigzayKA9zYY2id0vKpZG+X
OtIR1ZgnO9hV1pPH53NduwRrg/8nGqJyCFFoPuRz0+yiQ3KorBX2kFfSnD3hyMvoU/sM8ymD3C/e
kdMq3ABYkdAsAsPwN6J5LCBF6U+lfjVFx0TcNpw5oBWl4JqpMyidpoXgsYg+w28Wgt3ZlN2w169V
/9XzEZdTbD4qNaKTUKJW04d1FxHoRErOxlePEMeR4HCdDqQb7MZEIY+LimWtKmg881s6rkXLYYCc
azawRNHaK7Sy+zY9TA3CZYeyREPSp2C0X82f8930MN9R/91pn2RqA+Zv+02nvd1Dngd5JPXLIXJ/
1fTof0/xOQ93CyLI4n+D/2UQrtN+KADYsrntbDySY0JXIKCNtXhVvdE8oDb2mUup2948HF7L1e30
+EjdsphgEqeH2N/aKZ+KdDNs6535f9ydx3Lr1tptX+jChRy6JMBMShQVKHVQShs5LWQ8/R3YPvtY
lk/5L3fdclBJohjW+sKcY6542LM81Ivim3YD4PjNmDn2BPCmD7biBRfUk28U28UT9G/7TlNWfUqk
wjZ+SI/zE/Gmd5i7pIXWLzWOtXvj1vZYR+6rPcCqO+ugaLcp4eGm9++90Wfz4CxxwwUNBQOSz99O
slky03p9vdH/x/f/utEhuRJwjSFdZQdHo0hT92uSjacSXivMPpgyLMS+3uizcZLwVCpTVnfztuyP
G535NzI9ohRVm4m2QgP8T5pKbVbUfUUHfXvo6jeVTW9HtnAGQnz6Ek13MSONUQzHEdIxEj4I9mAS
Cc2x4X1s4lzpx5fYfM2V4LPAC5D4qN1xbUx2eDPKYjU1T2aukQKFxcBOUKDcttOFqvOtnbMJfS6+
fIRVg1I/l9/xrd9k4jHM4VnITbJLMx0wjXPHAOQEIewQyuG7FXWnMLokWYsNRCeryND2ZZg/WQUa
uFEnhrFB4jMquwJuEFajEm2yRbIAGzz/XiG5qsVTIWi+DM5EySDDqDw1Ftu522yyvNrJN2OA7Tqy
N73uvA49khLNbWx/O5nmD6zgu3xcWj3kciJ5MvlpnIKlaBmW3QTSVZRo/A/qdC6d3VCOGzv5LMdk
X1oP/ljsWr/lTkNLPBZHP1hZVuL25eAlYpX2GtxRa6HE4G8x7Dvs32McqGPA7DWcTkP5yHOL8obc
kG6v9dONINqh1z6U5EGG1QSjCfELDZr0lIMMUPxDopETUIJYGl6GRLvE3d7RbuHRHWWTer06FOMm
HsedERLd6G8L0a4EZ3z1FFbR3uQvSwx7VVXY/qLguTMIxCOsJMieBLjzSB29cDTAD2F4r05FSihT
3GGi6wB+Ayq0A68BJ6XhhipCCiFd8QqjwySTbO36vcJ9q3SQNgZGvQQXSQaIAvUietvNLEzhCCeK
DgprJsMu9WAteHle7Dp2+yXOiyA5dYy+G9CGgzZtqnTajIblIVbc6uqqUUfQdObUnTQbhRY/w4Y9
rA4VL6e17er+EhYENWKBbxNMskaeYIpLLcyhjsx7cOwADWPdFCwfgzKa7QjyMYxAsMn+e+qw36Vd
JzMG3ihgSX9XSrDN5QlrT/TJB5qEiWbn1OltJQdLuevWUtd/KjHu/MggMfPZnPDcCWkPIeWaWM6T
mTQvqYqFMStXIWyUykSFMabWXmLp0VBFfzmRbn///H6lVX4fFc2faovEAQ2OlkNLwJLs66ioacPW
CEY922aDjPvCWIaKtf/3nu/z0E/VVAMBhGo75iwE+DsNBIEMfz7f/8f3/zrfOY55lhVSI8AV/X5S
/3G+y7quGjCVLPN3i/t/h4YafG/NoBb4z7CR3/fHpnLWLv1DNird37dz/ftD/nau8w7oCl9y7I2v
aOuyq1fIdrbCUTc+s4aWmQMiZCLMBrdhFtGPvktu3siEQiJlvWViUYpjFho7aXhS0S1FTDXkKfnh
1P3WZ9rRhmwB03g89IgeeyiOoaE/DMxHhuxZMC2xkBuCh/RXOXMUg+q+1LWdbDV3Y0des8RBXpJu
z/xFYQ5jV3rpdnX0VDKhKacnYKEcNkxukrI6xExySsAWKeb6FqfKkBfgiAZWjfWajciyac898yCV
uVA2D4gkVk7k5S5CJkfhcJmYIFb2LVCW1aQwsik71fXV5DXkdBXzAApqCvNTwCiF9GQhGFnIkuXZ
s5SpEs7SsGFyKtsg69ypdqRVlhvEjTptipMY2FyJkbWVHmubtPuqg0SsQR3xJ+fqVJGbQnd1ZAQN
E6TifmrPGVMwx0Cr6CsYAZtyjhkNXJQSdAISqxAAoQ9W1j7rUnERQNDpedSXXqazlWyYc4PVvKl6
xQCGm7UG40fmT8uuj2kFYJH2TQniCbcTr05gwBCVnIEAC8aMobWMQFMJNB1aOTHG++wHwytsMJQF
4VDFD6e9idXPLpDWfRt5g5PcNIEEsRrySeovLOdj8B1XDWiPEbPYqb6clH050PMOcr/M/G4XSWTy
cCY6U/bWSGJdClL7/PYgyuHRiYCS9+2dkH2NhBz6gSyJvbgrULpHAuqqLjZdUoNkUqtbO0e8kYuV
wU2dYb8Uhg4affRaFjoq3T4uJgflmh7umc0sMgOOOEZI1Bq2E/BALzZz67KhSjGr2yolBjziqFcr
CfcbbuHatD9b/inVmL2k4WRKKIYb9RVN81OGyG9U9ftJWM7OqkIEqpD3ZDBPIcynxBxIl5s3loay
bK2h9CzsU0qlggTvVmaRvGgSb73RYRnkL3Mbn+BkSI9qwWdLwFkF42etwGbvRhHsNeafU1O6UsLH
AoD+YBHjKYUOC8tUPYR9fQ7imI6oiNnYCztZNfa8tGOnmvlUDIxW/s0HuWKSfcP6h1gR3f6/CCeq
9ZfR21++/4+DHO0Z+hBHdRTH+TZ6wxeDno2aW+Ywn1c8v7Y/SOBmqSp8XroC1KxfRm+c8RYnPz90
zuiZJXD/oFBnmveXA/3PD33++pftj63HhSjH1N7EVo3djFV+pe6k/FoSZ5W0wYppWuDHSwENeZLk
XaammLqA7mOy1wJslzM+GWqn10NvquEq+/CVUzjLUxDfNuPAzlTzZL0Bw5fdZVpkLAoNJViCimRG
NqeatcQEBISoQQbAzHGddrFbGgBCbKzYThA9IqJfp4PKRirkoMHHX4+YPohhK6f3KlPYpyObav2l
iEKvNILHnoBHv2tg9ZboYpHrJ62rKOYqKnJXT1hYKZyy5lPdvqWOcJUWA/Qswmd7KwT2zGzesrzH
47QMQwl1CHLvjlBF18qrxwgUXlPhzKbzbfB3qubaLCNQDnxAmxE4ieNO6eSKONsI7Ua353iuH6wU
/Ab5mXoZlHY1KAOnLGcekQilD8GaWbqv3IzoW4VDTemQyhUDpapc0e1yA7KAgQpiHDnyGRhGOpG+
FbKR4migNSsr4aXdY5ZISz1lZycusxg2FOWaP3TZZ88VRgOg3NL4Y0BIzxDJDx8G40UFpN0OxMKP
G8W/z7mAquIykETN02PyYvcJD6x6L+lSEsCdi3iGuhL1xQTVkOeMovsyPSnanWVhpeTIGfu5lP6o
WkgepBZW+aEnBFIdr1ZxRWuA0c+6nQS7GnQtMQFzBfgJhatmhHlodtWw7Bzltq799NIzqazYJtKW
BKWiuzUk7kWKazyPy5WaFNeeGxMnQCJJaGDu1eQQBPx+fOazDNpmDJjhiE183L+k9zqogsPmaHJF
1a0Gf4+3GL7qXpxzu9roUeTaAEPY+0NRJELQiM9Fcx2ZZpgJABVj69DExEJCJmx5Aa2m1nzGdbtu
SPgcBSdvCXciDJEE6EVxLaWAvZ3arEIrf899zBWqwiK+Kowjyw5G0Yc8oo1R4vTUTZzDCSGRfbix
fIDp8bqxgrMQ0qOjjxsr4N09U6T7cVEUA5dStLXl5ySi/3Ua5yJlDTqMgYa6T4ij1Bmd+gk3S/qe
9BWvyJhsC2VqtiJF2m2bu6oT16yD/2WbiY1uOQLO0a8j7bawmz2pJjha0mtW2UebACrFH/DaZ7SW
Qlnldr3TCL9N4MkZpnLTD4OXE7xBj44FbavNWquyWpjo0AMbMo2un0SOt5OJpFRkuy7QtgEyxxnY
rRUjht9xk/AjRG3tJHOWxk5rE7aDn+me4sAYINjUIKO+rcgo0rWFEWwzHYUPIoZw5CIk5ZWma6kg
sbR5fpumPvgd+cpOe+xqfxnwVnR8/35MUck4ultKvITok7SwQH3UuFUEso2JoZyaS2vEcG69Qy5f
T6haBhPzdWrBiIC7W0+u3PDuCZGbioWRYfken5TsdawH9B8OiMr2YIGyURGOQ1O3oKobzbjMgRSo
8hmUFsO47qZkVaYle1W+6HNwFAm8dNXs/rYO8PYeiLsqvzrGj7RZ+wz9FMAkOonbDbNzhifLWCUo
dkbBly8FYPhcvMdg4ukwkJng9LPfQgjKJEW1Fe5+vErCgHuZfYiRlDTA8ykAehMQ/fzjkhx2VM4S
cOuDqhmA1v8/rHT/CTmQIYanPgYfjYSD+A2o5caK4Kb9i2sBy1DgyRoqFhWIZ/rfN3VzntK3pu6v
3/+rFoCIq2kawe6q8rsU5I+hnfIbLlhKgP9E+X0d2qm/yQpIb8ZyJP39uRbATWfQH+K4/VlAUCb8
g1pA/97dOzxyMgEV23BoaOnv/1wK+FMk91Gt55vr27ChYodnuGDmgjRhzx3fLj7RPi2ihbVkWQwf
f214B1zul3L5nCynjbbvNow3yMssSctk+eVqQE3XEvlErvVRc6C+fWmf/8cwggLqe+3y56faQFnz
tXbRQmLm+kjJ0XMPO+Ebw0GL+mqXm8n0UpnsDzo6t4INoWWjBjFZCHXGrOsj4rvJM/iuDVjXXQio
wtYfJvW5CK62cbFCZC8JWcMSLADFBemPG1Z37hr1SJRyGYMAcePu1R9ZnHMy9e1a0R/9GPiF8OxW
XtSsK0N9XcpbdboPCXfWBeu3iDhp2QWS3YJclLigJudzdvwrrw3aS+KI5p6iL246zYIm4woDsSCK
g1FkHitDtTtGwnBL/3no1rm8NsMdA0klhzBO1zxHN90rrDsBELAkYKyaPDUQ+63gvRg+GeohYPik
ePM7+8Yn0LvQuxXeliYYPLO6UZkbJZwMYjybDnO4gBcYRZxNroJ8TqZd0z0WySlPwEJkT6RieVp7
H8b+aiRAvWpzsgwRwO0yKjk2jZn/MRdjnPxk7aqLLD4O2kPV75WBKXC1nMgHNkJwBM25UR4MEtW1
aji15bKihPKX6BWJly+zKwWoSvHYUlhMOogbmaiuZdZvMmSP9iEo7LVRPPfRwVHAkAcn7IwQgsP+
OmExlNaav4+AqunlSU4+e4SG+bYMTzG6TUwFHPBm/ey3LWIKLXlrcw1Mmzg5HXqaImOcyXZl0vLV
UFQfU7mTRLNnV7RNc8dTsRKIiS1vUHckDoc+ykiUO2kD72vSLpGKXrDk5ghigwDxuqxcJy95xwT+
KotzVKe2DKKnoo8rmPhW2IyGttmUXXDVfO0kKYxH43LhZ/KaQ2QbyxEjP+2i2/J9h4ojVTVc6PJD
2fSroR8OHUPSfOIVG02qafWF1nibqNW5ty24LeK2zN7awczWtSV+AG3eYKg8V3a9tXr5oIeWG2Fh
rbNw1eFS1YV+rSeCzLp54Y01YREM+V0F+XDh1FzBU6Ueg6l6TKbqQfKtS622n3ZIuTVUlsL1WCDp
jlG5ai0KEFjTIS9eRqgistWG5ZbN+9xk9MynJf20eLaxu1OlySuDbZZfv2v+u9qxYqt29NkLbSBc
EDl0WVgeDlBIL+2ijNhpvwgTyS87qTR7DAtcbtW0qEowQ5heTeymGkCIBg3aMPDRxAxaqc9pzWTG
rK27ysjW5szWrtU7lZc67PR9nwwv/+KLjtMeVyP9JU5e2tO/15vIqsJN+HU7NQclffv+XxcdJkz6
01+jy/ky+zW8/OnBpOPVmJv+p7H9o+dF/QJjnjBbldDV+bT/NbzUflMdUosc1l3qTxroP7nn1J8X
2dfl1J8fuTYLab7eG+MQBHXVBSgeSXArwnFZWRdneqpN3x1m4yTCrbJuvMrvPSMUp1Dkt6OmrBMn
8Cb9MhiFhz6T1Gc2MY22GjINdpGyLnjLTrJDGUdpqoSeiuRCmeEQuIZsrpqZXy4xS7PRG0Ql83pU
vDgOVklW78wsWwMSd1Vz3EThhxLfmTJoUJLHfVtGcx2sUvNxinoEZDSltNTK9CnUB+Z1qy5LNp1E
24gWPe73dmfDHERE0RZLp0Db3uDzMh6GACBzV91KqlhXyLQmi74V3GVYlUz6HlJIPT7+6FCV7irG
pHYHeSvBHwAQ1M8+WuNsVula1WSPUQFrfRJSzY9+km/LQDlajApKy2IXUq2KkutFI9G1H27VjHy5
aFyrHYERWepK9T6z5gloDUAvhTpE0BSJQkEuLSfphzUquDaYjYJpkyP8U/m+NB4U++QH4TEQxHGg
2JAaacOZ5urSKaPijyH4JbCzFNERSeigvJQfnSw6p2O2DwCcdf1tn+hPMJJXqQ2XeFLpHvc5l51G
QmkumLoV2XpSHkq6GIcqOEofAyx8YXtJO2UxxBm21Q8i/FwrIDWrp7mbjO1Ad6gzuo1R3+mRwCSw
LRkY9iUcIkPs5JYr3ObAX+aiA0uakEo1QgRweg1lkN+e7QS7TeM3n0Pgb6NGvjP6FP122DM6QJEQ
98CRFUYmVlq9RXnq7E2TKO5OoxFJJY7mvrHSQy3jlGgk21k2w9lm8jCo4ij7WeM1ormpknQXO4/6
UBymKVrJnb6aNGMXIu/vpglpuh2sRU8JULEc1CRXqccjIwzXdvY+oigFq5ESmtspBVfXlZsgNP1N
T6ZTS5Kew/TATsH8cckZSJzEoOwmphOyTrwx4qcQbZVSK7S+zfDkQzJxoqdaELQbio1dAnArm4mZ
ECkLCxbb29YU4zrq9DdWxod+yq9CLm6rRjsME7ADqPtmizCojqeVadS3PiDuETJerOqc/6I/y6AF
lIH3pYStRcXkUkBDrxSQUfV0NXN/E8uYLONEXQqmG1LdPfvxQ0vD2sH7SlC5lMHFiIsHB5mGzvSF
sSlKkIswLqlaeMLB9DInJDlnSy+OmfTityc5f1b0S+8/GK3jVfWdiUgHm+C/+CbBMgeZg+0SkB1N
MZkh/s0ejBvnu2Pvr9//6ybBfc9cFnki7dhPQvTXq4SeiNWYYbIkQ15PO/PrKlF+Q7UI82dWNs4D
VBqDX1cJLZPG7ozr5Hd38T8Sz/+UR/5J58Ad9/VPn13HX6+SPG67pgbFvyEV59SUzkOTi4+hUO4V
Sie/1KDr988Dzvw0ieDnwo6L2QVTkm3lnMmaz1WTt6YXKdqlyG1XJv+OuRFE28mZXL3jc6LUu6R9
I5e1Q84wIFNk1wJMNlDZTfRhupko9STzRzaUqddlWbSliwQKkrPC144jPDeiM11Zvp/AcxQGFDyl
+OxM1VW1+GVU2JmI4g3VwlPUhB9xgyPOVw61Iu/iQoM91zQrMeLKHRk1Unji9TGtt9gfdci35tNQ
FOUp1IadUat8CJJBXYvIHHEODzLUVGM9WbK0cQKheKZhuUkobSRjH5HPoescXF2wVtoauJkyM0vA
7ZFCwCvOjhwrUIMc2iAPdp9WBub+tAZV6q8SpYkZ3zrPtZ6IG38CwUjiKaCBaplhq4tM6VgNkAoT
IzOuZlrbqzFtnxRFYhisDQy2jBVMzY88LbxaSMfOCF800R3t3MTFK9DZsdMnn+nexq9VpwqeH9gA
i0CUe9WCT9IRELuAXsMpGOXnIsiZazWrQGh3Um+tuCReKrXz/AHCw+Lfex4gEwDqpckokxydMKK/
H6GgdP52HvyP7/91HuCYId6I+GrVxK/Lz//jPJglUZZiKLA/5J95an+cB4R78GAc0rZ/nhTgxP57
HkD+sMAN2Lqq/9RE/bPzwPo+Q/n20H9+/cs6pegqW55CLdpWGfJVo2QY0e+j4L4p61fuPSaAZgtK
Md3Lk7Hq2he5bd5lhb1CQpjYAf/FvuVjNzAJlDVtHfgQK7qnkZm83+pX5vbb3pq30KlzGgtjFyjE
nekmOG5jOxrlKjaCk9kHr1MQDltgZE9xAHy+l8XWVNJziD2sKj5jo91YncHQswKb2kzbyPcKBe1k
RT0rh+vMHLZlPJYLssFupcHai7C5H3SJbbfYOcTmjOP4anfGMguVO3mUvSxGMJVmp1QBJmq5w6xe
VXIYlzUYD6YC+ZmLcqmbJz2W1hLFtDoy3E0y5yihzdUk7PsVDPNeAx06FJQ7MlIqLIoNGaGQPW6q
/tnRxU0PaJgU0c1Egk83zmQFhj8oyHDRFZE3oSi2K/VGAGeyhRSgq2IirGkbKwl3Qw4qOFI3ytiy
qVH3ulzclMM5CHeNtmOrGqqHllGCJgWnzt4H5psDx214V2XQS/601Czp0Wdn3FLkhl3yoKfNtstY
W5BhVGiCCKVHO0ZZikunxcVDREY0dq8W9SD9QIZzNSOopd47qK8TcCT2NO0LjTrOiB7aWN60zHEt
GVjrlH36CVmu472Rj6+seQ9h2c59M5MCv45dKbYwvpiItZS2OZQVmbEke8jZtdGKVUoRlCXRfcDo
hVU0eCbj3eF4TqoKeix8NGLhSpnwY0yWSuAA2L83m86Th/6Sm8Hx33ta0Q1SEMhc4yibMN3Rd/5N
9SKrFo3ytz74+/f/Oq3odk3dwvsHQogFxuzv+6MRJsuYiStJx78EPr+qF5KDaHVJMybkYrZd/LkR
5jzl0XK4WhoVzD9qhGeE25+rl29/+vz1L6dVmY52y73v4PRFOV53jFHSd5xhWyPhCtbl7CXsMwCp
QUULy+YpnVdQdvZsspEqbAJV2FDpWgKEhz1rKm+4UtnXRuc25nMubXL2Ww17LgGE2oBIGGc+wFD9
kIXOWm6qg9zNavgcK0ShOx/EEUITZIsWqNU1mNdqcZvlFONIlYHZskc1C4nL+TBFdyXgaRsoYwik
wwzAlGVuRQBAapbHOiFVuNijJEJJ3SxyZQ5UTVBe4oILML1zDKiB4vlmd5BjsU6box9Gbuhby84k
xRXEKu2GbrL6RHBuDldDO/g5Nz8EcYcTEpfWOi+6RSX8VRPd95Fwe+LiqgFtqInqdG/b8obMHlog
kAElqAIM9im2RMQf50bo2yY26E0+J1oxHdW3ahaM2Bx37A6jHXt5bO7iPttYxrECdy3Yllnq9Eys
Iq1/tgxgKpR2vxl8dSlj3hfZtaxHYoSDW2lsz41THUa/3dsSKIGZ0VbyIHwEIW0sVp2f3+W8xI1Z
LW3T2Qj53egGL3SkmzlxXtIUN1VIHAELLOp6HZPzVghjH1igB1QUqUl9DiP1lAevGoeWbedrg8M5
stI5LU11A8bMXWQuK/mKy3ZZ9Rph7dSJWo3dX6ACEr1MBib1bT+W5BnHurHIjeoSaVS11YTCFSWM
0KT9GPX1Uq0ZqtTqyWceqRtorpxIXlsypkRZXfls5hNrzhuRrXPmkHFhEdftC/DrWs4TUR4gXSIo
NZ66RrnrImcTKsZxyKW1ZYX7sVY/bf0uMLeIXwj6U0id7vBzjJN211rquRfNNY5awiCG+EOySmQL
7cYYun2dPaP7YhM6J2VZ0gg6zlhGHdlxDSFVvnrOgDr49WcTZGvJrjCeq7LOSIiEF0IEMoMhcqW/
tWDuVcYfooV87VtUBDYYdEIvZZK9qyz8KJp50E/wtIRSfxxvAzNZRpZY5yzzk65679VkkUz+HpPy
u9WQmlfBg/AViXBMf6XG/jGti2vF2yrou30VnUU3rA2WvrYfAOYNiZCKovIqlcauYkGcz5vif/Hh
z84NEQ71H2JKatW/P/xhx30//P/6/b8Of5pQbbbbGagoVX7Dl8Nf/Q0hEHNHmtSfxjq+9OvwVzj8
sY7+98b4U+uqUt9SWqPT15ArWf/k8MfE9/3w//bQZ1Pel8O/kUJpitOp3BR86JhhcNugeTnJUFGt
GEol+gJLiREm32bgV+FKIayeM4o+Uit49pOrhWnUtO5rR16mzk6PiZ7potWAbkW17zO03hqMdzFL
PiJWMnaxCRgS6eWl5IcPJYNX0s1b2qyscbYj+4iKXUkhY/KJJy9o9zGkF2WqWMt3VEAPNgQqfXyb
dSjmPMzROtceC29qa2zDLWqZ1JsZjJXyqtkPhgBFaZytAFOZk20MdCohnawkHSV6yXF6aYeXlpla
Dk5Ctn2UAYCnsUJF6oIg0V057sE7sepRFgFqS2Z6tv5q9tGaVAc9ZNfVP/pBxxbvDjHmyq9td6Rg
rw3+aq4yiBwhKQEWJqmS6aqwa9DCPNrZCJFghSsPaRutGDWsHaRKpcB9VEdeSPs+oIb3G30tZw6U
ewToMGAQCkjjQ0pZqQ4Q5JHTAGAhqtLAxaixRrRj4Q3qrd4ra+TmC6E1CAy6VZKbqBdbD7TUT7tA
VmfbOmQcofj7LGG+0KVg/xqTsTGBuogldPAeQm/dlNLZ5LSu5Z495CYb9JUdJV48aVs5bV12S7cl
ssocMCjTAkhlN0oAAR+vlPkUtpC09P2UW2tNI4eBhzoQZZA5lxJ2jk+R2tj2fZghoQkkoJvaTamk
m6YCaJywRxuEdKthPO7xO6WluULiwpzaJ06PaPmmMwDvMXpUIvVqhdVJToNdyXmJgaMBvzUmHWUC
gBhc2D6T4qi7h2rA337S+jnR5dGqjlZEPMtBJrHVMcgQSnCAtSyTnG7phM8SQpgauMnQ3E8Nb14e
lU7aXy09mj2pDvZxsN8C4jJQJLl2De1IXKaw2WgmEisJK7kc3GnYI2Jj0UnHXr4WFllQJSYwPWFA
OSx1h5K+pagRjBN9QDTm6Bq5DnSR+BBlIKlB+UiwjYdwyYCjLVGtUCAQosIwfx5/VxOWTbRrluVv
JPMljtNDofLIk2AtpUyvtU/EPwtg+Wys40WZr9LQPjiEPmJX6ePE4/etYxwdST1vRsmXqd6boV8i
hyOO5jVptE1J5NioKwuHJaSK314fqV6Mm7IkaoM2pm/rR1vULKqdZtkzmsHBOaFB6sSTrWK3q1PS
gFJTw7bHJMgFgtZuZAcXTjdzE1rxbiTjo05FMER9gyujRXucq8aqN+tPTZG5vk6dFJ8tm3xdUnGx
vtW3SixDr+9t89ip2jxidx5CnV+amOzMLQq/wQIaGWY3UT9Euylhce1XDI6ytA3XZs803UYXI1Ug
5mHUyrOybErOPe9IzeD31xFpaonCPiQdU+jQjIX5rcNKLdJtFj9EFaodNXuojemuCKbrVIZnX8Dn
7IOtMjleKuVA24TbtOWpr5yd1HYcaZm5HwxjK0HzzRLSWSZNwAEvGF3pQAAqHI99apKk8xKHmFTy
+aWxG7emFJPZFKNC9D1VhAepo72Lw1thtdPCiQB8puVzbrSHKED1RxyPb0WHCu4g0jcb1yA0Hom3
SmzHfNT65p3Sn4p3bF7LKn+LqxHTXv/cahE6qIIZWqHWWy2earelOFumsrTOLZZVDiI15OzlKjP0
x2Z04EN1uj5H1O5jgQrSh+eTdRuuUw7Yw3xwNQzsCt+46Q0NzzGb2jTdNZK1H5wCCAFW3hZQXvcc
scrPynef1OJJbY/D0C0CK1laqO2UIngfUZqV0jZIDZdhAJG+xaFrj8JEqOBnnhiIuZBfCUBfBj28
4o9YR30pU9mP8KGwX40vlYyKoyQEGIxnhh5Ax+ITYVr8F5c2Bm8oBWwdWeBY/v4vyO5Pe+K3vvb7
9/8qbdjvzp5GGaXQN9g/cigDpA09L9plg8Xqr7qGDHFbIcyRmR3lP6XHHyM4voRb0aL1ZhP9s9/9
Byom4sO/1zVf/242XxRXX+uaeKiMGnSBs+k9eTmH0k3vxozZdJtrVb5jUWFhWK7kY1Wtql3tPXZX
/8VOFWx7D7Q83JtD7hk3/N9o2y9N6pherOJtd7XjDcwzNwXusS4CFKALlRQPGlDdS6vj5NwoxCY2
MFHukvDYl7ecgZ29qV/h2CW2q620lfnD/sGBwzGrLtVpOUwrAHAgJFea/EhGGFi1bWEuorvmcFRJ
cwEGR/7ckbvGWZC29sp/SO9qvlap55sTQgnJC91kjZ8s2Ii35kmVFs6dSSlwLVwyOsgh4fOAGNje
vWR3Ql9Wp25b3VUAM7fjnXoy3GRjPrb1wrm2L2ALHnKX+/ZQ7aj26uWbbi7K+5e37tKbF5adaEBY
X4szvQdH7hHDWwzy7JJgZAT2dRTX6NG4GVbNgYgvmhtzneLcYeFGZBYwVARTC3N9bJNNmJzISUIJ
0q6sM92PtsPCTiZP+cifyScdTcwnQ09Xet4gJR434QtVTer9cG5rUmsrxl+L6jENeWmVq3GVl8Fm
OAQbqACeb+PddG/6k3EI5sJkQVJtNv/T8emwXZXTQlsnGy14sCIv2Ldr6dptow3xCSvYiHzLfGBv
hg/dKwL4Q4vudtqawWr+v8SBDcwCIPnQpS0UuqjdjC0lMfMsPyA2uWF+C5Bgui+5rViuR17+jN0f
c2tPPKGz7D5s24WqcBtrbDKPlCfC3A7+igpa3Bgg+hDDYhisZIKN0yX5kkt8HG/SW3Nx9t1Fudfc
LnwhUE2AUsdnzt7oMZDX/Nd0Mg/OK9bvD50w0WVPwXqQi2PxTr0zlzmoO7szG2SrQc/kPTjBSt6O
H9JDdKB85Y9I0JvtLVKM2ZkPJyva6MZMGYBUsC/cYDmsl5o3O+oRfvNvS33Vl4vxI5IW/W3p7PXI
xY9v5G7feuYBhEbkiuc8cB3ZzcoLxs95Kw0MY1rHcGqQDqJbZi0+P0OFpy9O/CzTq3ogdm48EvAS
fIB2rYHKLG1Qdf0utBZiVzY/wj3bpFW1jU/hyTq3LmSK61PunPxTcPNjE9wEF99mI7xPIWcUS4qh
/KiEyzn7qzhQWI2k3y0bj7eZtjYv+o0Jt9KVHnym4TxPzKXEuJ3WpUNjsdTzxcVX72oBqenAez0m
vG9DMNiGOjwe2XffTNEbO/9AX/mvTXFG1BytjE+UusZD94ITt1ube3s/HPn4zU+jV5Rb2acY2Aks
DIOnH/CCVUiDKzI5CalulvbGms5WcgPN/4yCEFfV8lBu6ucEkjBzKTYJrjFuuuU7WgfCHo9ss6lq
Ng/DOnnnJ4DsPIyX7py99zf+ni/qkTevwt+nF38P/QEL/kO1ou60N8bD9KE8s8LegM/awKSi2zmL
nfWKScx6Hdb/n7vz2JHcXLfsu/ScB/SmgZ4EyfAmw6WbEGnpvefT38XS1VWV1FC3pgJ0JJyqjKrI
yIj//8zea9PmrPtPc12+WF8AFJYkx7nJev7hRwsOOyh6MhQ94Ib8W19OLqRD3hFIuVfDY0+o5Y0M
2AcAxna/9z9Jk2r3yvfgms/hQ/hA2fJQbogPjXi8hZRmoz+nN2tF0bPMN9aq3iscHcjSg0ty5Pdv
8rNkU6WqpPU9g590gDfY3mKmGniLNwR0TrS4X+/X65yqxMsJqoy4uHO+D45AFcEvAv0Pb5AhhbNw
Ji2B99n6X10KaGxN4NOqsmIiP/7xrX4M/xs/vfPWvP33PPv4ln79n//FaFnhTv1TKfDnx/9RChi6
ZRqUGD9EW7OW6vcRN7u6H+Ylg7HyH2UAc2tDY36Nyvq3ocjvm3mF1R5lhaEjDWN9KP2jTRxc77+W
AT8/5x/jj5/GG2bbyH1OAM1aDpiXWigvWyyYvdifMwS6WhNrJCUSCZNFmPsbQGhKdvd1+ZRDuxGo
NzW88CqBP1IVHbw2WTPJn7W91tNI3E5gAov3IfDgnPCK8LUyOiCLwaNfUcFHZJDFgfjUjz4BmXlM
Q5U9pdTyNKU6wRLBRZmqmHoeYaVac0kM0wQQh05HL/OnOim2fmidhtqkuRqxOkrxBmyewxrzq5i0
lRH13FUl2b0KsMmhFO/4S4lrV3puD4M/CfdOXAi7MEUm5ikrK4z2zYQAWxalYy6136OQO2XAwLBO
S9dktJtkrOojXyXsbV5c40i9ejpeAPSbTH16mfgBADO7QlTXOAsfvDF67qVPH7+MNhYiIZSQjYqP
2vLYcQr+OimHdZrUm77mDCnpT+VReFHwiI2Wd4toj1LrO1D7g9bnH4QZnAZCKzOV0RKTfC/Q92GR
rmuJE6tHnK21tFvenFs53ZOmbQELJmeGlm5YdWuFrKWsm5YD1go59bnvqmuOjizRWQaGwpOHpnqA
/dMH8asRa2+RTqKAj1z0O9P6XZMfsrJeCi34VsAwWRHYEAEBgXIMeuJOk4cT+DsFkDBQG+BUmTgd
A6O7tqa6VELlEfYZxZOcpnYXM88HNTVioyPlJEqBOcBcDwxyNRPUE8q4aU3aFVH3FlKBLbPLzw27
i5gxRJInINVRGIMIb7dM3pJ7lWW8TtU+98tLTvAklB/UfUdF4oa3rK03wLJD1aX41aYf95Ghfkp+
ttdStIXEqiEIYd5/mUjZzBFKIQTxfLxzamo+F36wghvo6Lnx1GHKyWWkd3m/IpMCdSBYix491GCC
d5sEu6sROUJOJ+XT4FYNECR22Ea9npk+eTSJFQ6QC6aTpMYHlTKyK08icbpDfwQxG8rvcc77N3sw
uhdtuHvthO+NumFak8/kRqJ3plElHvPudd8iYu3G1BwPP1UHhxWeuu0h349GXiok/EaYL0NWKKIK
IGciH3toWPF4C629RozC9FJfm8pNyZ4FnQ8bRV+dvMyj/TF7gq+wSohet9irWjFWp2bc+kG9Enlr
jclK55bF9cT1cdIHeZvlxfswKCcr0p9yfzy1+nSMAkK8Z5vvJHxFM2zHkKpLFvebIobmLPjFNZq9
wcawLqnoGPjh4YPuAKDRdxmILnBft5wDsgSQCM9xyR45wYNMUNaiwpNs4E3W8Si3s1l5jAjL8gAV
CXUTOMFsaW4hHndlRJhkU19MXM817ucsbwj98jc1rujBj981dmRlxlu3breccHynOgmm0q6uFFvD
Xe1B3BtxW5vWZwtMesKDTVCc2wTRKW8Dt2fe17F7bk81yEjc2wUu7r5lUtN8GagBagx0oYw8Hs93
q/a2Qc5jn8MWqSrsB+JsEI9xiqPDYp+OxFrCPlBIbqVGWCPKFVlK70ZFJdLNpvMa97mvErHWDs3F
iLJ3vFH3bjaqs9QDbTWb12Vc7P/i2xoBkUKrLNNFswmY1TF/t5BWZlLgL7f1Xx//x209J2ix7/iN
ZD/7in+/renpZ/IgITgQX39r6/+4tBH2YR0mNhA+7pyf8T/yGXp35afLH6n3P+jdTYYAv+yjwVYo
sDoNPEgGT3MWDv3cupe9bGI0xlfX3TDewD11y0v1QD+qPl7P593Oedb22gXfQPs5Qt/pPo0aXl4L
m66nqj5I7/V92kVLginW5b08RPx3WozMPemU7OlRr9ejCi0MfHmNCPQHllxK3ZqiNnoqo6sVvMbV
4hlQVkeSpvyebIeKEhnQ10JcQCm3xVfpRhbmUrii2GlUFzx7+oiSo65InZ+QqJyTFlWJjShmXNVb
wt3PP/1s/y+eJ3SPf3qJwIz89Oaw/jzdkJRMDvu8tZCJZ3aebUv4/Nau12+oVRua1uRShKu5wX0y
9vzfF/koofSJOOEWyoO2KciM9hlWz/8w5Q7fKSzgkYHpmiETKWD8gXFxvoJnGD/G0JP2obLrvwAD
mjK0oddxiw3ILgR2xDgwGYPA62V/T6hAf0HzMzP3eDls/quthSctZqxg7UgBq43ruJpOgbVolmQY
2bm4yhKgiq+C91pITj4d8GpChoMOyogcK+8rY2tQHItseXqnWT8iCXLIqyV4QNsP9YqOGyagfcMA
siJuG2sOJiS8S+soNVas+Wm4WkEln71Elu6YoWuaAd0y/D1/mbqyS9o4mqEbcpiQymGLFjlWjgoW
dubOyopVj3xTb/ImeIrapZ6CZiKO2ya122nWGFHdFOHiA1SqB/Uhe1I/+bLxPUWDL+74x/M+gvdi
3Y0OYIUY3yjPPwX0cNUDvFw2Op12Ig+xYu2+FhExgk1alsoiSj9rY2VJ0GRx3tuYjGtnZN7PyPsh
eCg20tJc9SnsBmAkl0pe+BDlU6fAJ8ablDf/c7Ik5OwK+VZ6CrfxuSYMoD+kW/WrXcWHGLf6XpPX
TGgj1vDNE3ZQ31Yc5BnjkYKYi2UxbWjfox9d+jOtOlSUTw5s841S2XwbjxFP+vhcfXLBtt6zZX7y
tapDeDz3uMvqeSNvLPfS7IDP7oJrdJV2cB7t9jCnR8CLjLbSVSrXBF7XvR2ecU37dh0vlYPGgmM/
nCHK58/+XjlE3yvtlTX7oXQKN5G2MDWtzG330njCqW/WwzZYapJLq15tKYt9ZJ3s8LFUcLE9Bdh8
9kK5M+Wj3G+LfF37bi0tw0MorP1oZ7XLNmIXt7h80cTbb7IjOtpjzoClXkDsG1f6vSxWuZu7j9Im
d3WXrKt1DtQuWCU23/8CWtNCXiB9H1ZsyqZ03Z/Exi7x629pwy/MWrjJqK+X2n3GL75aX7wbc4dY
q4X6or407xnXcX4fVUeJ7Ik5vMCwG3HLQicsmIMIgX68FT/8G/Mja5Ud2aGJNCMTl/VZcocLRgOQ
XPwIGcOMlRNq8/tJ6E81b+U3fZ/sRhEkiH2fWG9KB+Y/ABb2vMEKFyjZAwOiRrSznToTToA5Qr80
7JqhEJNC8uWLNR+RF+sNzydrr3221txiLd9auJjIMByqu3mYw1tIZt3zMZ3rJZ+q/GPE3knJScSy
vwr5sltPfMeRHIAEGJYbP3fneZTEOandc4fYZvZnTkuKcbDhV+/WY8KYcst7nyqVR0wHvt5amEzc
7ma4JhxY2Ekbpdoy0jlOG5QwyIS1fXsknUCv9t6uyrbzjjVccf7xqJpARshikFovDKI4cTLp2uNa
DI7ygfIs8NbqjyEmvzacQBT62N6e8gQa9mI46ZkD3GLlfQ0nQhGs9dr7wuWd2aRK24xRPuH0MxV5
i9bRenKrxVsAF3N04s96Q2mdiu+MBc0UWxBxzYq0M+tdFGxDdS2yFSvwFuZ7HPip7BYJfCJzCc3n
rL2pOyBEUMD7Mwrj3LVQgSyQQaa76dqOsBvBbcnkBS68L0at0lU8a1f57L2qZ4AzCETjR+81fAwQ
eLwKeA+/PYC5zIhGttpY4R5YSTGxNcsd0hd4PabtffF3eZY9rljJc9TMohx33oGCDQ0d/m6cL/yb
VyZ55pUaFaiaybN8kFlDrfszD+ZFam1+32pufGZUyHwbMNt8oSzbjBiHDiTGruduAkTBBwSJjoNi
519c0LFrw0iOF0FRAf7PAsK/K+iQBf2poPvr4/8o6AwV1aL6I+sQHuTP9ZylYGJH0oJakD/gl12M
gk5aRJWCrc5CT/1zPcdX4kInXYBCAzLNP6nnqNr+XK38+sx/VDM/DWHq0ZKzPo0o6OaY+HxqL0Sg
XQKtc31VvFYVzlC0F3bfmwCaIF/1BqdTVDtNP3GvDf2q6AXH4qDwCqS4rfBV0pEvAIHcs1FesnVm
NyBO4Fsij7DRvdx8drAnGtr+aMq3CQ30wkiLddK1RxWLW1yGQFJHNHBKdgo9vVgIMfqGptpnxAvk
DUQlQXsAH7KuFeMumPLWiobVoFMG1lR8ApWC3kCo8nsZ8W/+2hu9vBZJEZj5TJ2fqQQPgDJsg/JJ
a8y1yjoTPR2pN/XSCBWik01vbxYDASrYwnMKBksDLiFCawoEDvsCemqJUbkhjiDVuOGVeOOV1Uet
JdOi0J5juE+hSM0J8I/GHQZlXPSunLeuOhoPWMXf4yF9nxTvkpXqVRDDD30SSKDX457NrVuW+0Jr
znLa2VLvPadDso8nqOvy6AyK5ppeehy7yDWFkH1EtBGCfs/o46whxWtJKzC7h84fNsivEb31T0lh
HP2xgeNbjUe/bDnUDDJGKhgnSYEcpEe72UgJK6Vuigm5ZVtixoxpkWN94Msn/DaQlmPgzehudd2n
lHP6WVGa19FqVv0QfYlJaVeW4MoMeQKGPSlDH53hT6EPTLkZB/XzXMjS0TCH8rZiYBSK2dpigKQz
SIoIyOwZLKUMmBDzfPgMnBLrO5y384yhJhP2PmOpbJ5P9UO19ORyU3jd2mITHhYRDUQxA1DUD4np
lsecb4Xi4e4nXx4jv8afHnKmYWNa77p5PCZALZeZl3nFB0/5GhDUuQjngVoHQyExjI9O9h7/zQeg
iqCZDbMkS4Q4q38/f7aIZ/vzAfiXx/9xADLlhcEIv0ubG1dUbn90tPi8LIlmV8Ie9mNR/XtHS748
BMWZyosTjF6TJ/T7GFrCa8wGGZMJp6rBnPqfnICyzjH7S0uLZ9lCWEiKC103DND59386AXvEKfUg
kn4CfmJgutXiVvUwvxLx6kzDLQ/rDu8x6l65PpTe9BzCUSDX3CY5YjuUEp914Uv2KNrIWqTc7ror
+t92kRXma1HzdSxUCqeJmcKcRLEEoeMxoSoJFglGCcEKzqrYcyxq40weHwZPXSU4roQOCnoYbpVM
hCZtCquxkw+d8m1l57qkkQm3vSQSAVXasYgFllW3ObukJTCKw55AEqK1ZnK2umqT/rlCO9gD2dCa
a2l2hMNAsFEOPpHwkXezsGMIQbkIkE8H/UOkISRPn9gB2GIcDg+1RFxI3HokUfUmgRDTW2lxRgYB
y6QkPBbDhzGBJWN2pAsVqW9naF5gKOKlrLW7sBdGNrvxZhi0TZUlwHCscI9KbVERHpNkt2msVuZU
bZQivExFZsvFofdTtxyg2qvbQk6Rp/FB9XHSheFwz5KLyvLTi+9pKN+qun9NDLLhSLLq1NFhrzJu
GxkhtSrrO7mJW9DD7bKM42PDaLfW0f8AoI2MDkC+/KgH6XsH3EuaU+anOW5e7x6Qa4/h+GRVgp1x
TwGcfNDKfu1rzOSqdFyUnbiKOuVJFJSI5vpDT998GMjmHG2fy5+y8AED6ZADtyxpmuRusrOuOGq+
/NoZ2TUuumRXNT68Qo5dXTC2nj4C/SUCz0sGtnBT/xgrnTtgS6y0J9kLVrF4qbx9qhpMas+tRCge
cIrOS056Aho5LenY0nQbdWzbERS3sLVKQXpi9sdSXXACNDZprG/7YbzK0nsUhe/pmJ1i5tRzakrX
GxiWc8QLGSKMxHxIYsZ+Q0A/KLZrZpm3hGtACL8kimJxdspnmpsO4zHW+nVYjt8zw0RKMcp4hJpD
KYPXcWGuvgrU8YYF7RzxoMXgN3Zbo3hoi40fwUIvW6dlxj35A9Ej9VThIvRxmhcmyo5qDqhJT7Ko
H6fce9LGqXbZxl41X1wT8Q2SbU7QIgxYRxZZJiePJAnLYgwdQ9SiFSfpEBODsK4yEiLacbppQdzb
ckAZ7LFu6YOTKpnVqgYfrQaUA0H5XqjRhwmLJS/XEW4oc/pUdRLQXNW/d5qJzFv1FvJcOgDl2tTm
dI10TV1EWq39uyvmWRrNbSGJEBnFv78w+DqO/V9GoLPo6dfH/3FhwKYwNIyAymwg/HUEykZSFzVd
g4H0m7nw9wuD4GGU19hxcHsDcdJ+kS+pIIDhZ/y3tOmflcwWxfefLoxZr6Uos5IKO9IPYONPF4bW
JBg7hhRPTi7ikRXM1ynhEM1kj7WABFclN+N0ryVIS3WS8qj+GXGmNYi0H6gAmAEzbjGcIQIl+kdJ
It5AnQEDTFcvTS9sWsgD1owgKIX+zF/ku8RrY3KrtNuUSWwEG/rdusTrNqB8lkzUFXXsGKb/OBNi
o4OAfjf3L0b/ZWhnaNwass8hfRWHW1pVBzNm9RROblEOjiHwkchZSWT7MVTwGfYnKQ1OOmt+FSbw
wJEBt8gvEDxnq3YK1tU47KMJUbIauBIWjkheTRqScKP/SAOkEiXDk4h4Emkar2ornXNOwKmYk1v8
ZKE0zXuPHiVUqHbRYqkqYyKRCWOrLURSSDE0wxNmN0rYOksyLMk9EueufUh7BKWevjZKMI3ttzmQ
pmSCDyzbk+X1MorGqrIl0JVoWx09jBH6SOZD5FX5BVdBsOGxZyFOnE586+q9bDWuBSRjqMzU6RSp
PVoVBm+/WwLqcxNcnWo4QEfMejeQT0bZpe5ElCvA77e49896oMNU7DaByBhazc6BuAmld8Cl/HxF
7qaWiaJml0p3EQtCUNmIRWazSop0I8gxKYvjcQSDszAmaU2R75B99lBq01MxaIzJUHqS7jW7h5jf
GtqmlvplNs4apXCW47sjTA1N2yd9u0xN9CuQsHywUxNZsORt9mO/8jy6tNBYSzmrmtC7J5qwl3TB
EV/7IqSS9506Qdff5fQTmnzVqpAxzXCqIMY3hbIJdOsi4LwZoIUWpv/Ui95DXcgroTG3KFjhORPd
WsPuIG1SuoTNLGGVZVfkNkmhZemYAArNXFSaUfybT0dIcPAODEgLCG3/n+QeXfvzPOGvj//9dIS0
wxKGilphevDbEfh7Oa38h6PR5KTDZi3/AM/+pOoweDZU01gTwQsqnMa/l9OQbDkY/2fhxITiHyyI
MGX/+XT85aljofm1nNYm9uwAnmkY22nObApiLmxrXGRpWdqc7smhLUT222juotkmO7p+hKVQLZRy
QwQaw60oIH6nnZk8UnrS+vpJNtJVWcDf1iE4RB08l5gcHg3NWClY781cNqTKier9yYtG6N4trLPp
qLTqRRCVZ7XA+iHlhSvx11Qp0Z2mYaOUSFF49dsyFJZ1g2MYLbvREJAQgBrFIFgm71P8ShCf3QXD
cylkbmzmrtTGcxkAPiYSjYvpt3jXbn3RX5XBehnx7fqV6HSyurQiIkqHbtxEcYeRweCXhQaNwZDv
lAitlyKiI01EGUx324SuUQA2sQxh2SjxCvH6ytTaLyMC34XzeSMHrVMESP6LFuSf9pnmykpTbhZY
oxTxQt2xNUvY7PbyuSnFlUTic6/M+vw6w6ucFkxQleaD2hODyHiOMwjpKdYDTJ/CAgcoypQsHWYi
BXnnQor6XVEdXwlWmTCQ+L6agPFE47MY+nfVHHB2Zu0Sc/xDJprPSHi4AEj9qDGrZIc6NK9GLZ6s
QhP3IiH0lZe53ji+mMVH0YIqo170C2rKEQkMPPmPSUvfwPEshzbeKUaLFQmmnzAqCD1GbasK5ntX
MXkuAG5HL7XXbLL+QSrraREpwnlo06MsC9tBUjcaP7exKDA5ZodBr1ZV3D+NY3Nru37ZeGevuPdm
52TGmd3cbrTUq+yJbhBVa93PoRPXrpYIjL8DgvJiNKRlf+N83wtkO0dmd8W3srPqlqGVN9qNNaIw
KTbRIC7FTnCMXLxOuseLrkU3jbSxvBpW/Rhx/efRA7UCbPkqmCUV6U3W1VNcd8xk/OLSTJLhdnqK
1V4k9yrPvCe1VdYq0RvNMOzTSFygBbEbFJm19tSSr1zV03IaeyLTUkenP1tUnMFA6UMMEgo494bM
zRadRtLPC6/GKaR2U6XT3WfpX6lvBcLkspZvXWushnh+8dTnYCq/8DnQhVJJMxaafZSZImzJn1xr
U30QTTlFcmUMi1SYkB5NYBGYGVp2UT/KjXBqEGZHav8gx0zJfXULdgOkYzkuQ5F1m9cefEUhOLRz
mnycVbshguqoffAn/RiYKW2avq+G5FArA/y/kXas8h+LiiTjDM9+6a/EHF5fE5fvQocQWw7vMIOf
GzMmVEuFGGSmbsBQqI5UeZ+W1t60qq2qKW+5xNJH9Hl8SVyTEaQORhe0HORWVt6m0rgQveKsDCbT
cUSck/+hefBfCvh1XYpychImzLawjZtksIjQStnraY2y6IoO+mAjEUtJeHQLKnCRxVXp5KPxJvp0
1lPG0ReCrh+9leC1ji/VjphV2KGs+KUxSnEhmXwSGo8PaEbfnacvRUiWo8h3h/220qpvWNP7KI9W
CrsmibwFUcL8iubLbgXqMj71RsvPbRbp+oSx5Xl+8cuBFGOCTTFL6w1magt5CYwJN0Onm4fPkS6v
62lcpZN+iT3Nln2BXazQVG4pBqR9DtZCjDF3B1J5QRzHYLMlWp13UrHVC/p7KVCyr7I1PpNsBMRU
PKQ0hLqfcrDOjhpRYdcKnKsJQPcxZxuqY6pUbif3+6rtCNqb9oLGWgJ42pVAkltg8jK0abPpJ3Ov
dnly0Kv8eRD9Z9Gs37JsulrZsE3qZNPnkErHeNtZb0EbPVaN6Phpdi8pQ8Oy5ugF8oyZyS1AaJBE
KnwGY8kIeFBX/siyOtdPVu3f8K88W8gE12B1S0eF8DBZBT+uDnQhLfIJoKgHfJ+NalYbDF9gMcMq
Lh/krvwKSQprhuS5iAcf1gSyffMH7VhZSz7LF9FjKxobxUbR4l0gD/G/ueqZezpUlooE/uX/g9Mw
p0j+pSf89fG/Vz3qfzQoiAoWlB/elF97Qp2ILXKxDCaXv/lWfuoJZfo0liWSRWzWLMX4o+qZYViS
yUxS/60g+gdVj6TMLuO/NoU/Pfe5afypKfSqoczkZrAYLbWsVWFLMTLiKG2H98BrWN2NnPT3GC3m
ofjQ7549rBtxwZJcwFaZb3FkqHcFeFO5LjkXsQfG95gGstkw8Vk3S23RGrMWHfkcq0PaP36VucmC
yHh7Do5vbQ74Oau9sdWD0djZ8xybwuqvgru5wMfpq6uIOQ8GPRtzIM1Y8xF/Q4Mlu6td4IgkUQMX
2GW6QvnsFC4sG9xag2Xdzp+Cj6Byx3JfGnCcsGvU5pOIkNSJWN9bW7FchsE0r2xZp49sLkyHaqkO
Vlum60RFiS10F7dsXGNrPiM6T44CQkxkAsMu0RlGro29tUcAPv99L1HjpDD423O3yVafBAXu5GqR
3LJb8FJeRFfbcwDIX7cN2tR1dWqnLZB9bJykUVIFWuTiqWden6QCeX4vscAVwcPku307c8c3qYBE
ntBAU1lbZu5YaGRk/aUwYPQODOmSN3QvTI3ku/mWfCh7woMXg5M5w2LDgE67LOIDNppl44x2sRmc
gS/g3w5CYAyGHJlrad9fXuuzxH2zU0jMxvQy7BlTCaesYoFjQ0bP39rMNb+Feu2b7MOc9DjtJ0QS
kMIuYefM9pV7Ry43ovlduOtu1UZ7JtEPjX21YP1LcZZwQTFMFs8Tf9241tWdfOi5nViD89IQH0iT
JuZYrT+myp3fGL1NRQd+fOVt4txO8QLOHmI7P4SvabCFT6nFtxox1nCulDuZ06h0NY5yVnDmYiy5
GxYBUh78Pw1CBkdpd356ZINdIWT1miVvSzbhPUIcydEtt5D2j+y4AQO23/23/2ZcSw7bUwFr+mbW
i3ynfcrju1ys5EscnytECazj6Ty9TeufYtHGG4jF2rA+dNM5Jf5je1a85cAsel7JzWqmRj8Epavn
uFUM8X3AslguxP42W36HVdR/WYwXGOdR8mpOTQADgggqF6StBmUhmTvfgvxav+QIhW5qePTv1XuA
jWGXreegzMAmptpDGo2n0vltM+ZgO6poRaqjghwp2JUUu9y8+Jj06rsfD5HvVs/+o9EupA/jZHyQ
5uJjARFca9jB7AiRfjS7rIFdidsVsxqBFZg/z2O/GcGAbr3s5m89p3iX+cwhCwtuLETNl+59eBp2
wsU/++foNK2jZfgaLRFSOQR6zP/PVVA/282LlfETbkUW+TCwOSVGG2XCQrRlu3/UkM7Aa2I8siF9
lp+J07tkqfKG6O0I/9InurN8Z+3Vo4LvAwvdvsdtR33rMFjif6i2l+pq/uodcpt1ujNuTEhX0cp4
EDaCsB7XaLttkJeYwR7bBXkPjodTDhUejrzFp+98o+VAjBM+gxcIFvdvMCT8RmajLF3wgPEynPI1
oRObMMdU7YpHUcb3Jr6G87OTtfN8YEF4fKH+tdJ7Iy4HxcGC/Mkqr5/u8U5D+BFSFy68ZMPPBI9Y
bAAosPFhSc47Kgh2L1sdxYVAuIc9y2bk23SRjobLzwOFxb5ay9iBGZXjEOf7RYRBBQDIU6KmdGCm
ItTtCHtYFKQLe45MVxS7whFVmYDCZf5hclAP65zE4+6gSzsjoop2CVpwPWf0t73z9nbkC/gWdAfZ
UaegbsGlQ2qeqy8VV9gSO34U9/Br16G8ILBK/DCv5AIe4r20qp8JGCffI6SAUwUnH+jQVGQ+xGq5
UrrO1s3w7i2nYyjCXd7im56dZHh+xSVhs4j4dHJgy3AV2t6S71UsoH3ZGYYh1gl25GuL5H3kUBNt
/kx0QCR1bOHdGIotknZ0QdLN+6ZJ7fxIJauzIeYkdyrzAySKFS5OxScO9OozACrEGe2zOKKOXWjy
R4X/7YcXTx4WHM2/ueZUzdHWWWNLuPQl+A22wICIF/5CAuAa8FgyBzHb8mP3Ih6tNSoA7jeOC4uT
xYEr8KLqL9Z6eBgv4XvMWwdyDzmt1q1C57wxXQuNwGeKp2zi825eFHpaobS7anY0WieuD+0DxMH4
jQgvRe7G8t8d5pwV2+c8Cm0SCsko7nmdyvkZs0lo38wtARYCL0BnF41Lr1VwUmvLlpD14tH3Dx4q
Q+WiAT3Iqude2w3LuS1kl0zcIKcvhm6eDakwnNkcJaob3MrgkPJGYb1oo3QQjX38Sukep08E8lTY
M4dVixky2iSntrdzf20+xAf4DuHBP1Bt8i5tGDCv+RHLm2LnH6xjfACwe5jWPkfRcxCuAnLOduUh
4bAIHEBkR196ZgW/0JsDWjuyK5LIFgSRrAm7P81Cvo+we7LULQug4YKwkWVntpM3A1btTXinMI7y
DcAQD00/uWtod/nQAHazUSz50NP6dXCyjvpDeIBssanW/sqwyTNEfYb2kAs5aM8s3buHgdTgJl0x
oyRxGeQAK9PpEI2uin9ep0IPzZWimCWNp+sLh6R4IEpoYilz9LyTkq1GjGaotupzWR/g/aBqnzhE
FFYyrqA7E03YY0v7gvYeEiaRm4ldJ0tMeTPeCkAKLE8a2uKK06B9GUYbekDA2KXGqSjj5b2YJ3+D
Fu2GtmXfLidwSrxlekfjwkrWxkxNWgyPEfhIjseLpS+JsYvfcGpaj2psW18yJD2nzxhRL2QWfrIT
pktBxFXDC7XB35g80rd1/DEf+kI4VI/+i/88kyrOIlf4oj2hAjS2k13vzWtnq1f1ioHQO7Wb8rPF
heKGn3A0knWp493Bioz1Z+2nrz0yRZ47xxcmkM5W3ohV36l7cxe/FGd4RCe2VYx+g8xBzEoEUq7a
ACSQVE8QuAAqAG/G7vzJsjCpWUuwikYAQ3iSyz9Wwqd34c15Rktg1cq3QrzO4NT1Bo8DRNLhrTla
CHYes4uxxd4Rw6GGiH/pJObFjkj+GmO5L2SEOuVQdYuFg54wanLFcRkUR9m8W9ln6zu9T93pUCJ7
rV2jYl1THGZv1iFjMR4QNLCCT1iw0ZufJDIcJKWMOMRrvWcmSMb2w5xXZ7Mt/WQREQwO2aWhnX+a
6+a1uYSf1ZtwtgBQh4v6Ad8naCbsp+G1PUHzsGeVeGYL4Ppxii2CV3AE5/yUMPlYzbeT5RgOtZNr
2qY7cnXlS7SkO2zO6bJ7RSS49lxj4zsCqsCSon6wJTgMMLpZaHIRX1E1CSScMmZk99jYsrcQvlmr
E+wDOTYpdkwt+XHM3owAOSvgU7DEVwEp5Hf4yau+5QujHVOmNFwCZJsaR3rxT5lOXge7c4SX8Sfb
EcaeNQbjAIPVJ1OZiiMcatRTydPYxvlGyOwpQz60MLh6vrqj8U2tbeEfhWOFQJZhH7bxY/jJz1Hf
2c09TM86VmJUrKhsHWmwZXBZV3kvrKZv+UNfFlveshNFYHATy5cwIJPooJmuMKy8EN8WJwrKWRKj
MM9Y9vzWeeZTpp868QCBmSAvwtoz6jpv0d6gAtWnpqWbWBSvxatH4cV9tai+mi9VdpuzlK8UanE2
R/6Kt2KhrKZD9aXuvGdKcz6K24h4Bbd86a8y1fUyOVdfAFB4Csnd2KjHcQXJFimw9hCcec/txHV3
4HM2XhGgvoZL70Jr8y9W+BgmWkOR2RcuER1L6N9KHCVdYXD/S3P+18f/3pzLIKBn1IQi/6bjoff9
YyUBjVFTVOQ9xKVibfnDaCr+x6RtZ4+rWOqfFD7if3QWwHPDrqlgHw3ln6wklBni+Gtv/utTN/+0
kmA2L5l9ZJVrz58h5CNubgGAu4JJufs2xP6i5CjWq8Cp8ZmDzlvkWrrFocjwrX9rgmQh6vEFLs5z
Rh7RAlvjqouKjfFf3J3JctzGunXf5Z/DgQSQaAb/pPqORbJIsZsgKIpCDyT65unvgnwVkuhzfUJT
DeywTZVZRVZlfs3ea1fleyqbRyL5SLm3uXXNsl9OmoWhoW623hSsYiCIFu/qmml5hxewUON1M+vY
ue7y9HOvXTnWFWukY9cDV57yaNHW7+Ws1p/Cda0Vt2kTvWoyuFPMfn1TPftN8pwoVqiwHvmYAvx3
Qjr2bKVXdnWVd/JrrBUnp+oeWAVhGMFN1nrhSjOadaYHD2J0NkngP416svZVsy2yN0NNJ9fHNzvE
ez/WNowKuqSA74PrpCQxj/g5P1CfykY7lOAKR3Meb/e7vMDwV6BPR9rF+JiDNffXqpOrEZ2RE0fb
tskPY08hlo5ypWc+oCPkN45x3cUDt3FGLeTXFZElNKW0d85wRD52NdlUXcSPvJO2hZfCdjZVRdqz
GE20LZP5ReGEcTMDMVJbgNfAEIUSkWmpXVYH245f8qkgDADPZ0ydyZ1HVg/oj3MkaWS1fHrz8/Yl
H9SGQe2qyfKNlxFm04ulbWiwxyLatVC+KmXRlZHEtiFwCfwiHl7ZGtduLm6qKF2ZEQiJ3Oc3/WxC
P5s6bdO3+tlMgvOo2yujDt/Qky0ztKqNwZrDTIpnSRbiihDKU8v+HoxFegqgFKlseMpauWyF+Vkv
EJqqviDnFgVqXFwnNoOgdNpUgzp2WbiPkd9rfnXVaoK/opehoAAQhrmpk9JfGql4ADC37f1huq69
YDeGXXUx6idb7afsKwZd7CrgHLv+VlowOhUmFLJDTq2fMHOiRMj8c5p5+zgtX+QQvefowzt3UEs3
4Odf1P1hknA4y2lTE5FKxtrGyClNQVwodYqNHoDatNatdZJchzHrfNufU/6Kcu865bQu2uDYSabt
wVlGFZWyxTaAGFkHIoR4bbk7tfDejvkviOgz7I3lYB9Z46MubS5S+k/+NFz5VXKM4+xpKp0taNbX
xu63pKTuilRfWbXcRD4kGKEXp3KI1uhXoScn+4jST4n83BPD23boIMI+3IYD06WKRIZx3tb7Q0mq
nFrluaLTaE9pJLYZcyxfUQrRwLTImko/vjLs5piMzVGVurmTCdq0eESI3xnBU4v4hCwJ5zxP6wtz
2MQlGLL5xiVbLzZa1PryZORXfYWXvY0bBupZzKyEiBI2XcgGNoZOT2QbXKiYZmpfbkNFv9Jb7kMx
sHmw89sy8/lhNbuUZlLk7+w5doPlvQ2S75SIayHYKbSECQ0NTSwbfHY/40HXxA1EeWw38tVvo70c
jE+6b39x+3qRhe11J+JTiWVVdGrpD8EpxdtlKNR/9jluK1QfDGOmMNhFcR5fWaoF2cpm30xYpATd
0x98mUoBjRyFvo65kgvnvxhAoS19uEz/+fjvlylMBi5qnZU89yJAYuPHZSoRvurf5LnWPM3Wucd+
TLoRw2IWcJDu8uhZZFsXbRMCi5j3+yaMY1bxf8cw/M5litL242X64al/cICOo1F6rW1qUObQCmp6
e+LyeuSDy/4Koz/Eyvuimg8SC6CNdl260cpO6KyK93ZANTccc4N0qcwHzB1IcNse7vk7Uit4/33y
AwJIcCoqW70MdAaNHzERZFLUEV1KQ4+RytEs1KMInFRqH8vGOeRWcGq0bh8w2e4wamn1sBOcxU5Q
7K2oPzm8ZwemnMk0rgI/2eQKb7khtkYitqKP3hEQvTbA2xRAgcTwtp1VfklUsrLzEQnQ59KsNlVn
cOTFJznJlcjqU23Gb57mP4qiOxlZ+qlL8nNYy7Ng0m2nu4R7uZHilit6W7Z8Yj39CxL7XWpPD018
N8QtTlUZnDJtxJZvH9g2sfpsTnYCobhEoa9XuTjmguw7be555KXXaxCeInjNi+QLq7FFXGfXms+3
wFZudNGrO7WHsDQzinFyasR06Az69RyNUxjuJxhwAarmtGrWblU86lb0SVkY2qbqVQe9ZHTFJoCa
JH1vbYfkCfZy7fvu2hmD1aBn61x274Ee33i9iBex5101FX5Hq2Po5G1UCx4jTtWlc5LbMYXDHFfm
2UqrB6+q70an2Mk+3k6auLiwiAOUUTlghMiE5TjSn09Rt85zexXWylvVGgrUzDuwT40WURgBOlJc
LP3WqDhnOdZqm8Ajx792MDx4k4umpF2HNG9tfHDDeOca/rOrMbCtC7nPtXbdxN7B0KzPcqIbsRMw
HMpm/hJggM2qnV5zyxoBxyxT5/nNrAc6P6BwUwq5UEF6M/9QOPXhOGdLs0i2Zt2iYjUiwk3FgaYG
gN6JyCB7YcNZisgBtMP2EW3unU3OqZ+B/Mt4H9GhDtO+aJJ7PbDn4Fycc8ydGoxoSaAePH7rdUFa
eUscARuCScZPebvVQ39riwebLEKJwnsaR3IJBfRr+kzpr3sbVAJuFZY8tXxybJTZYvpco7QN6Q2p
EMlERMJNGNVybCSpG5CpBx+pQnxjhv2bzvahSFJg4t2u0+UqLIZzkaNDsSymVOS8wUSJazKemyTb
BMN0HPm0semEoHapTebQ47D26Gz7sIb7ASFQ9eVdW7e3/Tg96NGwEQUCNeTLKrgnk29dtsEpn/qb
piZuieLI9a41AIkaTysG3hZ2d4b2BX3a0jPuQ5spKaQBLkr0yPtwqo+kAB0lg3cXLPVk21vocThr
xxsrw+3oASOzuyc0qgfVpCtfy/aqTld/9OUEFpDAHWhCDkvT/3I5sSD9x+X08fHfL6c5Nk6aAAC4
F9xZ4fbjcvpGHDTgHv9g4v+4nGaeEBcWXo9/XE6zLk3qfEOBSNf5LVw+trl/Xk4/PXWhf7icJpMD
UQ7OzGfjHNz0a3Zn06YxVlI7uGfLWbSEXC3SXXdplp/Gu1Ju1KlbBWcWJofiQbtzb6PXeY/jMcZO
SfhZWLfdE1J93ArmWQQLbwmAf68+a2uLkjdcwzFVZ/fGjlmXNEw/T2xz0XmexQYR7iI643hn57ed
juSEhqvgJj2Xe3kgnPjA4I+FaH+ayNg+aGsOT3/l74d1bV+q12ja+G+MNOdhnUl5vRXdji4EjqZc
eStcwNtmyxKF1/hHv8uJg0HNSP1lkRj1X97lqKz/8S7/+Pjv73JKMAlgg/GETtkkfk5HpASjLGOO
QqnlfvRszpG8OCz/tjn9HGGDMJMMCeo6zExzSfdbEktjfmm/zjMoPH966c487/hJa4CAp3SGXAT7
yieALQ7ezNJYp6Pxbqnmk+Y1wCb6UzsA3YgYxTHQDpv8xp96stmdXR055ybUdxhlbgs24XIwQRiZ
j22cM3iX6Q492l4wdKysU2rH1TLKslPUla8tUU2YHg/x5K20MiERbg5NcS4D3JyEyKxZzY3oaWn2
IG9ixR6kYcpAF0EveZrc+A6DGBiKYgtEl4xyb2lo7ZVIott8Gvd6aF4JxSTWuIyMEq1ZNzC6z7pV
n31PLCvIe8glcErtvZIAjKrYdHZ9JSfY3yq76WIqG1R5JBksQ+RaNYNlwm0WBjFQpfeEOnzBTdvl
YDDymnQr86EPjK9owPejQLYtmDAXbbkOqkIuomY6WH38PIGYsDpr15moUWXfLB0crsu0iPdmKYGs
b1w9ShfpxLeoSneDbh9iB+eEQTTkpJz7TDLX9fvNaNr3ZRfcZG29D2MQTqq+Q4sOGwomesLKrTBO
pvPZFdekMW56XWDclti5JLl/2nCh9rhOs+uJBPIwSU4Q4WnIuKzJi5lYdprtV1ITYJRz3CHat0kq
C5zo0amTNUOCh1wg9jNhZXTQelNg0eLiu+0Nb/BlVwHxMGVwlWTJVuU1RI/EW8s6eHFjH9iZuMpr
XG/UvBpjBlxBkYuMr7jztQYnvX/08WO5rUOyiL+KA7STWms9xnilPK35bDYI3LHRuvWuS8ObyBCn
eM7qGkG2xoA2J/FoRoDPNe/OsWj7Y6b9pfcpa/s9MWR7I44+jSXbuJ6MY1/6jxoclUoBUPendDUS
CFx24c43g2Xrs88k81eX66a71UsJLTlizEETbdl3Gf1DHFPtTfIZatvS9vmV1Wb1aVDTF01Pb1xD
sXeySwKJh4bXCkHUnkB8VDeOYp2n8Q7P4pPTgzvX062G8CJh0diDlc3c7pF6cB3wkbIhW6dRBARZ
p9Kdk0WU/lAp92rUfAIh9Ds7G54jTMg2pS+fuWFR1sHeTV4lX0+x9PVDfmpGWusNVetTpmcX9Cmb
KRIvbdzHq7wu+0WFyOassDbtQ5OF7p988OOlnwGEhi2s+Tz99lL/L1SihyTs48H/j8d/P/itv+aa
icwPahiqm/kI/z7I5k7AiiRxin4rYeYvfS9viJEgdYIv4pfQZzzyj95b/IV9iSmkgCzAOY4A7TdU
ZkwY/nHwY4kSyPgtaRuWacwXw08Hf9SNFTM0Dm2OipULHikd/Ht8KuD1wlOJVS1vrI1q4hu/bFa9
AeTVJQPHfwnM7GBi6W8in+m3uC2N4SYm13SdlNpT6UwY0I3NYNf7RLcOYRPtqyK+dYywg92Har8B
Ttb2zWoYU0Jm6EvN1j3FIQRx/p+hlkfnqkCAknikcdU1h3yW7efjs5DBi+EpMrJcpmPqjh/hsivy
x7xuz0VZWug2YNlY07rmjOkbmiOnKJh4enHwtYqtY5siLbDa4BACalwXSjpLByc4rtzmqbXqQ5eP
a0YF8Zlf6WOWuTTsTAgw0hy7NlrXQXry6heblaI+lvt+EKz2J7JpMpAalr5KjME+p9h9WMP7F4w1
SM3Tu8GaVXfhsAwTfLGW0yDBnt4yTJlNGF4CMaFTsdn6utRzIbahVDov5Cbs64FjvGshpM7qIJyG
ba32bWGv/Cne1Qz2ujq9GkiVtPzwwUnE0hzHY+VhFCKSse4VORAA5LNLL95Kt1+61XPr9OdkYoiI
aPUg5KMrcDpZMYKpRLLRRcAqdX0/TB5LY1r0VY31fkFOEH29oFc2+/Al1WCAREb+YhnJ1mHEkMcT
OnJx79WkvtH/RVV9yaviqmqtQ2KAUAKwO7Ker3znGOFP82tUH6S9iuBLEKDhktEx8F5sqS11NdC+
fp4YEfsp1mLAIpk3nExmEMiGt5mVs/vVb01VXbvTjLBKs22jhevBieNtVGksQKW3J65q6dsknWu3
JEitwwH7BhSTnjF7UwDxZjxrod5JRrlL83dZoDzQ3mL4yWnUbgLtoTcQpZGxgJV0ZWT6kkMWSwR+
X5p/hciNzmMZQ2tq8FiUbrudJ88DOjALwvcUw0FWJomS/q3ImvvYdr66CU6UhM47x9Lkvxd9uW/M
p1DTbkYRbZkfb5rCX6e8e3qUXaYC/E86dc0wIrlVdcRgXkdfbJTzolXnlEdWVxMXVfXbwrNRg4T+
pR7ODSktUs2aOR85Q5h3721FKJFXn/7kU11w5LLxs+HWs6Ckpv03AoswmIv+sp6U/3j8j1OdvlIX
lOZzhhAn549T3frL4f/E8T2n9fz9pe+nuvkXK020J8JmEWnSRv841UHq8TRhBbBOJfvpt6p5HviP
Q/3XZ/6hZ82nLCmzykB26NU3eSo+yTomgFG/MzJr56QVct+AkJouf7DFuDXaEd92hoyn4rNaTOau
5v2XRS5ZFwCp2ja4WBlq9dg/5YGL7piwU1NdrATrkEaVLsJukRZEt/QNg8bxLIEcxS6csbZ+yrpm
lZbojSy9Wls+o7LRAWhQL1PEDKE+UctSJFuII+S9oFOI5cEnzUapN6d9D4u7CnarUeiruGGzwJPR
WWa62Le1CWzIsPDce3hDRovYQlyIylmG1q1g/aONd6iAmyFZmQhKg7S5Vqzv3AxyYBgtwxqhHwvG
GERcnEY7ZearBG3eQDROGA53ttYsKrPf6I62zdy14RswzpGxJvJBy3uUqdOt3g9km3PeEre+z1C7
lXq8U153IHHltXfmwZ3/Ornl1s/inW6ofUlKwAgiS7eNw5COV50DO6XTz1CHb3WXeUCbNw+e8mG3
4mrww2RX4XKzneqzY5eb2qNh1+zHoUl2STgi5e3sjeVL+gPg/kQTecwhF1ohDkN9CQLntehf2Ns/
J4SuWPrZEtqTbN+iDF1MHLMADbc9yR156dtbPG3zGP0e8jA2s4nR7nNgQ3jLxnPuE31JMAfpdwJn
aEyT1dbNMxusfDH7fgZT20dVcyjNm7EBnm8mGvpdIDWsXsPE26Vpcz/EKQ8k+q3uDnySrkvnKybe
P1k0wanCgfRt10PU+X89lVw+vB9PpQ+P/3Eqcb5A8aSTRyDxbZnzU605Z3c4WBogn3xb5vw4lSRH
pKMTPwaqxJhHdz/2PJZpG9SZWB6IoHR+z+X+TRRRpGNQ5Psv////wUT59aU7fKefa81QsbQXoD7A
Adq3PiYvGB4sRA1/AmmXXiQf5ajVFo0J+ZHtph6TSp9Aoaxs/VFM9Xbq9KNyRtpKy1kHbvc14W87
XVds4vv4Spcp02igoCLr7wdTv0/9gERX5zzO+9IsIRivK5YmSyCZpwcrVPvI6G/qGrGAcPqjl5BL
RnbnAXIyCZHV2ncmbWXMF3IQZ4fA0ZE3+QbIH9TsafisSoMRM6YoYZZXdZ8y1B/NczP4z2Bc9oCZ
PsUCwwZewzaaVmykP+H1WAV85Nuvfg+acGOJ9ikmIkkgkYrcZukH3roS0ZXVVzt6+LOQU4ZtSrxU
CVp00W3CrNgNDuD9zr1w2K5gwbAcEfLS9tZec7Q1lvhVrt9LKjqJY1GBu/M8e5VrxVZUBYp/QrsD
MjKD+1zPj17F7KAU1ueufiw6SM/2FGNTI06yjU7DLBnt4QrOfKfouWkp+y1y2KR1bdXBTZtF8TY3
UFS2O1U+pbSdCvnbVD/0ExmdyjmknYXcU3aLvm51RB39Bsr02keW5RfDUY25OqY06pNWLz0E9VPy
VXn9TV996ZInAwOjk1drvaHmEbI74AFGQx3f9VXISg1QimmW1wDed5g210NuHWko9lJjilKK29RM
YLIiVoO4vnPyUl/AZyNOt7CLu2xC76Er79K35QY2OZYz7Sb3022mkmylmYxLrHVd58eiEnddY955
aXHFL/O60lGKusaj6wQnUeZYVe1lazWbmvTkOPHPQFRep8YD3sOHcx9WI4J/MFfeJQ8RplT41/7g
Soxiif0y8UBQmxyG8v9aiQl7/gO/nHn/fPz3M8/8y5pdXGCb6KM5T39aH8ze9fm/W9YcnwhV4+f+
eo4cAgNFRpLkaVG/fT/zdJRnnpxpeN8NXr/VX/8HodgvL/2DUGzA+RljI293Tn0oC/tCK3EIUoTa
Gu4dVybmxopqsYYq5Dw5fryrSnFlutpKEUUXN9albtSjSd9YdITliRQQL8QiOVa7qCL626OUU4bB
xg3KjBTJGTd/Q+GF4jvyKndBblq5EHStaiqLVc/uINMPjV2tgja+c+J0rRhAFoPFU0uIK9v5iGtH
c+a5v+F6RDZ1qerTyNIiIYjHV9bCjJxVr8W4ZK9xzqtJW7TIuJljbhOWkNhgi9ZYDtWzEeurPHmW
TnnKMoPtJOkhxBNMrE6Yu81O9pjnmLFwdTmTs9n8U113KOOrFkBsW+wjkl4CShrAxRZrdrdINqwx
l315SXPYxs0eivsGuyRJBSDJIwh2c3g4doARb7RJai1hRQm9XsaJrVuXbrxK+xOQE8y0HmK6y9Rd
2sDfBJ5P/MvnLoVgWZDB1wFmSh9l/17oxO1ELl15t/LlOaQk1ONo5djNrWy+MrNZVQJQO76zICgg
uKpFRP4jwH9+0Sx0HFCguICKdut0IT8XVE/GW8aCt2WXmiZPrpZfBeG0r81xKfJwH2jp0oCibKYu
AQEzmxrx7PSum3e69RbGX2ydlEGEPkm3NQvrWWMbbIbVNhTmVrOfB9wNdgquSoOIaON7A0CHcoIY
tuQwRBx/yWutXjom4MXUQZ+VW6v8GpKK2Ue3LkXcoOSjLcSDWUG5RdJL9uJ6FGoX4f4Au1TotMMu
6nEL/W97zirwyQGuHdPD4qf0rakQPBYFyG4tLkm5tBDoJzYjU2DIOJDqnjp1bK/MWDERKHY9i/qw
JISnuulse5/PsgGfuF4ru+4JyrMxkwlHLXMtuIkr9ak1bQxPrNVK42C37s4AkOYx186mduN25U2i
rPsxnpfRjJaMxwwVFYCXq6zSNp6H/RH4P/CvF193WbchpGQM6ufeKomHTUnBX3Vy02XjPbOc3Z97
Qs/8D+afNrw65pS29e9SXpoUztmfT+j/8PjvJzRSXtRHgnUVcXS/0ErNv1i12WiMbNTDf3/pe1Fq
gSRB4vs3c4Tb4PvpbPEQnZ7eYkEnLMRMvzP9ZMf2oVGenzbRN1xLNuATBFK/VqSOMwRT4vRyx7qf
NG4T+WOvdl5969dIArQKDLi/HlptVTVyb9hIfN3JA60X22/NFB8dUe4JmDiVFs6QrFmXk7Vj6XAU
Sbvrm5m0hs5wjJZuDB8zMd78oDw1EsZAigHGtJcDYoupch8i3983QbiSNdRuu9xpJh9NPzwOUUZD
XayVl9/n0HuzXnsJte5T2zXPaQfYh68NWAZK9eojtUDqxbjSuWmn4c4sPDIn1Hg7JvGXFOnrMuaQ
oFX3CKfN90UavjjG8D41zhfiWxhz1dOpjpNHyCZQeoyBPXPmooIJSZa2sPpo4e1QhJ/a1Lopk+o5
MwBcp/3KsGZEkLNtaw6vIp2ljv4qE/1rbfT7bsSpSfMLBTALz65jX0foJkvNXtrCuEnbBCLe6Jyt
1r5z62wXlOat0WUbgi6OZd48lv24LrQaTHIwboEampPTXoENxDQW7AtSyc35Z9uhLcUpRiCxWfob
nZiWtK/PqWfuMlpyYZfstPPyxveclaoSSmFvl4xEb3Tu2iWoTMlyl9T+nRmTYFk0q9hAP9K1xGkx
s6hnrTHxXKNxtk15UC3Y7+hQj9OWFgybF37MvHxoTOwTRUDl7Nz1rgVFgxk2fD7yy8GUltZWFA4s
kHbp5BhctOzAWG9XtiFKUmxHfYDENMw44gxW81l2Y2mfydzYDO6RvSpCN+uqZqBilh2GrOJGKwgw
UfZtUwWXgOA8vSD5rMXxMCVLSfqmqDw6ALVTVblpQo38cn//5x5r3zpONvr63Gn/d6Qcp9Svx9p/
ePz3Y836C+Ek23nG0J7FycaJ+aPZ5htK9DK6PR9Rs97y+7lGTUrKN+UlBw6t9q8bfWvmRNOk41T4
dhr+TuHp8P0/bvTp3X+89A+LHUYIYxE1SgM8n7yWxlQvx1HtVQSo1oh3hZ6uevx7jXzuNPOxbEpo
vdE6IafeUSw7UuerN9mrkXdU4pDPQBqRGYWfmzb4kid4EnVXv9GRiA3wMRX/zn5lWQj3mDZym6aD
/Xlkbo5QoG53bYADxyFoM5UmtWd5cN0cE9aoNh6tlE5LRez0quySa59Wq6flAsJ7p2vFsQdQ7PiE
Fiugahx/sXS2HczhGQPTT2AGaOPyuZ9TNHbkMnvJwp27PZ22L2x9ihUzu81r85bLadnSII40igkN
40jjWOk10oAZuelHx5bWMqXVDKvhUIe1Du0c1AdNaJs8Fe5b4443nf7VpU3tMHUntK1C79XRdxkA
0tCyOl/bNLgFqsBVNPe8Cc1vTq6i42ZXPgABykdpszxwH2MW2CT8+qmKtwNFVdLWN5ZV3FtpsA5J
/hvGfNVNDdX/lKya4NtuJnvOEa9lKAVgurf4a2GyjQxSnVggbn1lRHBuFS5x31npk8efjCd6VAaL
LEYaS1x73bD3Yg/lPANaE8q23uqA63maBVqi8VM2TOCNt/o4LVVM1HHeXDVu98l3mTCWpm8SpI4l
KiLBauGNuFCHURqomYLurvZI2GyxmjnMLyB0C7d4iNGXMwhwyK6CMFe7KFBLa2MwUMyM4mYg/snC
Xt4GODxkRSiqot2xBhiDobipte5BElo9BT37xUTdwlJ2l2kGe7sXvYln0dtr7H0CAIBbTQzJJsix
9oV+vCYv6SFjje4b08PUiTcTIStSCiywtC78xlTKekW+E/W0yourRJENl92ETrpJ7Wu/jjZhHB9g
ti7qnOmRi242A5FdYVvJFzYjWAOM9QCQpp3ktOyi+spV87sY711mkDJX3qpI32s4jYUW8mI3KiUC
XDAZbl0Bz9rEQBtbayu19xkGxDGDx6BXt0FQnTKuCd8GTGqInWkV+broCbqOMXj38UEzy2ITa3mL
eYcZiO0N7xCZxMm1SRStmQ5B94Ma6mnjsY0JZe8kvgzLCDZB6B5S5MARsuB+1gcP3V2CXHhENsxa
9Ysd1Tsp4m2NrDhGXlxn993UrrCCODpGuEK8mOiQh7E5Ra5+j7J843UeP3NrWHZOeJ5acxtpNEad
89UOQ5TXVBiSva9WkibXWeFRs8I/uKCe+fwmm3/JLNLUhfh3SYHg2P9w8/zz8T9uHgj+TFNxk5m4
BWYD3Pebx2IaAtGGCQuCA5fT/8fNY/wlLIcRL2QbluIUuz+KajHb5piEUA0LD9DOb4UwijnZ4Neb
58NT/1BUl1XOxjsRYueTYJY1w1IabXiQWrlLTctYadNDbqrm0ieSlb/jXw2u2ghNnKnmNnLItyw8
8fqmAzpnB7z7IUsqtqcE/QZiRaW9qg3/qmufO7i5HDPA/Ysqdo5VHBHDzHnuaRm0lLK/NhVZNVMX
z1wYhO/CPlYVHBqjzIDZN+VXTscvmlkAAdHrKlkOMquZMThEs2bnhK6xJkeyKrlepkJ7gue5UCXB
QaWv3SjdhrQJcbPzorPeqPsmrYl1tKrNEGHib03sXNVE2TuEj7CkCCR1YHS0CGEXpoIc0PT8CTHM
iSl5LJZ+btfL2GICpDUcDWmHpg2EDwDSOh3eMw31tyWpcYtXrcnKxwgFz5vRgbyuox5Kgxmibq67
prmanFPvvmX+vdJsVvoJicN8Kvt+q2ks9rJmZTv3EURUiyAY2+0REaRwyB7D4VCVw7KNZ+Is/BzD
Yfagb0L/kAKiJreNXjtf6N1Xn2R7C1MZZ+CbHbHV0wG8+fmXxL1t5mSgE99r7QvAIMkDSqedong3
io6EuZdm0gkg4pW1CF2RELjJkzAu/eAwyOkBOs84CA1/f2JWK9FYQFw6HGjFSjYsEMN2WfbDzgSA
MqSvut0fhoziJCXJKHmS8GMqj1WkXoMOwxdM2vZYdutkAMMI5TUz8usukutcKCBlw8Yxca33Xwmv
A71nPE4cVw7phzpqOysh7QeBY8cZiitlkdukomCtSlWOl8tYTqW8/MnF9NzGzy05EqkZvf/tpf5f
KinkrJx5P88IPC6wD4//caTh2iVSjrRA8389vT+ONIDI8yAXtaszS2d/HGmEx3JoweufLUx/Y7q+
zwmMv9CSz+R9k3mBKanrf6uY5pv8eqR9eOofprh10xps/QNnF2XGAZWJsbRsEIbCP5VNxT/D5JBx
/jwQskr8yN4fv9o5+Vdhsa8YSU6kKk4OROaSSSHGHyuqnibYe3Jkitq9peDpbTh9VuNiRYgWWTd8
qjP9NgPdBOr02mjME60u7I/mIvRsJ10MPq723qmSa5jAWBFocMnB1sXJa4Ltjk4fDWv4WccrEikY
XoSbIpR5aEaPPfbMaLdOg2ccSVJ9HeqJLLiY+hpRSWd/cYgzravmWZaEY9pndBUPlj6QLCDCDc7d
apkm5oueu9dlpWELek0jdevZ6Yp+fKlHaqNsVm3luMU6u3D5VKbN54TY64nKMyvuTB3IBe168yXb
R9ZFNeFSS09txYgkw3RReN5nFSkITBARuxArEEe8ggeqR3BKcsfYZpG6eAZVLMEBvp5cp3n7Pjol
3IWuvHTYUswcIJCpH92s2zSML6kuMcdmqwjmTiu8gxv5G3P4bGNqqgyxnjDtqIjswDkUi/S1ySov
fiUg37yAkd+2VrLGirXsyWaLLbXJLSRrwqEKJteXjnsS40LMNLQh2WkW4VkA/u063iWOtalkBjMj
8KeFaaXYpbpyT2IvBWJTx09urr20JTDGApksxh543oU1vMM/XXQGhsnYXEJ+W2ntc6lpT3XbfhqH
/OCp4nWyzW/oNx7CL6mb1jAmX+ucpPtOyPUwuairGDl3KiBRAHI4jMNtXeZfMbWQUTYyATc74mQ9
/8vkDe7FqYaXesTKpm8LmBHBecDpVTY3qjauCsdeBrF/cDU2cXH52eSS0CKXmb1bvmMt5/rN3Tsx
NI91DG+IVAUZmtuEDHZm8NJET+2il+YkBkBehwMqaTKCDa63cEw2itBUu/YXoW4jf6uQOMFKzaZT
AVlrAAWpqZIC2FqPsl9Lf1inQwHBYgJGjbIE8LaJAM+qIFkV1TrIbeBc8ESiuwSOviRxt4eW5owU
3fmzN5ZXWoXjejAP0TAtK3kp9XEPtZT3YnQVgz9prGClzPFqrINzQC57X3fk5uoI1xROXZ38MPtO
qRBQkVy3kaP4WJWfR8fDF2ZYZ8PEbNWSO5E44Rb/9yL0oFlkAhaWlT2mFYmAqec/2BOojD/3+qAQ
BhVN1crGzaBCpWz8NzmW/dFD9B8e//364LSXkmGL6RkIIH7xEHFHoOp1dVxEs+7hZ5EtM2bK7vmS
4KvocKlTv18fjJl1JA8eV8v/aiJ+5/qwuBl/uT4+PvV5VvOTyNbylEhqmcud/B/uzmO5cTTt0rcy
MXtUwJvFbGAIelKOMhuEUlLCe4+r/x9kT05nVk10R22rqxdVmSRFUuSH15zzHALrQKR+U+TgutQE
HmfWVc1KGFa1E8jl0zQVB6OMLkvbHxNOLr1EuVgYxwgrrBYwi2HEMoXi/WDqXpFEX0OTPuAdeM1y
rXaqim9v0O4mlYOszbuVmg8VcXZUI9wqw3cFedbCXCMoCzvPv9Xjcqz00TUhxyTAdHUwgnq35jcB
+eXM66zqJAqVp5oQmCpjK1vZLhotZhJXiw1OLGkvYpGfKiiNBr72ZBI8aUJUVdPwh6lbknzDYmCT
hO1eorFMp3GfdN1moFjtx2yTmr0j9+9K/jYNWGnhLCtS69dIhBKyNnS93Ze5vkui0J9rHIElfLL8
TZgQPFSq/J4hWZizjFSSiql54rVyuBfb+RaLwBvlXiPLvOrdaMDSVNZOWDxKOjGXs+nPPQnvDPvV
eGXutmSQsyVdvonBk94srAB6Ryifaop0WxM4niez8NNZPrRVcNeQwgrLLXvVE7AapsklBObEDhj2
BlYH+csdOeySuaYXHOQS7HgcFPtWSp6DMfrM63j04+VFkHXmz31tK8mj3tLrz6MbS+ATQiBdwYsZ
slurmkNC9zBVk9sYjVsXEMaYp4MNsEjujre9Ie+KKt0Te1nnx9aKn1hiYG1uSG7s6r00gSGJC/Ur
zq2jYg7vnSiec8EwttIMr5rDvRCW8VtcpCc5qdGMwKhU2Ddas9K5sI1nB5vGQ8RCQKLFcgpZ/STC
6Itq53Xo811U1BYPXzjpulXAhom3eb6T131Dry5cDoxrpaAwNHR/FO+jJQF76KXrtqIPm1dJ7p5I
tXgzYuZ5eksia+MvY2brQ3EMWHuYfbVVWYO0rEOkGpTvuDyWKnpmgz9jdZI35XHql482EhHoRI6Z
mS9lzuyKlUvG6qVhBVOtq5iAWdaQH5Wi2rWsakxWNsa6uyG4IMEkgiGpD1zsxtjj6k2eaH6XFhtz
xJc6WT5bemS2rZeJudsFNJWqmaDdYfBh16H1IE/NQ6uv7m1A0nWpsWdXI+efe7SvY3K8CBy8FkX+
fwMBoZv987Djr/f/ebTjn0AxwrzcZCv5u3+CCTxB2TAK4O0y219FuP8es5sQeJlDGPjuudsvR/uq
ClFkaEW0FYYBxuBvdQZ/Sa/+00v/c9hhZiiVHsWjsE1ps6M2PyLO3+kWc8E5UIejGQWeWPaXPNQO
S81AEfpHViNqKMGujw39d5XVm0DAXaTmKaAeDYWWdDarBTRpJW7G4FyX+T6SwblKc7mf5ekbB80h
VpuDVlE1dk1yk+juF2zYIUkpfWYA6xEvdXKXgeeUcwh58nsSvI4WrPJ0r7LXWrrATooce4a1MTMY
vRProsSXCeplR8/sOzlWScV3MURwpdePYfS4ZO0noXhYzGtHEQbgZHl3R4wZeF6jPC0zsCMM+Ljp
hyurwU/NZADf3vNyDmM0b4IsvJfM4j6ImUtM4rBZmH4KlumqtP1lNdJ9S36vTDu56Z8aI3huW+M1
koCkWRm5M8FyRb7PRKTCE9ZM7T42os2SA7cUxIPamEezCZ6qQtlg4D7STZ1KTBBjqqLsN7wYhKbW
FztMdNSNyTZi6lLF6gY2zJ0e53tpXNyguNdB2LDnU6nTs+eixKVP0gpJAIRMD5sSN247TaQ2AupD
+2+wu61FQI8diNPkRRCqc1YtPtmVz8ogfGAvUzZR1FxUDLed+JhDNlWy8VBz9Lg1JQDAosJF0dhv
gmmwzRlYKJLEJwat/qSCeNWGFcLeExTD2NsqHd6mT2kGSV7rGwHHHAOLaj+VRAhPwrav6o0ZVvf1
HM6EBTGUmQzPQovXR/G+bsDFZ71LctaHPAoe8tyHnDl6yvuaQr+3GF6ndXZTpvRtWVCvlQGs0aJu
Uz6mlO+ReUhqmA3mfGqn5xGR8QjcHE9eSGyWRbMrXAIpoiZonAYGWy88JtUZu88m6WI3qau7spvc
blG+JfFLE1nXFFqN0H1fUxKbKLtD9eSmTevKvOHYIWx5Mo9xON4Ec3Qbmati8Zi2/hB+Hzr2xQBm
kmm7mAKf3h6IJLwocIq5gegnmNy+VrAAsaEBwgmI5vsYqK6MkVRs7uHbkBDh5MWLWnyCYnfF/lJN
x365VeWXKnduJ2a7NCRtl0a+Zu+SJRBKp1QGWfmEaxfOKDsOMSzcbF16ZKYk26xESrvWMDlmGguj
OqIvyxODa4HYPY1sUCw+fBIblUnbZOxXxuyp7WEts3VZ2L4s6xpmQdgVsJcJ2M9wRF4W9jUie5uM
/U0y1aE3MJxap6hlpZyN+r0gedRaFz9hNPgMNZ1GQCGgLiAVtfw1xIpjq/I/u8kgu3El6Fiw4wgU
/G9NhqH8SWlo/vX+/74SGaSLoReUzZVMt7YLP2dUOPlWqwcXIhhzDOR/uRKpf+hcGNfbK7g6fmkw
gPEw9Se+Epg8462/dxX6i47l96f956tQqVW9ImMx3pnqgLmLj3rXbfk0PsrYpm09Fc9RSeBSfmFU
hBg2c9bLQDE+pCYJrApASjW5pYzfBTZITX2npd/YCJGzXVKPo+Eqqa8Jwda61F2MwR3F6n3J1X2v
xUxQVOMhn4Nd0OSPTQ8VWot8oeUQaJX9gLEkK5ajRf5J0jCV0FFUSMjbZoEMqzgaHs2gvowq9BRG
q6RkZFzppBOJkE0MN7d4VsaHWLvFs+hWjPBZ9wHA3FlkYkuGD7XDWwfZhvqtMkxnLgB6quarXE+v
M7nkWjKijxYeEYA7cyoQdR2v5yNelU4SLokgXw2j+pAKlaRFixN9etW6mOBapeMkmvXntpNeZQEA
ULZco7Ehfxi+eB75Q8cOAeXGfSzI34tqYkyuetqEq2zFmjePvTS8BBlst+VRAJciVZWn6azjavXF
ypb7oRI+CkvyQ9nYxwSXmNZqcqkjwjaBQgcQ8xr1pV3ojyzi5mHNz/KzMEJhQ3xZgzTKsu8YeJwF
GYyxhsn36X2XKK8Ls0kD/XsIqigvyVIuIYWteRlhg7JZ9OM11YsryaJV961YMgfJbxZoI5RDYYWy
dKjES8FTlbvaH4f+oJTFW1kcZQ78KItxWTPzGJv8PMTFsTIRd0tFuMW/41skEWSzeaqz3Bui4KlA
Qi6xtBmXwBE06Qv4jpOZpMv3yKWoapwZaCFK0vuAZ1lJ4lWao++ZIt5bWf5Ypy36KQjJM+MXBWb3
EvDZXJZbEFhP0YpsSVTd0QKCzGbmnjj+wcZE7lTcWSpM/HXnvjTHsVSvwqJSjAToDSBgjAQZWLKb
BdrWxOhHhtspaeBsxyE1mfCStYj4u8wTVAuqaiWykWARMWnlNShrDOraVsV5urCCYR3ipRC8w4RL
BXsczPd2ygqjEaODMZJZ1+GDcdu4CF/ZQPtRXXpq31ysUnmWCv0YW/TkMtoEa3wdKCUCBo8psZqS
VT9NlgbPvySaRG3cqqq9ZObKraIj0xc30S2QxOK0KWeGjnoTJhuYUluZBYhs9hu8VS4XfLRQncAo
Lt/Nhv5S1h+s6p0mOGEC2s6J+hDOw0cYAKeOJr9M5L3aza84CdyKKWE7G4JNBxw6Rd7e5Dl/VEVk
X7kcIYaVvyt6SMdpwJXLXiZd/r9e8X+tBq7/soD8r4J1ehkXXft//vcKzvh9QML5hdwaYwycANSH
60rxlwFJUNFsz2GW7MZZQQWVyvuwbw95SHqUCUmYFZvblOTRLMOlyOXTP7vTQhKD4J0lAzOv/7KD
Qfb+5x2MpPzp/v++vvGIoiT+jHP7/frGb2Vl6aygkV+7LJYyaKAM7EPr3O3f1ze6LISVzM/ow1bx
vfF3rm/stf/0+Vi7rF+e9rpN//XzMS5x0pcWCp5KDDEEBlHotT2akNyg0A/l/YioJENcIkfiuVvV
JiNpUomceEVpnYcG2lU8JeiBrAnBL/WdQJ2XUe/11H0a9Z+lfA0LXMTj0l8KYr9a5bMoXjqyzlLL
NYW7nqWgMcGPUjmlRwpMki5ZUkhnHYd4RgGaUIgi1d8QduvMFKj5MANta5m139EQOkb3KLShkxiT
W9fzLSiD40K5CyTWFhEd9jDwlai4C0mDCrrv6DDdIhKuyvACofRbRQmt1M1dAaqqKM3t3D4JcMqZ
pgC4i92KGrymFk/XonxMkgvh87YZPM/U7Bxkbpcdo4Ic0XIt6qu1vEcjJNkqFX9G5R/QAWR0Ahkd
QVayPNKaJ4lOwajDT5X8kLgivmRK9lGITJvOIqDDmBMgpAY9R983GzkId1nUOkrX7HH2lPwgEM9L
5ml0LfDMnKam4BjXviaiwVFpdNqA22s9+qqpmF8KM9m0Sf22sI9J2bT2U3qqTGUFgO31Ub9NCEzB
QHdoxPrvqRq+5voxr2DnF8PenMSjpsX3lZZoThr7Ad1VLOe3QXyUlOpUwO/kKuspzXKL1f7YdIY9
I7chBd5Hnnen6q2/xqSuATsSVF5jlBn8mfkb5tlDkEJ4Fln0S9DQTdSZViXfL6TdEaxRtshLQ5yd
SNtyA5IqgHIr2iqtxEuCspTdTJMuqJK6DwQ5bK5XEtuTUtAj6bqJ4KvGFMBfdX6sWWjQpO6Sj92m
kDJi0/rwLEn9rYUDCsJ3fs3ViV10JMF1mp00YoWNF11UhCMRcLaAGl8clf3U32Jj6u04068tUTR5
hsIPw2sm7dpBem9maY+izyfVbxMJDyBo9gXsVKsF8xZa3JKTNaPfGVWW+uNloC/NOgIwltoBJeIL
uDxCgmGzCTS2qDhCUB5BkByrEZBdKAaeztqzyMbdUiGAleZzFKVwc94IwCLIIHVa9Emz/FCKl7L+
tsoxkLh1TqsXKGqhtusrCEdfkTg9bJy47A+aXrhmEr/PxrQP5xTOLDSdeMXq1CEZLLK+G/Pl+yyI
rFXqQw+HJzSfUqg8lA4SAB2JIqGD2RPC7pFxZCQAhlXxAinVU8H7SImwYxR5aopiE8nxRymauwwc
UF3egd6ALV6fzVh/DQllm4AHUftVXX4RS+mUr2ghEEMSqKEc5BCef6+eC6plxZ5BEiV5SMYfu6Au
8ahp6GmBF3UrxAiYEc2LbZEIYAI5ioAdBUCPBlZ2gajs5czYJECRIuBI0wDmWOmPItAkDXhSiDWa
zD7GPVPx2hWE1lgdLMoK6VunUKlPcGtn1S7EGfTh7KNC9hk673pDu7OWef8Pvl6CiZPp8hDVWjSG
0n9eOqF9QjH1m2bhr/f/eb2UwLdAphPx02rrFfkXGZbE+ogelEsiF9N1NPnva6b8B0soBQUWtgOG
j78KgPkrjhHGCTwaC6u/Ca6TlL/osH577j+0zb9dNEezFOREJ2ZnsUVPvlWtG63BenvRa6n6Bqd5
rKVdsJcVJLxgEl2ZIBIyp5ZjsF+O05G/PiMxJKWFuyH4zNpTt2ulHf9l9Hup85TOS3AdLB4/wGCr
D4OY4caRn0PhvZNyR8y2bemDSCYLZSbhGYo2Ge3H+mzI600e1/tp3uKG3SbecoPodUAgX0IB2VCm
ju/5aTjEp9zP99ahhed0Bi+zTffZg/SwRrqMdsaq2Ksrd9gMG9Vf/yG2Z1cB4EvfV9ix4bI6UdM9
9gyie9Ryjb5h08U7wLLixDobEgD4S9Q9bvIy+q0fubjg7Y/n50LiSvXaJsdZO8tgtyy74FEHl3Au
3szC5ZAImeVC5AqMnXYHZZu8U1Lu45t5Ui7SJbwxkiSp+0E9hd/FN/EtfJY+xbegcCOBboue3Daf
9Df2/NrFekhvfHPRfkkvGXwodlAfrEdoaRJ1snXoMT/Sth1lA83pWgzgO8/TMb0vlT2klrydbSZT
jeokratsgn3ImTX6rHq+szKyZ7931gAnNF12Pju1R5/tkpdDohORPgwH7UXfykVJA30uyxsyCP50
SQiSsz8/u9P2MyUPLv9OfBcElZRknAhFS1sehAtvML8F8jY8ok7tNeaJzEmPCBoSmZhrO9u7w0tG
UCKvKjzTwe5VhFmNY07fNB6c1+/oXuTfAILxH5WbOZ+fKzIbddyejRRRp7zLOuydF9yTaxQd81ub
G7vAIpx2K7jFKdqDLuSOiV8flB3nr4P8iwdT7M/Rvru75fZLaR9ePj8tXoVmv6w/s/9xCxppAqt6
mkvGEBvjqLnda+mtoXg/3ideFVI9Him1b5/sspy9aH//NHkCa/SZ8ePtfDFs4Ljcao2bMj3Lrb+t
sXcab59+IrmOR1ofq/UIitu2++RonpbQE/15r5+UB/3UEPrWuesDUIfyb603fm9NJrO2diFNSFxO
Y3sUPetgxG+tN9ghHWI7iH6XN1Btsu1MDu40qI5MyrvF+rglGguDtjm/DMbdMHyp9ZuYILdUGSmS
U5JUXksLq1WeyBc0fhwJqSIsr5LIYBmVTa7BnC0vhnjjNgGwVXJLWv+gP1Uha85N3PpEc8zmm6k+
SSlhVhbh3IwbG0HZPkf6S8X+M96KlU2nPz0N2T726d0cky8TAxebPA/7a7Lv73PHD+2v+6vvX/0P
FUSuc+V/k00gXmzzN1+58yU49+nT19fX8eo/81fUQPL2S9ScZ/96r1lu7lzto5/9eExuHdq7R38H
JS/2yUlxSudyuYz+N77t3ma3230N9oaENN/Xd+VR4b11t+PuWCeub9vvnn8PIf6LJ7R73NmA/oKD
hdmfv7I9z4Nyb1+Nc/Bo8R1+Ej8B6ds8ua+P4/HoPV/5jZzMz5SfajkWrxXskPt1vb8er6nv+96R
n/i4eeQVc7l3eR33wWPsjb5yLPe1Px3mErvi17KLbvxcl/LThjPgcQTYIAVt3EUcU80u3Upu5IAu
th+h0h0G++ofzyUTEruyz++NzWDMPvs+bxuhNLynnvd6PPqcRG7IL4itO8HyX5Rb5VfOcsnO73ig
iQe5fu1oYh74odtlO4E+UXeT5OAorU0vhkYwOWj5n8O7jugntfdZqGrLm1KRsbtRP5h5Wz4+ssw9
oqmcX4ft1+iPnrpPHrNHAKeOtel29TtBKvFDdlpe6txNoCTjVAIaYIM72CQuH4vMBmG6UfQXDT9U
vivsV3/3CDVf2sJtevzxmk9v0suQPNUcj/B711oMCgzn1+i9vV0Y1vGOTQezYsu/U9XjGnj9XWbb
EXceM/GIDBriap70b5hJDRobXCp2kp6JMrDgC/eH9gCR2gWlvy23lcZ2510nlS7aSBxyaybdLvA0
fAWiPW77Q/IUssjmC19/k6pzd0vYTpmgWBeyCx4XBx0FeGN7eSVtk8Cxxa4n8qnyjaEDw8ZJdufx
22LtthVVx6nl63tAiN59vzO8iayz54glVXOUrKvJxof4NCLlGpv5vi3bpSsTOEMe+BeJPA/VHRkb
FxjQz6DPdRCZq03NyWtPHjaN6TXrlsOufAgtBacXgTbVWwrQiq/GlT5IK7ycHwFA457IKjN479On
ZA3k4QRrnKFwSGao1NkJHUyIx/f3/f7h81M/S1ct2DIx7ka4ingXeHukq7JLOVtfXqzdIj+IXMUX
tz6o59FlItc+zkCeX8tr+Bp1mxE3BGVAu5FuOjQZspfWFCNa8Zpxqr5ppJ10s/aEUjRn2BEoIEn6
hJgl3QTjwH15BB6NP5iPveqIruhKN/4FhVzxEMLx9HmYTt/w/1A6p7G7fj3uAydwPgOv3Vq78KHw
g3O7rQ8G4RRINLCKOJV54xXP6pt8ttzlNfLLrbK7EXxItGTzMb+TwDG78UWjNrHV+3VrdWyLLfoW
HCIJlw4x2vBW4LU2PkU2isngqedMdctD5OPgxsTigjbR9bukA0S6EdWT3HFF0+94F1O+x7zHxSdV
EJTUJr5mhVuH5z5hUP3C9c1jXtFK7//kqp09i0HFCg9XhTvDuOc/ScUAOPy5av/L/X9W7fIfOPII
51G1H2Jiplk/lzjyH+xoVmMFYEVD/WHo+yknkHEjq7qCQBnD8r+Myj+VYhTtJiMzfKUAvH5AJv6G
UowX9+dBFyJniL88B9wjQLH/rBRT80FVUgXXXPq9HGPStrPyLRdYneQihWKinSr6/4ojgnWpCFM+
o3vUzd7wSdIlpbZtgiumsXNbibi8arPAQJHA1GXRWM0j3xhrdCz9vRkjuKAEPw4dAxutjjadwuyg
b5aOUD0iEZL2BfnTE2axLe6HjcitrHnYDe181cLlU4GEsqms3DPTDMeU0rxWanmYZ+mYTyoyTFK8
zZYQQm2MyEKszTNJKn6N35AtkNcgDQ1Dfaf10o6sH4JPAM+X8dtcPMC6OscLS1uZCcmGjBj4jXS7
hB+TqBkcx17cLLNwQPz0oY/9Q933B8j+ut3HAFxU80UOs3FbaoorRvMbeGJemzzc45kjcxXIoznZ
Whh7GZScgBwlK4pdGqRDNGafac0YHzplLIGbHaQ3lHDYKVQmaqEksUM2T5MGYUI2AwZTfbE3jcLJ
Z9RmBBKdReUCc/FOa6LUUxVWGZhVurF1Dauhos2CzSxMT+uanyE+T1kpYd0rA1q5hEtZzTSewONe
lzatWfmVypWH5TlSt3srFwCmgfBN89In2+hhqMo9cF3N0X/ImlLqV0aGsaxfWjPjUA7REaZ5Ffp9
qO+HoHu35GbZWdM0u1KooDsotqMSUL8z7KuX+K3qYrIG+3JrNjOiE7nx/rmHjolVwOC7v3bt8A3W
ScB/OnR+9Nu/jgr+P/f/eeiof8CmYW/MQvqnLevnqcNfWSIbYBP07F8YCLAkOVoA1PxAJ/wCgVWZ
IuB8QNxksgNgufx3xus/vF9/Wr/8/tIZ5P86KYhKKTUgAkQ7iitsjY5ivec3VbrDSSr5cU5G7XbC
aPk1F4dAhe/h0VLXJJd+L4GMqJAETb+g76SgEzbld+mDyD79kO34A6ayOafUS7TT/egq39SnGQSm
yrrXQ0Jna5v8bF3oN+WjCgRzJ4zPsXgKTuZd0NjR4Jimqw3DRr5LCTj8Tu7UYEtHtB7ahvJgI+7n
fU7wieQqBKPtzLve02d0+TbjjOrRZBaAeWymvW5cqCOza/UM0aj4KGBa2CbHKvCj1wiMp3BuGJLr
Xp3t+Ik8PgnR5eSp3qOSbHBhhOmXNl4RNJaWJ2fXrtoK1kb4ZupOd7SeLdmT6j1xa2RZMTDNnTja
iV9KvW+ozmVCVpgvmCorAbd/k9DXPugE/JKlu2ltFTzXtru2yQksLaCxdiGS226u4GSWY3jgHD8X
3KBbxygTXVh8AjADRT2QTlZ1gbkI9LQgBHtaNvHwLbWQPPrje5YdzX0cvcwC8i1qlK0Vke5hrxOY
e/kWb1kcSOTTMiC95tueZfJuehAqUANuxDUABY1pt772XEPiSVGPbSCXAv8munVlSx+6fcegsnpg
H89wZWqoizZlfzdrzE7Ii6ULb7wpeqxJsN3KiivcRMWTlreafqnfx9cuI4zlJG7I4eg1b9Xexw6O
WsVTbkZ7K1+JQqM8DGzFye6tfc8v3KlhmxpudD99b25k9szzRrXW5MmycY/WHYY3E08MLRGDVeBw
yeR06Alwoi0wJWQv1C7xg/wsApV4qMdNaO4n4TY8tZiOD8NXOZwfzO7ABljd5m5/ra/FfXVmVj+9
A4l4zK+hcW99X7c+j+Oupr+NyRy2pzfIMbS/OG15IqRLv/fZkWTTtr0LP6Jtx3cm1b8ITMb66Eic
4JVniftSIs6VCUQiVLaaJS+52bkfQ028DVugu75HA2DjeHeWMymnMpvYz/kz7e8qQ3WNzE8Ib04s
FyAyPgay6Z6TuyL1y4fMM7+hry5IQnqKnqxP1rbS6EzERuh4inK7fs6fgTSP+5kI78V94zNMEP0L
Ngxxj7TNY4zWDQfpIb/BZeY2fumJ94bbfOUu8/vcVm7jY/7REXJH0q/NZZPlQlQ6VXmMnloGM8mx
2OmESzPnWCchLJ/mAwE68rfCH7eGazwan+1h3LKJiabdQFR54qiSp0GouhCn6Zcu3KK9HHrLvtzx
u3wU3elc7OVD+hBfxgPl9f18h2Jwo+7D7XgP2YmXMbnxu3YRtlXhRDG+Qj/aaY98p93EI612Qw9C
jeSuaoONsgcpyrG2afadX/mtyJSOLsY1jtNHcSxvCp+mO6ZijJdCd96WFhBgx2Rcn/DOqWfdY1In
y7i6veAlfB353gwY0+3wI/3Iid6RidqzwXL4kJSJJL+vd3O6Hz6qj/AZ71JZ7iXmhjgL7xvVpYW8
JG+RctD5TKvbKPxnS4bJUqFgViVwueZ/Gcyzlubq9+vVlo3wn+//82qr/fELmPeXAl/7A0sHHhE0
Bqta+LdFNthCLoGYtXkuGm7B/yfUgi9HN0A1sHqm/y6ZF2zmn+v735/2ujT49UpbaVQB01iSEb2w
mypxjwX5tZIYFQzxJgUTtBAapS701gKnQlrVF8Z923HNl9IK8rzDJX5SiZ7qG/lbSxRVEo2eqeg7
U0/R6+bRm0VoVUDeNt/AkiirAMIaZBmX9el9TueLnYu93uRnYeVOcXNaEDTaKQFZoqBfwzUxi9xR
d0g5PInSmqeshISbbFQCutOwvgiY9jo19fW8pmRsH9Shu/WF8dgY0qdh5HcpqV31Gt/VkOPVVRNN
PelQsnCaRthh5Zxd0wivc68Kz2LJZUhvBYmdlnQKC5kce0cJb3jD9iFbV3DoTNeZLg/Gc5flZ6mT
nZTh6EzA0wAiDMPoYWii82jVrtgBEocamsCKaEi2HxmDZDIh9uDpBuKFtfBOZcYJ58eNiepsKVmq
BLQ5dffD1IrPgTKQNj/rD1ImtDjPtENI1jaRbY9Bm12EGrvHEJXfm2XZsNxhGYBLu7xTU6AS0vOS
FHfLKF+lOIIdV50lvT9D5Lm3huhSw2eTsv6UDYpbS+CS5uqp0FL2LS3ePuBxY9K9SwvEvR7bXDfN
rKaH9NjKuq+oNfCH5QkVO6Ft723+LWhvBgkfmUAkrPEm1pk/KhXTDvI/hvpEBMkmUjTMm1yr5ua1
zbWrVh/SbhCQoKL06pPntF9ekgIb0VCgEFNvXcRVow5rEjjaC1F/o13URHGBhMBtObECJh4ArC/h
R9GkMnyOQH0KJILQFan6ZYqPePPKFP7KcqfVgNbjrD4MwWD3FjrrgEln9gJIhchytFCqaneV6g0a
+R5olojhPJZV/E3lvc0C3ctB1hWiH5HvxTs8ZQUsPiLypnI3ID3MzNCHKbApLWZLQ30w6wHhuNFu
mzJ9sMSHQtC+Ccvkc4xAmJ+0NzFuKb8sf6mS7VKljmgJrhE13iiwxi+HTQr5y1EMYuzN0mmNDINO
ljyNoWkVjIaGCc9Oh6K70uUKmgdBbQt77n9ub4TMB1kCkcycgGDXVn3Wf+iN4Glyrv12Wv/1/j9P
a/kPdLrimmX0w6mxLkR/9kZ491YakmoY7MV/l9VyL/RAAM0Qi/04zv99YjOskclu4tBeuyfl7/VG
6moV+a03+v2layh1fzux80CB61Bm0AdCkyJYx+kAg8sZZZJctNAYbM0iWydgczp2JNcHx1SkKhGM
4pphdlCV5RiFTXZLJU17KxXkuQCTGUNOz0qnf0Zl/SkE2bveMxSFHSSLwSmQrflgiCJgnXid8wTI
U6c6o5iY+ksvLQTTR2w3khovV6o/pcwD8AEUe8magdlKvoJcs0bv2iEhMPBvJaG1VWaJcI9zquin
Nhw8oDKzMwxNbRtG3Bwtsi+VgVRNJddbu55TjrtBlL2hUI8GVlxyLzeNSNGvwcwcvGV8HkpxL4u5
L006NS/boxqFFVR3Scmdqcw2MtmQ5VjudCwdIUG/wznQ8y0d5pMeLqBJqblGE5P1yD6K+g2DeDaC
M2O8zAZLBqQJzWOno2xBrugMMqUtk5IOywtOd7XsNllXO2V5TLiA6mqNThZPB0axSU73Gl/WSe1f
NfgNaRx+X9TdopZYiQ23LRSvFWNvykjRFLuvuEWPaeDo7oCNMhkW8JHnU8XkHKFpYlIr6tSQ9Uml
ISr587yUN4CusIBgN1ateyPMwfYVXj+jPZLo6ESeJAoNNBlp7FRSfFZjpLWDucWo4o76XZ1NnoHf
xwip9FPDfEfXth2ijpI3UaJtljD9X4wIBcyEDqWcHroGGBydTB0D5CwXIKdUtX3yNsHExPu0U+Tu
pS1ZbsxqfFDyg4CTZFa4LgWw6YR+ORhajXIFY2KqtzgaBOXSxuJ5bpuHQE1PZjFdqjE8Rkoqos0W
QPVLfiLjhbYIKzbnM+qjnd5ap0JlANiOrZfX4KWMQTjC47gbimXbBfUez5GnTJ+VsmZM5SwgHuJC
QwqneSaBdj0Q7J5JnJph0CEDuo4WCFYSYMIVXsj2M5T5dNR2BXQ0LXsnZpAF72Rv8mtXYBCqs/Wi
KPG1ChfoCmQ2ukNG1DRpLxv2npugN30D4IEwKLssyLHDN0SPMpyw4sBLwc9csAYPWFwDc0JeOk12
ZQiPYSMRIDb7mjnvM8AofZTte5AMUtKydjVIqqmO0FVuEjSublz45rRveDLdJgv8sNTvShkTTVme
iOPcBVlPbrLaboZ4/qZICI4iCd6Xro/tnnLMhhGO1lseTkKJrSUypu2siM+KUPN2pSRKJfSt4Ywh
E5GvwP5rGKU3YkGUWHxvjfFRlwZv4EhQB+UaCjtLZHYo1V8AHkgQ0VwhC06G8iaPxVfUABvorP/h
7jyW5DbTbfsud44OeDO4k4RJX2nKZk0QZeG9x9PfBZ5mtEidaIXuUBGSQkUyi5UGPz6z99qhSfg0
cwBzG8clZjBz8kRWbHakT8wWFATQEYYYwfA/e8P4ngqWGTIhZVHnGK3kkkCyHfiARwucYPyIQtER
BMtRyBTTqD6q+t6aHpPoNhqCM1eceKZIVUoAgcKJch2D9FUJmXDgYx7RFLDgjaaAbYbkUzLlzxZJ
BwX+Vq0wnTQHuIVVlZC2rYBlvzSpPjWiIdi/abnxnPUUhGyNkoQB0SxiDZi+FYGZALnw3USXbwpn
3rdzYhVu3MmHcUZoZkwG8DGYbQbKNjJszqUwk8fVv1X16JrtYSZOdkzUldWoq9F4i5qDEezJb9kt
QrFK69zYL5jOKK7fL+zN9q5KbkDzV6nC+qodCEBAbEBl4KvFsc2k3aA8ihwbRSa/mx38tS7GzZyS
GQ5qF828bsyk1nRsTMcEuLFfvYaJ+N5n1bdaOmZqPS0Y47Gj3GVMJkRsuObqKQwgHsOisd7iSJEO
Rj5tukYXHE70lni7/EnlajeFRnRmcSrtwOCUKXvTM2PSObATdZ21J0mOKVw7vA0SPra89/xa+A6S
V1BME9pPNBRVDI/JOlllV+8SRd7WBjLy2Yc+EVUGb1+OB63S211U83IJgeLV3HY00qJfxuWm0DGS
r8TmXgni/SAK13KAy/wPrpA02lGI4iJsxwU38FfTY+PPpMnfH/+zQqKftchmpC9VpKWe+UWYrZgE
WZNzuoytf6jJfu6slIVPyUQZ3sJP4+zPnZXyL/TaImUV4AM02vrfguP8kJT/WiH9+tSlZaf1B/G+
IMgtlpAq3Bql4QQyOFbgA6QBzCrWArbu/kQMFLaWCSubIjnBYK5DOWOrblYrH4K4amHT5xIkoQoC
eZpeA0PzdOmtMhTu+zAY1XgvYTfCB7/JWGJHEdZ3MvKwibu52T+PQP9SMvSCIfGyJVMvRSBqJoda
oZZnDRYqZ90y1/oSxacuoXzhEs+XqIyg5/wsBfKnKLSPVUA8qwiEJonNW0LCX07SHy/6fYE3N6PA
kJYkwP6iFqYnKQhSDQGe9iClDyQPOWItn2YBhY7akwY5hFchTLdF4a+1AbLgqMETN7+SyV/H9EFg
G23ZYI6XSJyt1alK+7MAtlogwGbsFbeEpwPI8l4O6yfBb7CbJGcdTavRNY6UxJ6Ewlgpwa1bMxBP
DD4JYtaZ4drM5E2ZrrmpP1ICXbE/w/2Bs6DqAlSzYDXN+jVQlfskerWsxRbbruUWdlDLeDAULlNM
RZH7z0oorc1A+QyFhz7KvEyPtsXY7FEC7atUu40NViutpWUuE3rvCMispbFkwpUjW/uqG9g+1SIF
mbwNsmY3W/qprf0NAviNHJgfGOg3c1VZq6xTwflSQGJj1hczPkT7JFqyZZoFf4b3c+za+yws7ypJ
OwFstPsyIryBfWAvkoWrzWzgZ7huF6lQhF3DetEIT5O5FxMh3U5N2zNxz3EjB52QDXalZIXiqtFz
3CUTMWF0gzBjsLepxkYp1Z3Y1ycwbqtAKh55yhh1EZ9N1UeOQJByXVdTcsG09T/3iGPFTWoVwXcc
cwYg77/YytMw/toE/i+P/3nELVt5C/SXRM/2I8/2P00gbBeOPpi5oGyXCRzf9A9HHAHQNKXwAbgH
L63bf444lmMy4z726Mvg7u8tyBaY7y9HHD86EAKFA1gDHkBb+esRF4+i0ElppWysNvTC4XkagH/q
RQpvhQGv5si5uJ1x3UfYHHCGFQ+Q90mB7eT7ziqOmsFR0mDXp0OInqsmfBHifq3lTbzq9QwcBt1a
1wQ7quRN0MmOacaHMJz2ZV+e2NR6RjrLTtPKmutb8P5myfpKVU4ofTaMBdOSriK8qXYeNLcBcLZt
+UaAkbG+VYury+ywdxtCsA2T+DEXi1fzx3Ye97rwbrUNLr1yXRDkCsh8NyrqsWrLq+GjkqUUm9uR
RVJry2pEAAraHRAAMUuigZgeaiatewut10qUnxCpegbrtJpzs7/jjuRFmE91pF+R04fJSg1CuyNz
wN912XHKvgc2JKOF67GuHbBvADTe/XhXsYUa2/6im9+Y1laifCeqlJxl5ER9fV8wu8RUvemGwM2k
N5gJa6VCxChjiQOpqsFw9KMPYb5v5ScNsRndNt1zDJ/8tTOibTv2MMcCPOGkb5WcT92TAcxXDqR8
kyJDGttNonfbbkDQx4IiTq6NPuKs6d4bq3aa7jsjuTggkA9XnTm166HN2STKOIu0a9qly480sn6n
XdtAssRM924Y40ONLiuwkOMazHUT0zGj6bkesDOwLYp0pqsq3Z46rAKeQWJ9+0x9eV2cMUPBh7BB
CRTehIEXXjiHPmaCZLYzZGim3N0ahRWYwVrTT9wM9T+9EQZ2c5VJt7Y5Ckg2A3aPsxZsSgrjvm9c
wjnIw7y3Mjo8QT402EmGGD6c+q1xQxu6cVvooqux8ZmObfA5qdnaDCXGsAyNK+bOwkGzTgtl3tBb
N8Q/pVAEQorYptNBjzdtd6zrTZchpFU/+pxAIQg2pviygHknTE6NPQhPMRdGAzIt4wVpJwN0QOGo
7RMHg536BrPAk76ucXZQfnc1dYH1VleNqxQNwmEWbFPqjdX3rLGO8c85d/ghot6Y45018ZaWnhgc
K+lEW7fq0vdGuTUGThttwlPC7QnDUBHNLlmRtlWeq1Gi3wiZdF5Ss0UsXjstXb6pI/zNmw39qsO4
8CpBEe3h5/rhW5Tz7kQasLrCLvrEpWOzrQb3jPgG9Rszs7Bv+5emPeCDIn1k4q0C6i/1tmDWntpi
BwNYb/m8IVHgdAMBxFF7CCX4T8x/yl4+1ExFwBtthPRq1hW7LWLeNVSFVbnRp1ehAU2ZkrTxkhn0
xVyzqpzzstAMSxh+Bi/iR81NRDhWdajT7ShbG0m9JSQEzPFTmDc21lS3iPlY8aJFkbGbxvdplG0j
BXODNE9g7qtnd5WqrITpIiK4nMwHLVDXUck2K9hB1rfFWrcNwUQCEILZDHcRLfwgR8cxFTZVG7Ue
lItgNyR17GXRzCSc2I0E7gbzBzYUU5fbYlarXpZIj6IfnfOmGagCZ4fDbHTGPn0KI3nyzDoDl9+t
I+KWkD51vIoQkQq6aarF8yijZSV9divEwz5bTkoavG5uHgOJWq/Xjlppncyg32iz/lIHxnfUx3fY
m7eh7Ntc77ZcLdGZON3qTDr02HINvX+DxH8RwXwzW6Qf112pYM05pSIzq25w1FIVtrIy3emhZmLV
jQ+93tyKtN7F2sgJHBMw1UH7ngbzq279T3YXeOOhGLU6n/S6B+fP92wZ4Ch+Zoeh4hIQWkaSJ1tL
s8021acyDMR7CHYIfoBpifq1nDJ38jngQ3pgk05WbXw7ktgXg1EVGQJhJd/VfeeJIirSGBxSma9J
+tqEgugpyQBuItpX1mzrkw/6RXtSe3FTlgIxhfjHaxTsKoFVOUp8o9qW7NNTubQFyrvBMNYG5Iqo
l3E815skYb8rV26vFJeiS6BqKM3az9kQiDWXnrBTsvZWDua+7oe7DvydPoRbs1G+0lmEKqavssUQ
qFEyWkgujJwQmcWEVX6PUbFnysEgJt0pg+WqI7Wf1RWu2ctvdYDzQ1e/GgEysBAzfRq+54oNGAj5
lTSbm0RqjJVgCociqsDhBtZ3OakM8jp1X/sis8gkgkDrm7jIC/1D6RIsC12LTN+Kv6Vq5BuNp7Bt
aAYKOxiEd18KGPWhxAorgz3/6JZdfGPG8C71zec/uPKj8qFfZHsiw321FuLzfxn/i0zzf6v8/vz4
n5Wf+i/ETzCrRQjUCDNF2uKf43/1XyxlCUQgFu9HisIvC1uLcg9hqKTxH0DXv1R+JH7xMFWl/lsQ
2H9DkInS6vfK748/uiIuq+E/NrdqIdUcLIGwKdy6gmizlQEFbODXQyICUJl4cOq0xc0j7M1Ho6UI
A5W5U5BLPSmYMUl44mKdwJQ5EatNTwtcy9iWxqamjrHuENDwT4Pagim4dQpDV96ZMygaWx3WOeDo
GGY8EaS1Ts4fAnMncIcEPNAqvuXSc5TtAWH2+jbttm3xOrEiyHfLXVlfa4d+W92V2+RufPGP8poQ
kR24Ie673OE4N2oeQYAK/IBXdR0+SF659df11vC6awwbGn6G6poB9yyvqLFD+0/+bLlxvh99EBHr
gd7T5AxCKnXxp52ZnI1Tsy7sxDWgS62wzCJ/X30Nx3e+rtYpv8mf17LjaLPqFrFhucw5swsYvIQl
aPM40IFSi1UsjjPQbbsYx4B8y+ptSPDKKjqyHMyCbus/pOMhZQbKJoa4KIBNV6vzEE1FVzRjr210
SOVpG+0G1cR1MS3a+hvBLSs5yuCS3M3Pxr7dZoaTH/IzaBLa5w4IdrjLWDA8Nx/Z+MB9RcAt6sd7
7tLjexpOdsMr1pX5yhBPit08NA/SU3Arr8Etui1fjW/NQ3STnsINZHL+r3tQPRLTr9JT89ApTlrs
71xfOOb9Uxa0J0RcvcEc/s4kA6sm+OdRhJ1Y2d1jKjjSqnhNvdgL3OC10NotFoExsllo7qHNil/T
TLxbvTJ2zB2SctVfQuo9+Fowf5bgC/Jt23FV9Xe1vDfVU1FsMyRzCUNQ7LrbHudF4AnbdP05rEy0
OnAq3BcEc/OG3AIrdjDIxl+a8wntRFgBfGFoyyC121b4uliReNx4grth8/n9aWCupebivgyee3wM
btw6+RTSEKy67eKRIkT+MZdX8g7pi9d/MOJX34F5tFGP3e8gYNVK18jYbBIzG4eGqecry/GvcnsO
+20t30tw1sMDIibMdrlTFmSSrKaHOxO2zU0+9P2h0XwKBkQ9uhdvuu3o9m62HTxlrZB3YKvQHR3V
OaBDs7uDsIMwGzfn7txf5spT0SKRKja3x9LayWiKLzFVcPT+KLWfvnzV89UAwXU45T0PPsf73LWe
zE3GHW/+Is1O79YiNV24ilPbGl4khNVytlHbTwV5grFiRp9L9zQ7jeGJr9xp+GP/4PvGcg7ju2VD
Cx2JcJv/ft/gUvztvvHnx/+8b6DW11Vd1w11iZb8LVaMyod1KjPOH/tfxgI/JwYgX4EtAc8AZIF+
9tf7xpLLw4TD+jEwYM7wd+4bzFD/PDH4w1NfhrZ/vG9YVtRR8/kyykTK1Fp8gGT6RUTghqxQUJ1q
+pjM+l3P4moSO7cyRUov8SbExDGmmCpTY1VmOhY78XtawmNKTKFKbA4M4JnjpQz2Au40YUO+CYRR
W0jkjang45p6mqTAoN8zh/atKuhnVcPLLDKe2/pYNOrF18ZnIUHWi5XOiJilFXn+AX7/3WoEl9aa
xiDx35WOzk027LTB2NYUhVMJ8CrgODmMGlaDEu7F3joCMnXCWqJfKsxz4hs7pNWkqtbSTmNksqBk
4JtFMtBxadPOJN9aHBxjHXf4C7NjENVsF2f9aYhKtjkqR3HXuPkoUK2NI3Z8Xgi/b6NNjq60a6eU
qAEJjWz3ISS+HTLuM9MBJau0tVq1RHJEgThNO1Ku7d5PvZwM7TioLpaUHeu4ushyszEqeNHS0S8Q
DqvpVqpEwhhCeVPlmLSkgDcGb2Pjl8qSP/FYhuC1GQ2uNQ3As9mHGJ0b8jQV8TKHJf04piZjuAwq
3dvQvo7EdZoR9gDN1cPO66dkH7WDNzbCc5rUwD1mW2vQG0XXSAmOU08vSRxGkERvlbYMPOf4S5qM
JyBDcIK1q991tyAu7tt0pPGJtlIuA8kr5GfdHDFda5qrLY4CsNvG2vRhW1lgZgmlfNa7cict/FnQ
VfsSIG2i82bMgwFWHC21jhYbYygDIhUHnc9dbOHatgBuU0C3E8BbUuJ4QgHPua+eB0myxzRkwv0U
zO8hQgJ28u6iHWiD6wQzbNLSkxm2pzB/6GHtymrHxJ/kTX3B8OrYJZY9apMJ27bhtg+vt9Kj5zGu
nqVUfON7UdmoN8tKNjNtVNc36xzur16ylFo4wKZyqtt6HcMHbkuJQJ9bFrylzLR7GMK1ilccpnAK
WxhBHQkhzc7HmTIwMckSPFsdAHg8W0RBuIrCSk5NVgzPj1GuvIRLzKl0ahn3SJCNO1PbKJCOZ4jH
DeTjAgJyAwlZg4is9wWmyN4xm8hp1dFBanBIs3cLjvIET3lJM5X77yKLgEtyB9Rr5kkYIwdYzFIP
f2mBM8eGfOugNc+1/1nz3rXWeG0CY69DdZb0yQljNm2NRLXRwNK3HGnQdh1Rf02renS6fFwNJ8uM
MwhAm2XRudaL9zYK19FCntUYIpFx+NnCpM3a8p5z854NCTepALy/ZqLiTSDZlhBtQ5FCdQpPFqTb
UsNZ3u/F/ACswhOlmC/NzmmJjOuIjmuz0iuIkguhBegEgQmQNIsORgb8G1g0LECmfVzqRHihM5in
dT8mbmI2Xlsljpg0L1Kmy0/Eq2xnnMRhU+wEyB2JTlAeKKeyylzZN15lqkziD2ebEICzr8V7ffT3
ooheOFfP5lB+9GMD+fkmgqJR51swCx9iX+1KZXhSRXnnq1hWxWJTkdyMQPLOkqttRMhsnEvXOh8u
uoBzlOXMagxJFfXrk+GT6RcXjDG2RATYGX1tN4WHjCgGI5mNlaK2x2omnrtHx2ExUqipzgcrdTLs
6C0KFUVmWCehjJbUozbUJynV7AXkL1rdyZSGc91oNoqO+1wTViXTNB3FWVH52zyiQgsCDtwZkn1X
UTCwmkoor8yLHIbIhjARA3Ad64oCUTfuaxYSHCsL5qwldJw8llb4TguB6atGxcYgrFOGuzCaXD+T
aBRoXNOehEWywRCh2Ir5HRMTDqHSjjqq8TRA8C+nrH2qfsRirBi4AALUn3WbuzmexHD51tMysZAM
JEJJ+DWVwlcHMK1K4K7mxiKYlNnnlP1tYPyhLXMQiYEI8spgN/GiOUg/H8cBnnkhGRihDNJ3xO+e
sYrOeKVjzFIxbkkwsalciP5wSMivrMf6GrS0BIxmaoV3r0zv4IR9q4xuDEY4Ui6cNEY6gqicW96P
glEPZfneZ/QjMwIallkQ2Qs3dZkQpTQl4TIz0hkeGQyR/rnFF7UM+19FVsRF9qz9RfEFpuS3pv1/
efx/iq9FrodnSV1k2MbSNP9s2tHsqQrDApX//pt5+bP4ApjCZECiBhCpsn6BMov/4kt+UaQ60xc+
yt8pviQD3uYv65rffvQFN/3H4ksPYNHVglZvwrrwkJvQTBLgpg6vgK8+plDGACDeEZPldqUOi2dR
PLRA7OvPqM5edaPZBUp2qEqjdMeGCQQppT1dJC3UIsvINkpmvI6zSqYoNhyJjAt2uUVq2kWrvESN
7HU1HkiD+KaoDM7aoMJ2FhZviGiL+dHyJxe/JlNAthMpNKUlf2rykYMlTs2YYKLyiig14ADaTZ0z
C38TtYL9UOoIDbtRCFJ1QesL70OY27WRYfuUreIUJfnRX/KtyxZtR2DLnB6NRAsvXXXOYo35Z+g2
IQlMGP21tFzLfroKZr5rouKafhwNRtPxLlPeDWHc5Mh5GK8c0IzbMZPeGj7JmAerFpPSIgcqZcAv
eGH4G9hh8WvM4Vr/JYlKWySM2xLkoyGIXwJEiAk0TCLrFKHY9TFZhQi2yXg+Jxgkhem1DVFfMRwM
1b0QjLc6sl6M+MMoJ94YdVf6slfFEyYMFCt5Qla3v42C9FyG30PQvSYj9nHMHDVQfJ+4pw4cewO7
Qws3iQnlND/Pc+hY9alpsIBOpFjVIaOWyPhIrHSliNnBCiavYBAbogsLa1uYZIq0eh8M66JnN8zZ
Qng3RSyMDsCUBoecESWOQplnZp9xug4z+ld8Xwu6sjKMt6LPnJrdFZW8p+FGmqYcCQ5Wq47QyxkU
nF/ixgnWxSCxRijdf/D5pC/IXM4D5n4/IE3/vTkk4unX5tD68+N/nk9oXzj4uDIVQ2Z7uLgsfp5P
OCdlkaC1xeH9o2v8eTop/zJkziYJBhNM3t9ghmyfOeXoT/8/9DLa4vH4Hwbm9vP//h+C+379wX9v
DeMpECfME8aGWMbPTvJ3oiquzfptLMi5nzEKjvNXrWaXOTJQoz0OOCPmUXjG0eXEEHxiP9QOGh/G
Qb5Leyhr+vvMqIkoTEn/glRuq6NxEFoyl4QM91fGbZKuScolWxKZ0phM8X2EJ6XPUi97KFqDQDlx
lYRIk0MN/m+nxR8aPKAmfCgioqyBxBOosw7q/GTM+jkCOSNRDAuT+CxFw1tZCFs1iM5x6hPmwFI6
Lc89haUEAr+UqNHnDz+ZnCzK15NJvFMp4+0zdFeurfspTi+qUrnNRC7DMMO7yDiLW+3cJ8cpJRHE
Gsn+AcqAzHqALZX49wrB0/BmN/kYYpEOEfqUWyWFY6+PD2kSeiRVsIF+0ZPg1UoMLB/wIpDQpMa4
UvPsTLCt2xXqJupYL5oWONYZePhLWA171RDWRZBcquQTfddDIsybOlGy1TAWCgGjwh3C7ecgMt4n
xem16CMdEtmtcm2rF9HTtKymzP5eVA+TcJFblv/i20DNnphMb6PCRjn22rAlVnKcb+EsAfjRtdpN
lTBwrPAhrq7G7DdrRSQ1Y4529NGPshK7E6+0qGkeCgc3yuUMpistLo7Cl2xiTNWnpr4aVHhShgpB
q8wOhQai6Z97qCyYBlGBvUaM/RK//BcyPFH808TpT4//eaiQCYQVAVvRvw+O/5woZL9Z2vJ3qoC8
f00YkliY8Bto7CROpD+sKTiHNHUJGKIW4kTAVvA3xk18q99Lnl+fOGferyVP0RWaMFTIrDrFw0IW
frT0hDU+4ujSfbUnSzww1Ehv9CM77aV6EnfA0i5g6O8VUC2UNk/NexCuwl1x351wu0Jb6fp1htfp
nilQeBC87Nm8+ldKAXEznLgijOK1zb2GAgqNtn4FXG+XZOvoCzQflYhsuQYBlGYdecNZfhjOeJM3
EF72pKclaPVeY095jlblCY/mMbQzdyBLb9fY5CKsUg9i5ztheUlh+zcS1WkoHqNdc6xehfetsWls
/andWoQCrcrtBIwHWTNU4x6FIClJK92yqa0QQrT3w5Gd9zrZRe5cU/C4uM0a17rf6yXYtS6EhhZu
C/hKCAiH1XierH0LA6dcSwN1S7JqbH7hFJXvWnLTARzhEMVBjOV2J28Sr3/MX9tHNIf3iRc52Nrw
djWvw77bB166Ns7AfGDL+O7yL/ubT6fZa1vD8W3TBRK0KfbqlRpvEm3Bm89ybZMqtmfwPZer4B33
HgJy8tTmVTpcpE8aSXE4EIWDlRwi59tMQmqDxNimvU0wGz9pAGqrZZtzNA69srDxZMKHuqcs9KJ3
dBsLPe28yJNht4F/y67+bnJFea1Bfz2nZ3ZFD7Dk+M9Lcs0f4rP6jZW+a7zwrO5w92/NNUHWWx88
nuBarmXrDtKjVeX0trIWXv2N6iApQE4JbR0/S7r3xafio6e7ZLGj2cGXNR7ag4x9z82u9WeILHzT
vJVbhhfJuv4uCyCmxO3c86EqtyZrIhxxbM2OtKQG9gEmeQ/Mb+CNnlEYokv+eiCG2njp7vqTnzja
piayL9wDMlXH1bztwGmsy/vqq8fWfUvfu5vyWjnDi/iSv/mazaGeP+eb4MDyW3jVQjs+MRP6Urdk
MIUEEx467OX5abRxtKmPctm74RuJV8qlebFw+XuScSefCK34gKn+iepLbraJch795zBleUXX79Vv
rNxP/ka7uyoBOwB2yqmnK6HNWY5RBmpI+dZBUKnXw7QzuPm907p6+ak7SivjPVhsJHb4wcCAsAn6
/QQktsPTLmjD7+MTsR7cX05srbiSSlQgt/p5Ll3S7hR66NnJvvwb88RnjABjuSy3xsgb34uv0Xeo
/ZeuZjM+M9BhnFzYcgy7AbGXzY4zRHMV7QfNRt6lXHNc2vmG3+lMmwz4jm3TOtsYe2lf0y3dVWso
CdYLyIjoid3hWWAgycLuHFtrcKjaCzDxVVyh1lqN++TSvcpcPyb2nFWALWodbqXTYNjjmQ/kM4m6
NoEmyjodduJ0iDqep3oIWP9IzhAccSI9xOkhSTdCx1+UKOsW/pn4pMp2yY5KOY66ox+IxVx1YkeI
5IvZfoSkEPanvnkekjWvJ9GNzoCdT98qgIShBYQ5HQKhuGrl4D5MhztTcxK8ODPWmbMAYFWsINPA
farzejc+AGrwdHtYJ25jqzbvVvYq7WGpnZR36RKY60B1a+t5hSOyBAgM2Xk+sumMUk+rvbDxmIFH
1roWMIsCZ99g4A0h87xWa+sdRgHercg139Sv8KMA0MawZtLtLfvdwJ7FVfH4he+Cq07ZQsJclyj2
GKzsoevQx4owGYEweLgoS6Ro4sloX2STxVm+jr/Co7RlwwVSMbbz1lEtxxKgU80aFitM7Z2HBegz
kGzRtzOfMuOIQodXEEsnNIroR27c2vAmIBDERAwRR6k5nWsXcNlw6rqXyX+cuZQ6T5YOhC6Opzbe
dagwEk/cTtKqHE9d9aK96vf0zsjZfAtW8cr4Lu/GN/nWbngW0p50nwvBXorXwOKsIPLbvWRz1aLP
I5RUjN2QNgm9TuxkS9O+ik8pHg9+kkdy22fSwW6Y7qTNAyze2jow8y6TLe8u6fGb7AGzFV0jc6Bn
AxUmwE5ZXpuxiJuOC5tRH7tKjdDUrcAdILqqUCwZpYY21l/zNOPpu4fPnzUv2J7C9loNMvmOGKXr
Db8XtTvjol00RqJVzT7fUYGQSBct3w9t5SQhhwOhZErzbsoHprhle1CalrXGs95kG8xQ8JY52O7G
72zLpLzBUkEUD9wwgHIlDSTeWN5NmTZ7V4x7PkB64xIzobLJTXZC5hprPId8ooDnkUDKh15+ycsz
2p+s2YjFaRQwxTxa8oMWM3wl8s1OIdQRrCyRAeLO371pI7P76GF63OnjfRM6kXKISb9mxqwcxNTr
i735keYuOsY5czRon1SyFphrNJmr8UkhUi89ZOesx62746v5qe8OTKM1Ea6KnZf7WNrOU2dbux7G
ZKIkdhu0uyQPNw1JeTxgUOCnn9EFccEVGcFN4NtWVsboEevjhm9Q3iWf/ot0X7jl6M330UvhQHyT
bJI+c6XaxGAG0cXdB+/yHdiG1aPithdCRb+6Z/kuPigvJrPTJ+tjftEv7Yd46V+Sp6P8TdTQLJ8L
CM5H1X4tD8qp+NYQKzxhWqi30Sba9+fmMn42u/QFUtW0MfpTxo/avr3FYCOMMmWDcUkw2Hc6pf1N
8DccaVvfHllE3cg0gdwmPBiOth0FpsQsXdhPrAZ/L8HBYShAQxY0e0JJClxeSE9XUgxLz0cKtuLy
stRzpO+sT+GhRLoGCt6N7+Dbe8p2QCN5FR700LM+ce8b3ZHH5tLeivb+BBQeAEvAVn/xEOAMcvk1
vFSism3Jm9rzYynnau+7vq1t+ZtHQq5z6sQFTFftWQux3jPdZhlNrBFcgqWyjX2+xgr1GMc8FZ+h
UrQvDbdGGKBssTWi2sT8s+fPh73LxjtmJWIzzGCPkT3XkoeDu9ijSPuUbsVeuul36pWnh+WjI/p3
wZLEX3oJmx8ECFgQEFTlmiKyfgRmD9O1IOUFLeej+AzwPx6d+Fq/Kd+zC07yPAGs3RkAchVbfUuo
U/OlDkqp/j6XrC5Chu+GJ3OHWQk9C4nG5+Ca3Kk7LjjXv+BhzLcYzuRplVVAGHcQd/ln+K6eLLif
uSuRKsUe7SPL1/JumlYjqb/AF+vV/CF9IAFFvdMRc2KuacVhIvWqW30P81Zdowaf/HMJ6yW1Q3ll
3ZOd6/ioTt9a7vvrInOK9sAckt1pzwLtOLGifJHXEXDiSzZvq9ojP54BESXpbB2VygEd3HqlEx4K
gLrziQLg7mm+J1sAkjGxKGcRwGEFFcjhFX7mIxYel7JSNnAArwjOQGm7SuAxPgSfDPs0z1wdbs8A
NqFUvsRXaz26/upx9w0iMcO2Uepn+Sptu508bSyILs0mXafHFByQW+668/ILfIaGjVxAcdnP3ks9
EbbJXNBBXTfO4FhO6nFam4/iRbzIFxOAE4fqvUSfQdZi/ph+BchnbumjXK3l0oWreWfeNftedZTl
mlFuyrnbWJ+NBJspXqvSo7l8zofl4vjkOlKv/3Oh8GFu9mDi77iq6n7Dh51LwbyDK7P1RT7a1X7h
OAKkoaAW79CnPGX70gnEt390O8wWgIk8xBOGW3/VDtP7/jpjo6v8/fE/22EFxjkjMRCNhsX/aX8Q
7ik48EV4KUSimyj6fiWtWOg1aJbxyaEmXNrUP1g2FGZvdNjivzV9f6cj1tGW/DJl++1H137bAYSW
1cZNZ6mbKaDQ6TkRGq58PjR+0T0kkbqpSnjlOCbFqXkS5elVQ3Ra9hG7pOlUxqjz6+DKD7shE+5Q
l+IDkmAa5AEIS9obrOyzUxACvGafKvfEUEu9VyrWLpj7tdWVt4hUibrSnjrt2Zcfklq5FwCXtCMw
L65QNNL4ra1lrffSl8FHMBafpgF0pRl3lQ5CvVZPPYuyldHCeOpjfGN1fBEL5BNpzl6NsA5ukiXY
7NpalQoRQSEUEi3j/JA65ZK06ktE4JSGsFbABLiyUu6WoZo8sjpwZxPZF6lWGFYMuq4LHjpw64YX
zc8FM7hYNKA2Zer/4+7Mlty2tmz7KxX1Dhf65sateiAJsCeTyexfENkJfd9ufP0dsK3jlI7rnOtX
RyhkSyKZTCSx915rzTnmMpnaq1QQmxL1yl6TtHvSFjISp8gwGTo3jTQ0DI2nddb9mKabRMvvdLMm
8Gh87arwLastT+VY0/coHtOVNYoHJ7I2cfHeGjmhUvW6DEwSFc51VoNHA83REK6E/iWBD5wQNE/A
4ilzmHIS3V364XGofWIj7OkgfCrjHmjZyHcpOzcjO86YUbOlREKsSKtBTE7SrK1UDBLVXVU8tZ3m
aim5jcPF0Nq1iRkZ3s3VwWCc2T7ye3T9JhC2uhQPUpe4KTOEIegP8mhvC4MZhSA2xFAXut7fyy1Z
n118Uq1XghjgzEzmzpZNyFbiovfWNxOYgpik/VjPQj0T10eMPXfs4qd8zO8IalwzwdyIvrxNmkT3
pKikZ1du/75rFGsIgl1EwDMFhBWFYeK/Ehfz6B/XqD95/vc1Sv2FQHCDkG9ZdRB+zd6x71071ij6
dTggVfV3bus/RGJMAvgXGa3vb+0+Wm1/rFEsXZg+NYUM819f8C+sUao9N+V+mgR8/dateVLwxTkr
N6SjOVOtbWjrYMT5NrbWqrTrSyJfNFFzVmhtqrBBvKtDmHpB3Wn3Yd6vE9m6FrTng1C5WLTIbQxU
VhFf0KagKq3yZcp5JLQnz8/GS5ZrxzDm5IapdiAuqOqjZW2855HY9QgjLRkHlSWQLFSQSsUx1uOX
rEpvTSraABpPreFBcyi6HBS8oqmk1ZiYuStJpFkHwYsRMR3L9eEqOSo4ZIdWh+JbwwIzR+v2uhms
k0gsqi5aGdpbSChdLd9WIEza0AachtKBqOn70aTTYPUUjeObPNUXJq+PhUmLK+nUx65gkGmK5tBj
ypp0Sp1I9XxD3egq1bU0HfogumtIuYgMGVOI0LdlQnk0OfuMk309qSjVpBYjcbdWG1J185Za2Wn6
u8TPxULzO2dc9Vh7Vb3cBKakX8q2uNrodjaq2nw0babReO+ARiTMfcOFUt8EUfSoF0x2R2THExK0
YRgf7UH0S6GWm1GM7pDqT1MOIHyszFWcz8hyW9mTnbMiW+9a+uW2sPqbFBcRqT6HCFcNXN5TktBB
Gcp7yWmWld+gEUGt2lo3pVbQ8Ojumsg5tUj2FqYcNNdkoszNKImqcospmEBRcytl7b0gQ6BEep5M
wxmf8qMyiYeOI3eWJMtRDJCrdH+dElrDQsaQ5VNQ54xMR+TR3GL9wzCmtvsgSB8boXkSs1on8UF6
Syt5Qgw31Ju+6hijkpUzUkrb7XDoRbjX2g5oYnPULP9eiZkFF+9d0O0L5LII6LYt9acccZ5l80vM
7EIl7mCcE4dYlz2nwlkLB3PKhnXVTtIy6Dk5C+3FL8VJkmemaFF1mD8qQpUlEGU4pE5BZJBL0qnG
Slg1Xh5BhzPAn5nbR53uFdvyghAdV5NvUqdZj6G+6PP6WFv2tszFrlPp52G2WWLHpjUyolmEEhlQ
ERA318nYxJQAXEy27sv63qmrY1CUrzZBPmPTL6P4UcJQrUvNIeEzCQADbXNDK9Qfr1FT7YpOwv6u
STc17bOcuUzXQx3VIhzG48EMy3U0KDgB6FcEYMylDoZ4rLndRF2ar0m0fLSbPvCMDpdjOWxD2QQv
3mlnve1XDvszCC4O1dOsJjI0eYFD8FigrPar1A0aIJy1cWqSWNsnA7xmUtJbob47aTwnAiA1iOuB
MXZIXiHDKMWQVqaZbIZAOiF8Y3CGU04iAX7FFwU66Yd/41ESO5GiKbIGXdxhtf93Z2fsMT/vS//0
/O/7kvILdHOZyc+c8vNrpN73bUmFUQgOSwcW/D1k9vuAegZlzZQHDs6yjayaL/d9W+JZBr5sKIma
hYYZMfJf2JZQ8PzTtvTDOzd+0i5znxlmU0PLhTVztDUJN0VmitfOhDxnSXT+tegxFdI2SpinaCaG
Yzk+apm0zid0FxO3lhPnN350SYPZe9xN27QQJBnjwRSL3EDgtuyYUZBPlN0xIt7qZXWaJktF36tu
siS8GyhE1UR6xZ//LIftxh6lvS61dwoEusxqPalP1ryBY1SCiqkKf9HE1l0XWMs+gIAi3SfNm4qX
JOs60CflcaianSjlkwntEHWzxOE5ak1GRHK5nLR0C5GALIT0oRwit8V3onQkoaU18WedhcHXGuOb
Us93Q1jupZG5QIMgpKXFotPBnx5yq8Xv85EinOt4O9o0nvoh2BeajcNOOUppjiC78hLddO1B2kcm
oWY4gkpZeE4D4WbKiZ5I9ZNdl/UyVy3eLsSc0nhJ0aAYKgLCbIWncRVJ/TacfK+tr0ksPEnNDwiD
vCZvDoRPH3It8NSgPBhWJF/sATaMab2S2DvNt/wxnXLUsW8BpbOT6KtheAr6Gj+jn+4nLO/7euIS
yMlGDg3ssSQsSMlapbOsRt/mekPFkBNwANAQCeXJsaWJN815L21GyCkNmVFc4L9Q/OCNrR4ik/0k
D5jp+D4wXJKI4rL6CBzmHgXd9I7DfhmlN0PR30xy7QFOXIbyXVQ/lRltadpEDpTfUqDP9cV7rJfn
mIii1k/XE32XCFfmIigGhgs6CPWhILW2DbozLEh7JdXWu27o/blyoJ/ZpHf7CqorO4Be1TN+cdQs
WBYqeudeAtRsDtN16vNXo0LwS9VK8FTLMFQvT1olHyPCraRIgg0bg/yVMtPrEmPvFMYDgt5v5Ji+
9Xlx5k5/7+JPPUpfbMmmAc0JJ5hiOOxSt0sUVOtIAzBNq9vcHjY6lqBQMbao6rZGkF+iighbB/QJ
fQ4+uGbv409nG22MjRS0YJLeqz5dhelnnTIz6GH6SxCHaSNpqV8v9C5fW40MnUlzjsKeVjmxUXbR
rJ2wfKgZRVShvGkiY6uhUipLFEmKcONsvLEb4lh8kEqpujMVZ+/IATG56bGQ0ielbPgSA4g2/aFH
zAGMCHH9FNzoDd7qkL1BDPvQMQ+a2W1lP99lnXrT1cFSmf2kwxxtDppXjzx7xKttizugKm47ZqRa
QA0KRpLxcg3lQsD9zvRYNtp94jt39uB/KyxmvrWxDhiDVv60seUDF2pnqGiFhxGZN3F3tPmaGDvb
WHmtlOHafw/hMLT6ziqZXATt1vId104tijKcVPZrHNxNEcNVwI4t4lA0iMsBgLI65a7GPxW15yDB
MNXqUNn6tCLrlD5gPbNqYGBX6dEGNB11YtsUF87fBxhbRwnanWMADPNBnShmvVAFoTHTAMwbhkGm
HMkPGGO4D0rililWpIyenxV4lUXMKEf0lsyEqkzWpYUUcCiI1vRva825HQAF14l/KkftiqxvHfXD
vuT8GZBUwpqESrFcjp35zSKeVGN4Zfgo+kywKMOzCutNjNka7oFY9GpzG5finCB+XmK0fYymfAlX
dBVVrz2OkT6pN04MPgwWVmoU69A3n2O/eUuafJ+PnOzqzjnnkvqg0eJ2mu6tDJon1adIboZo6yCu
XCaq9Gwb6ZXmhQyNpXfb3DwHecskv1U/Olma+IRmh0m0j4FKKxoXf9i8yAEZVdhFJnWUNuRknkNn
chskL71QPrnIB0unEZ8NxcEx1W9lkD2pEpJtU77JEVirulcr4j5jBXD76jPTiXjtBSk8knQOkmnj
a8MxFpuYj6JKKkwnbvGLcAq8mHR9NO75ItduhSNWqDGAiyF30BsFnQ7FgW+5pZ3uBUOvbHwPyNWR
J3R9mNaU9EHFzB/Soh1rTmo2Q8ymReAMm6hl2DURCcTgkYjKRRvClwAKKRgRIpPUMgbX3Eo9jBk2
B/rL+4AxQRqcffu5Khg+wXTPLVdOFLoQER7Dd03Y65iG/fDYyB91dV8Rx1EjH239WwvTd6h4tIMW
vmQtixF1h/4eYrChCcODiNYb3nqnOxqQf81pWNsFU5LgUWcwMKqsfJi8Da3n8gdgu2Ia4J+Z7eX+
oWBoPU+mW4lBMldfasSu4BAOpoC0dOYo+79va2LuIVrzMdAyMROgaP43rYlZCP0Ve/onz/9+BKR9
SntUse3fFYo0Gb6fAX9tTRhEeoOc+R1r8/0MiLCRvAfYXbN37deD4/cjIE0LjGv6fFQ1ZhSY/leO
gKr88xHwp3duzP/+pTORmn7VwOEzNllPI33U5LtpRmJUtOpyOCm4PUyERpUo3ia4EWXcuR3M5Vat
7yYiXHoGjHYXLWWp2bcBVXOkmGuMrjvH6dZ2ifV+HYo5Gt4VCFskZoCRzWaFTm82b3VC37RNe50w
rtoher66s/aJUR30jm1BATs6Rlm57Kq3hJXfJpq8CMW96HBeFZggKuXFVNJjFTXbkjTdqUd0N8kP
IkmPGUtYZhBFlrNx+ihITGaUFt3ANujX9nCZyHQvCbCpiyd0XTuAlyezb5/9uaWYzc3FtIRbpYyq
F9N3FPQfLWs7zu3IeFIOgQ4Zx1HioxoxwQpzmKnRiW16mdLRlH2EMBigGia5GkGNzXR2HOvcAh8o
a+ZS2rvRo2q05YdRz2gTuNk4J1HY4CHitwIxYWGTs+iUd5FDXG7lL5syQtxSYOAY228SR0cf/Y+f
a0tBUac19j6UxLuwjXfcIih5IvXGSJgH6TIQmTD6VmjFqmP5a1A2TKVn2/3zRFVqti89EB7NiJ9r
e3qVfNIJEoaENqexSYU5Q16zXDnI1nskKbUq1sFYXs06PNQNrrTRgCrWTicrgMra+PLbYIePmfEA
NnOhxfOyYxiIW+wQWGSXHocOAb2o15Mje4nxIQpxEiYLupXfBkAd1LH34vG1reWP0LQ9eDc7wYKZ
Cd63bGmrmq5Q2aAUCKHPOrlH52Yphe06iV+EfPDFTZFf9DF2E2IUsAA5qpcpOKxwhnRKx2EuWQol
8QwrfItTPtSqc98ZyVLxkWGwZKLeQFI5koeXm27pGAxpm1f0f6iRcncy671qD2vVcpZ/3/WRDirC
R53hD78AcbFK/IvWLb5IVrmv6+OfPP/7+qj8orLwAvHCy2Hw6l/WR+WXmfgM1lCBbsjCzOTp+/oI
+xliBCJtEnmNGST2tUamOHaYValzhTy/4F+okZWf7b3zO8dZCmJMN9BvKshIv66PdYrjqO1EtQk2
BXiWLtyCHWjXGUk0ywkrQery+wCseBO78m9NlPfx/wSfxc1v/eH/4BB1U0R52/z3f6oO28qPfeOf
rvv87r6szrGTVV1VKOXGV8MTiljmxToMG798H7hPRVgdnHBAH4SJQwGkHCb3/fgZ+yjoKmfYDw79
0cZeOHXO6oJeUjZoKPX+uRH63s6FB91KcntO15yA8OsP5UZOneepOeqV4WnWt6nuPexE4GXbs5yh
8hwlO16FtHRDGtha76AYeQJj0Q10CgekRck4FsCliUYN53pdwaYsb9VB9lTKzSaMXzPtqASISkuN
iFilon0nc4ZTMVvoeE8qXJ5TI2iyxR4h5W48TRvdya6VFFwmqn2td4POOUbqeO2d2f6JJFFuX8rS
uEdVvgag/UTGN+KyEadJvlBrVC0oyFI/fvJT8673o4NcZp4axXfFNJ2NJv5sJ2eLTt+NRbuKdEQK
FvUlGVoKx7RsI0BZiR5ByKAQpW5lW0mCcO+kKLM6SieNqXjOqjZO8JOMdTMgVZsYfBdmv5q0gvrD
ooStPilpyZMZ3NFEGmJVtz3IVoESnZbu0tIfW7lB0QWO34/QdcgGgZAqEMSmMda0gAYWf/s1VJxt
jVCu7sjBpYNtEdQQkNRKoIE7VP1NToVeZ5x/MzvdKK0Btila0klwE+ejG2o302M3b64EPSwlBMK0
tOGQ2wQvSTH+z7dmTimNteehYLxW9/y4VTJs+H8i0NBAjSshzbDvk9M9ViCpRvtMS3GRaa9TTigq
PlB636ciuvdHfEb5w2ji0R2LTWoZWyOikYTyLAVvbqXvWnGRKtLqOSjL5ZPcf/gSKag1XqaUlCVI
PKEJOfpDpxk60lSokX0Vyu1YvWdtvKwZ8VLM6YD+GcKcVTHdTmOzBxa3yMOrofhe5b/I1tGE9dF1
hDhwmteD2yY23FJ7hg+NPvNbCsylJag6jj7M5LUl4rho9ZXRnRsLV9HAxmDfhIbsavK5gVbcwhMB
XyHo1YDRFKDKUsAmtdHe2wlTgPZcA4RqNWIv8vxW4RuPuLa1KiE1G5+SPrtLBVHPZXBIoUy1DIBK
Z+5dzXnxHLz5eYxYqmL5xZhP66Pp78o6I6AIlOACrADBH9yndNrSND+UHAJiZkB2QP1IrTu0MdpM
9JZqv6oydaP5VESQxFSOUdE6BgVtQEMjhIPAW85BEsxtRs3J6CAUJSohmrxWjS6S/8HOq7sS9ytD
nH2lDQdITVdi5bCTZN2uKJprOyHQVnTcpcXNIFVrA/H0aCf64994U0QTQb/FcgzTMjXWwX+5KZKr
wCb1w6b4z8//vilqv7AVGl/Sbb4WDSYBlGyUWBpoEX91IVAaYD4AkQncgj11bmT/UTUQsEkT2vgV
lEHz+K9simg8ft6Xfnzr5k9Vg9MkainaztgUg+2JoburxciQo7zvYjLKM/Fmda92MtxUrXEcVaYs
+XS1u55+aPAUGdXTUIuUTcY/+HK3jWySd+0+3moxZPI6uY1Tks7UiPz4rt9ajTioSDaVsT6R2ptu
jUS/NYm6ldXhhjYX+0yXcgblyizNFBxbKPI3tkxAiLZR7gKwgfM6iIxeqW6nxM88OfeZTqLe0u2p
dpWAoSELBD5K/bYho1FrlY0uP2Y2QVpB6Nqs2UKXTmFZdl6a9Rt63SyhEIYrFnKA+gsNdEasw8/L
8AsxLk0MAoQVGhklGe8x9sOkiNfRbDQ16m8qUgxb0He10GTLz9NUkYLGtqxyeehCcyUUJ3lW8rpi
IkawpN2vVFta68nk5rKxUQLEs0XqvxbEYTLOtFnR7PFRbukaDGWPENNooXSIeQVJAZ3/Opwsk5Zs
bzG0JM/XXqVm0O7p9AUIEaXkxTHeepv04eKjpmWlIRMMHRYLUiLk4SmxL7S2BZ3rvEk3HXJlVg63
KOT3UWjPpUKCuzV6Gb26unEurVSsk0Byh5x4uy6HuATTKbYukdy6fqjsM81XdiAYmZfa+Uk15gSF
xkRk13mGltD/y01C0TrI5P0UOG4HRRWQUPucsTqJ0liPWrPsiSwgIn0oXd/EdlkN8lErDIAmxtUK
ok1J79kZZzoCEkgoGCGPBgy4ceg468Xk2YHl5qq/G+gPl0T9jeF6SKLPFlYwktPMm/oB8zrlpT0x
gmsrZa8m+h2hTS89TUMDC6qs0T8aumXVZkR0oo0VKTxE62D77OThvSKXLhRFybA/JKl8EtQjmeNT
gETQRmtXphDRbITb+vjYdPqzXKEb6nHomc1KHtkkquhV6bHGdFXwN/aMIrzggK9btGJoS9OR/9dr
qzI/4Ova+ifP/7626qySsmqgW0OMMjdm/lhbDYzruNYhDf2uaPuj4MDGpdg8+kuo2B9r6wyho1ej
KoquokL5K2vrz/XGT2/cmiuCLyf+ulLVwCcGbDtIbiRwVVcYXTrHWQ+K+luD7n8tL5w/+1oq/Q0b
hQvtJo3S6+vXKkWXNgMGyq3SDW+TbW1N56qP/nts2kehkCTbwFBnqu+GfvUakvTQ5dTqJukjfrqc
pNSV685jKzom06vZ5ddav8WZxrh92Koc6ji9rOS2Ju/c8gYTvKh6yJrydmQcFTrRCc7Q5PZdnK9M
2uQM7ZeRVuPGmsob2dTWg2Ss2VVOUY8sxBqqZwzY9FSzo6RpW4YKrGdHxQ+8sJTB8lmcg1gLgyEn
PUu/yHGEFQOIRxRrHHS7bpkrt4l2lxsCH75Ydei8LPsli/YdWD5nHjkI/CuyFbASozDaOQF6GwqS
JHRDlQx4DUGJYpXfbAPlXU/oQxuDmoOHBe3Ob8OFNMT3FaD0eCAVsSjXmJYRoI8rE7G9qICpopvu
ghfVvwntW5P2fyt9agKnAhtTVYa/tRb+15+sOosyfygc548R4CuCAlBbzZ/mH3+0QYNfNArDYNs1
8Edp7oR6c46hGsqZeUgkPV9WlUbH3r6EhEOLbMR+QyKMjImNsaPfPVqVRoFBPZQwqm1h1DNMXTU4
vOKmPmm02+wETgvPCZNxXabxRjEBl4YWvgrpYkvyjaUG9yIv76tsehMEY4aUVVEzfJaEXbABTA6T
tiJFYSgtQgGhypcA78VeEX1I3XDwE1J8jPe6wLg1zVkoK03LXVReyPeAQ1ecoLtzK1fbYJ4kIYDv
wfwFbOx281lW4J2K5MWIka/DtljYDEEnyVg6ZOE5ORl0BNJxXlhO1E92Lc45B/gMcWIgzTtisVFw
TFsV1HgrOcqNc4y1YqenNZWJsWUTPvbOqw/vqSsrWNR30vx0U0QAbPJ9OIZXTbKPJo8pImWjjvEn
7bRdBl8fkK8+ePYQXGPZpvwAtQMPdlvb+mM4rc2xl8nhMzmalBebDVXzw1NZAc6K1/E07tJauEmE
0qMa7mXlmb3zLGOe6SI6sECNafsDkzXg8uSHLJ2OUftRWGjIU/CmTXOl+32IA+7cUBwC8LKaNj6o
7VNHFVY4DpdGmt6iWHY7Lf82SoCyh1pd5+TOxpUTH2rVzDdWquHiiId07eQks8k9wGXF7lOGq83a
5mwyajayWXslV9JGJKC+x2oDGooDjXiYAhiHbS9WHEiA57UW8/fUm6r2RhSY1YqLD0wi7I1bA/BC
ZNt3elwfxjF+RUEBxRXJU6BJ1Jz9WsbEo/r9OWjTlWJPj2mOm2Pwr3kdbBpbvgMVSuCpEu/VAthg
Enl96Ox1G9zHQKtvnC12TEp6VLua2awVTb+ETrAR0uBa87SwVulHTLCJI7oPiKW08hgTZiUVD90Y
r5Ny3Q4F4EEjup3U6dACmk5LZPcDNkYzuoYhC1OH+WQYBLfCYD4UAzohVqZ2TI5xCUhcVVwgZS8x
c1PH6J+cBAnCwPgqzKfOo4JnORxiDGxSvFLTYZ9KuPXC+yFAXBDWZ23MP9LcAuMZmY/JHE8jMcMe
nqgHGOPKO7sOl6PcsioPHGdixvu9p/Bh+ltXaTpbnEHNpHCWUP9NlUa78ceTBKrTn5///STBkMbi
PMD9MbNxbIqqf4x2OC4QAo7d2/5NQMqLfm9dar8Q5a3olqpDtZ2Bt1+rNGgVHCb4RRzejLv5K63L
uRT8YRP46a3PZ6Sv+3sAXyLQlcomxNqSvYoth1kDyEsjYrzp7PLIuhSV8UFeBqixeF9XO7RATNrN
4k4o8W7gJi/ER5xV7wjxtnE+3raJhiWjfZRIaeoFygaf/XISboCqvC9qzvU9LD+zZMsOrYB9u5hw
JTHUR9YC5NEzIvFgGM2wUjK8R2pwnST5Q9fCh1I1dmMOm0Uto7XRRp7uJxgow4cW6hYovGroT1ZU
nwG9EYhdIBqKzn7qe7mFioRbZx2POoxZenxyfO0TmotIL/vJm4oOlzW9pCZRAmxTGgRQ+ZakyUVb
MUkNGejUhjdp4lpGKioZZ21LpI+CoahsCITs6OVEqtbUY4ksPD2iRrOxPSGYURxwD8yLfWrW6qEP
lXMkm8safJdUfIbQDultGqfQEZ8VW4tKjKYjS2jUq5VScdzp33I6RjY5z6CIPIduHkRvqgSbHdey
7yfR7KGzn9VYJqygJ+kpYU9Cwk5mCj4wB4p48E3vmbjJNPY0JwPmXZPDTg2sl14qKytdZOuWvldN
zTbg09Knz5SBde8zRyECfu5momExslXFZ2PKbuNhWNOk/+0k8l8/HEWaXz+l70Up6iiAov3jH//n
DnVXkf3f+Tn/eMz//PhHnvL7S65e29cf/uDmsOQF7IJa3H4Czmi/3xLzI/9///H32uBOlJ///Z9l
0bSvJCZ8fP54pzMK1WZYqDIPXefV4l/XHJyq/u3zv68UICVo1SgWUnNzttB8GXJAKqV1hGT9j/nw
HysFIkAVqwxTDNToX6kSLD3zbFg2VM2cZyN/CX6tgK/4aan46Xs3WMq+LhWyilSqnDkppDaO+PPD
VV9vFd0dtSXhE07gRsnGkTwTp2Lqcf82yc7G09DstMA1zrjc6Ic305bhrlE/Nd1r/z74nJw/2/Io
4o0tNoMOtYZX3zo1Z5Qr0i5+USxI5CNm6xxT7bU3N3W69IncRoIB1YYuClJ150h+GUCU1fywds1Z
S6rdPJbpkfPZlQ5OvydPsAel/NC49Qpw6sLnWARD293kL9kVVsNyIxZi0R6LM0icdCcv9MfiJC6S
uXlQzlnmQo8Dp4ChbnoaPUAFunB11i5nEaqkpSxizhPJBrwj8rHLLIjzwrsIzFe6MN6heGPSXTjn
4VvHegCbYtF9I+lS3o1PhAu8YikUy85l1ByYexgHXMwW+jZXkr8mFNpBGkXQyiq34XckL1jBd5mx
GmwoWa0rMueC8y+xPYvX6Ul9+DQ/CV8ziQn4UDw6C/ROOB2d9XVqbUTmBq+z4dhttaWhrJ5ie1sL
D18jsmbzAk9oi5zMwVtD/pXRrpF0OvFLZHggvYOjH34Uy/AcXqvlVttUyx5mqH/staUjYo8MF9pl
k+5G5h5AQFqvxideKyBfYrrJYGw0jH3N7lU1nvhgqPnMQg3dFuFxASuBH5mFLgrAtnzEJcnVpVWn
826CYzQS0seI5CUTa0zfW/8ZiIFVrLash/2+fawfk3VyT5dEWmBfCO6D46dx8g/qTbIM1vx3q53y
vbwNYV4cnXtUzMaLckkO5jV+sK/SCxkTr+KJ1phF15vz5zdyKvyAsMo7VOmEIHDYk++tvfPYrQ2O
rAu2EHGENYT5ChzFxtlP2/JZfU2fg2Dhf6OS1L+96N/oNy2sd5PP7jmcEd7utJk2KMcBoHMctWFW
pO2+qe6nxwoU5WNyyS71tXoR1n08bYljoEUKOPYuOEIv7N8aLjtIyt7rgJ+Q8KjsNDDV7+xUxrHd
raVXqXCxu3OWl2ZL6IwF6N/6zaBdU2SAzT7sPdDoI2DK0jXEVtBzjPxNhVogJIF+mz6ad520NSEt
ZPlKUlft5EXr0EDCCyZzWfWuJVa3DhUrhTpjKMlz8oebpDyqZ8Gtfcw3CA0ZedrVRWKsh0K16BZZ
fDNqm55dJYkOSCYM7b4haXWJ4aKANffae/Rrz+Fhho8Hj5dcQg64aHZ75ivK1VKXOqwja5mgRfLE
RawxxaJ3uylXMz4Uv4IOqRT5q/yeSeXOlPwVSOTugkq3jz6HvQTgINmoO93AD8pnC8tL/WGwQYNU
xfywIjMuPaTmg76s0gujFfWkHtVLHmXzHRveoJNtr010ra+gxa1bfdV5Asc6ml7PcAO0sHA5tMeu
Q8oWL7tkHZpr7a05RjtgHPegPAzqQ3kxbYr7qTin5rvtnFgMNAIwGAiXFDdNsR0mAJxbk2OW12+n
Fe/kNFq3ojrJLpeAX5rsWfmCpnP97l+sjfKW3ectRevKcXsORkiOh+V0IEIPavME+2GjPsguH1Zz
UX5oh2ifU0ctuvWYLKdFftYeK6AKR36brTuIXsJFN7j5Fer+tpUYqiHVWORX6q3F3fxIUoUu5Gt4
4Kgfwp20KpfRCjb+Wd6HO5IvZfk2Dpb1Z5vsa5gt464MNpri4TXm0kdXZdgUqtt+VuAIYbsTWYlc
yJMv4/voyY8C3I6141xi4yb/1eiN4NRk7rQdfNkjy63BbthsBnMZS5tIZVOpHpVQOc0l2bw0IGHJ
JmLkVhy7Opf/6sExVEm/uyJaSbdSClTgEmsP/B3k+SpDpLqYqiOPNt6Vp+SVVZrvD5BJdHLOylOA
b9E/ykuWZh6eb5Wn4mH+GNzxWw0yZW3f4P3YO0zAHymXkERG5tK/iSCN3trPnBtbJran5J6/sPyl
PyxAbwduei2lZXXkN7uCV0TLgJtg/pY8EhCO0YUfQHVvlSAduOykFHBno8ncdZ/VsYs/kpfuM9oV
S43m2rQqjsV9sAt22T2gl3uITCgLrXRTRCtYkcwAixsLVATibtYXZ1PddP2y+uAx1U11o/cMDD3t
Nt7AYOPvkmeeQPkLsHACwEHq1PjAubHpF+2DQwjte3RXIcZl/LcsH8oH9Z3BycS0mYVjmaE0P2o+
DWpoHC+ptbJBBIRL6WhfW+ECvRT4Lp1r2ZO8O1w7bYlUFP7JCD5juGJZdcCTuVK80dawvRN2COWZ
/5HFybjMr6RceMkqPpjnmmCcNc9MUn40rskU/sCf5tH/FraGRKhCujwk2zw4GutBQ9a6gnymLSMc
mocpmRMjaOexoI9sTTCOePciPpRgirWMGAB/2Pd4Dx4OFtmxK1pWxEc6iwWoD2YIrtAR+FytSwh6
g90H9Ab4IGU9ABEI3KbCIQs9Y5ts2dgy3ppAvSQWgwcsj3eQL3ix1uUPvjil74OnvsMv2rHBYMbd
hdVSPCVbSaEwWqCIF+oBUCUCBt4lLz5OwI2bhSHgmhCRRF1hLxO0xgsfz3tk3EIg+e2bNdhXwxUW
Zq6ISG5Y0Ax4CLv4DKUmvtDxyfEAluRgXiKkrItgN+3j7k17GflRaWtj3bqDZ54haOOS/4j7jcII
7ZkBE47+Bbf5otvH9+F6U3uETb86LZAwWpOQGKzubGmX+P9xd15LjlvZtv0iKODNKwGQBH0yDTPz
BZEW3nt8/RnQObpVKvVVh14V0d3RKhXT0Oy9zJxjBsdY2oBu5pXEQ2Ed1cAtB7KHnWJat6A683P4
Rv6U6bXf0zNXKNgb4YgIfgJLnBVnVX4K4kcTgKCnsSv3yKPuNv03v6xxZ54n3hle/22ei0Pmqeam
/eZu5t/Nu65gSrdvvxEBwnXhZH9jNTStsOfyH1ZpPKG4QFxS14gUqWxpxVyQF0UFJEbZtpVRvyub
HkF24oU65dKKzi7DHwmxFLDMQOxxXm3UC55BAFbVh4LkILGR0t3wf7hWtdqNr6zAnNaudzPNoycf
Jg89tj15b+KhP81vylPnCd+96ciHeDtuxAeWQzYw05W4ytagqcntamwIL2jIp8rr/CPvujLh7WLW
W35DaZc/Sa1BCMw6eODPawPbRmbn90So7Pz7ECegOV/MgFls7ckfPIIvsTyon155Bq3pPFqnA486
ULnMO+POv+fG51mBksJ/tY34sVheGLGSQ+XyCeIDO+9M6kyAbof0qXF4s8+ZyydN/CgO7Jo+5t3y
ZKNEyQ5h9bHRsuWDu3zYV9NHW5zKu2LNb2ar2/GIXgKRExDrVbyRjvURpTVoEMNJbVQwVyE68R7m
PwZYkwXnY2ODCwxg1+tm+8nfA5vCgx/DL0q98iDvsqfYSz0aieAEPWMkDsf0LOUTRH9+MO/66k5j
FXEXWPcIGTZKSAZqwTPGZ+GpUsIjPQbNCP4QWGzLG/peBCtinNpXIgmT8/TOm3SxjBC+umpu1osV
nwzV8cm77rfA2TRm9McEkN37BJYkAwJynrm2krP+HrtQLpA/MLvwws5u2TmSZjYs1N1bBAGsexuY
7iU5dfw5uEetMrzfhNeA/d7vx9dE6VdKx60J4Aqk9orpsPxed46M02OPEFR0m9HJTqrqZYU3is/J
KfV4Xw7aYzc/Sf5tWJfuHEjrvHlXhz3oK16I3J7dVEZB8mr5FGrLJ8HyL5ynobb2eQr8h/LYDsdp
O5ePFh9j/6WUSaHlPge/nwtP2qY4aBtqvE1Iej2HEmeutOkwrmPdCmEDCXfRg/wMF4gw6wxJyA0g
Sz64/G9lgWt/oAHiH+sET6uNzZV7vbSJl7iXt+KqOZv7wgnsdKvZkis66rrxusPozq610XbZQ3Pg
ztF2OFFJ/VvktxujXilc19/KruIAKA6cld9UGqtHKDA7HTkUb06OV+NutLXfjzLe7JwMnDHGxT8N
/3KBuiqqeIxwpbMX/S+zCQaef5lNGL88/o/ZBAJ1GXM8YwnlDyfiD4H6MqG0YHswOmXCyRf9YzbB
RIP5JBnYhsWEgsywn6eYeN3JgGFXKumWJf+jKSaw8b+OJn7+0c1fTIptWoVGNLXa1sgzJmZKf9+H
yBEyXGAFl8MUwCcz1gVsi0S9y3PVQM8rXXq/dxsYGJaQPSpq62S9ume9xaogxYSioZlLN1pIC6lH
G8RZxCf7B3GKb1NB1dxZc7waKhEDSWpLA47nVn71VfSNBDcPEx+EXOLjPLfbTlCdeRyQDs/bMDM+
Gt9y8CmuR60kHYOWBWHGOVB0pNCBnWTjZpaSvR6gY5z7a66FFFgzcjEllx97reStj8fEHcXEM4Jx
XcfcZuPAVITxwYjnihBB0Uxf+9wUSKJN6vUscn63TboOVfVlMnGESJxS1MbqbEDgIchI0tG7TE61
TA2zZfkRZptAYf6Zp9j5UnEraOLnEpOMFTszL00o3qkF8j9/OKfkThbNcy3Wm4QSJ9HIGUX0F6LV
E7LZxjno4h6+jiowcSRxq0xXIqcRgmM+mp3ta+lDL+fPZHueW/1Vnud10g5Ojd9uyEROOQYp5o2h
GNqZOz+ZNeZORPDhAFDIEECe42ViVq+6Xj0LJGSiaAEfFzOCRjFitwoEtaoMntVJPecS1EOUj4yT
rd8bWSKoUbE0yOslWE9j8hIw8xRwGK0jgndLqXMKCUqKHK2kgZ2bTIXZBts5nAGB9s8Zb4ARTp/c
VDaxgcdGEZ6mHCdYnmcAwozeSQWN4fLk9bl1nYm4GNNPo6TqmkZyFYg8tACk61hzMNP6F3IO30W+
VJHJ9KIpkpegwy9X47Jo1Km2x1GrN35XfuZzyvdiZMx0pNTZ5Mn0OsJkKwDhk+amZZiCcPoR77DH
X7AxoNqQGe8gHnlsFe0uD8hkrGe3Nepj1wj3VkKfUsVnYiaO4rTXFWGfqW+dFF8aBcJTzmgtwuIQ
dFezepnx3sq9TiijsRXK+ZSYJEcMUDanQXfyYFIdUbByR81JtahwMIYV0pcoB36OfqnstFVNUGjj
w1WvlimRHJ2C0IBpEFLxqNpL1DXXrApBwmpsZJPXNJEfWiE8Tp2xIf/8Sa95ObGS3dq4RaeVH+pW
ug6mf5bqpHPLLH8BTPQxh/5+xPPQRapt4YGYI+hX7beyWCNMkeQ4DbdEBwkDW7UzQ6wpDfVYQrBZ
SPujANJGhm0Twrj5N2/DMA+hCzCYc4NMUf7+HiF59C/bsL88/sc9smjxNQOQFNNiRtY/tmHLygsh
AjFZGtpEhPk/7hHivRR2Xqap4/RbIFI/7hHM7ticRIbcCHPR7PwjcrJs/CqJQOPy86+u/iKJkCuM
veIE7DMLMfem9UWOItUB92EbrMhyK/xu6sAj/6E4K2JOvabF5EzLyQQvKdRvapPmKMkbR1oisOMx
eFd8a+2bk2uJ6KSxLB3NlgBdcHtJg89GpKKpJJfF8kpDSlLVwZ7so2cmnoDQzOEqFM1n4dd7gidW
qph8kSF2GaWvSRsY5lpO2msvJZTXllOH3L/mlR8ES0F27It4xP5KcRlyOZlT82LkIR8Ik1mZ0TZ8
bFj1FaXb9wRdyT06cG0nB8NK0K9DzdQC34BIdExX3vuwKlXTk4YbvCa7l5bt3YtRiO5iMuzgpQeY
QvuDgcFaI7xoTGI7MshaYGo6xDSwzN975hWDXq6tgruy9UfbqEGclOVGi0WVXN9grUCEEVFuK8QZ
iczzTUL+WqglJmh+zsSez2TBh/UpNsEZp/q4HqKCmJphdDPROs6Dfx4s0a0GZTsKwrXtScgZZ7IO
yQAzVYtmHEVKbdhNa26bnrl9HN3LBEVF8rFtTh36pR4QJipaMreJ2oj7ozUCs1brvSJT/OtN5Qrk
TFaWtGpV1c1zbSNwpJFiXQjYV4N4OXMxfYZeFZd2oUEqYJI03UkWYcZms9GHwG7pGOauPKpSBzj0
lIps5DUicKKvQDk0xbsGkV8zI4zD377vX/VYpumdTS/HHBWNvCXm8XGsDxIzfJLPyeJiWNSCTii1
i0FGZ4RSBbHFWuvnbc/TuyQ2RbxCCcr43NQfJZrzoBS9rCt2bQa9IEZvDwWgK96qkGHxcDJipPGn
MFzXxncXB7sqjOyekA6xAKPciraEmx3qD1QRRvNJs7ZqYd0GgWrPxVDbMYLR1ZQJZw78/Cii45Bm
/xhIw/0kAIoMlClxilo1uTSt6qMqtOtUxCfEIgkqzvIg0jXOWpZ6TYLlPisGy64LEEKpboh3iT6f
c3k4wCm51mGwr3rmOtLbhDhIG3K+7HyX9drGEqT9yL5Wtu46M+hWwVghzegGiqc3uSItsgkG6ZAm
fNamie2GOXqlNu90hR7cSFczm2fFZ9Q1dSeuXCfNdbwKNRPBz3Hixom7iY+731yCXnhTiui9HzLa
mNT3TM1/skbhlexyd87N8yBfk660qBrFnaSSGJaZDV73NpDXBMsd2mhWnH/v5bJ4SUnOXWJ+2XOS
svH3C1R0FX9tUn55/I/LRdZwiGmsaM3/60R+alJYqvJNLZ0L6PcMkJ+aFGQWpEAav3vEFhXcH6JN
BBqER8JXWSIkAfb/owUq0o3/0KT8/KMvTcxPsk08AnOnK5m+BVfgkr7hzAnQ7pByjEks3AvaWOMK
uWM1gHNeNG9JdeuQOplzj3v0ozYLJ2+7ram+jPFwzajMFCq0dqnU5vSSq2965O9NUm3n4lhmKSx0
oEFT+NBR7SmtyIWAD1Qz7iyqQZmqUEFBX4gIlqgWtbEivF5ep81yiTkqNWVKbdlauhtRa5qTcYrr
HAJ7+Zm2mDTbpSyFNrINl0JVWUrWcilepd+rWOs904O7qVIHuzSDFzkUDrU4jauAXzqdhxXCsgy5
hGCamwhNXkmdnFEvjxZV91JATwkXWtNYT4M0g7/gR5NiV0YrkoAYj5b1y1KLU5NjGwOgEDFTaTAD
d+TWMmYvsgahSet1keQUWr/KUW0KunTDKuQJ/fBlMecwl5+i8e9EQPVxW4i7Jkw+gNEcxRxRS8jM
Wec40ROvmkwnqQixZWpnjZVT+aEz4fjxhfyoY/ZDX4i3lbSUKN4mYG3yqUJVDzFQkm2QCm7MGZoH
PtG5YT2h6E4fJJTnoc/8yQoU/mq+6YOajQ7+sE4Y96pYc3LgM52BcojEzup+5IrpdDHbkox19GyI
xIuKGFGB5RCicEUo9vMQrEupKNmcCLt+1q+puUxEJkdJ2TiFgbALytSDuXI2MqFZ+ansjFpYbwWT
5ZHpV0zwDHXT+/iKwtiLQnEjE07HheXzw0sgooLwJM/9TQSoLYVssrSekPl3k/dr3TT7ueMYDsJP
PAwkp3MXqkb3kiH9QXZrj4ZWI8hXDl2c2VKh2k0Q7awECZ2EXbI1domROTkk5zIFQsf/R6wSOEJL
6HF37eZHmD2eTJDNxHgI2PMx9wk0aAWPvBcWMqN2KhIFkDzzKOjioHYm1oiqb/UudweGQ+j/IT5Q
YDW8ONZUOOB29kSvwsMo7+ZCu2thGRcaeRW4nWA80NKX60GFE6POePQSbNfqxnHMurslqvauVuxz
Jn9dZN8KaOUiODe5aEf5s2AScyHEpEOn+h7Zzt2/+YjnjJVhp0BnRCcjcQ7+jRFYxG706xH/l8f/
OOKxDRsKk6OfdHSLEcqUFNoG+oCld/jROai/ob1T0crpsroI8P50uBMwt9T7yHlwaJn/jJGwKPL+
pKMjVI9fmhkXkh8AEb8SZjG/55B4FH+rFyl20MjtKp1lSG4LPTr5XWqh4GS80wxsDFSUzzW4Z1nA
1oFIRHqUiYiV/fJCq43sK2ahxTK27GhlJd8bW0Djo44ozyr3AQt10yguXSetU6M75D75jIqFskZl
95q3e9J/T4GaXGsMq3pSv1ol5yXXn5NWxnlAvaw0fGtLNd0iJMPNhCoQIndrxOJFJNq0EvVj3TLX
FSNnzPVjn3st0W3mfD8Is1cMuWcUOu5MDukYRPUc8c+aUyigArXHaNFxBFnljhHYxGE6SuSyxgBv
5DnZDKW/EXvfFvMXC534sBhLh7MCTTKxRA/KSAhHBy9DKjolUa0GCQ8jFkmnVuia+MNZ9k+o/my1
zbZmLaBrIHm0mw8EqFGmTePLVDZO3LLLLOvwJvpvpnRTe9GemqMIVXEF1wTnD3s36raIbkvj6c3U
l6KMjoIK1QcfRZJJe1//jKfXfL51QbwJklul60hChJB1WaGgP1+K7pI9qD9t0Xqv2k7YdFDPikTw
aPS+OSDcMAyR2AiuGaYrgbRQrUZpEL30fcLpIHs1aX15ER9kRdvKrMQm5up9am38Hh3uHDkGyR6p
ItbYx2lasFMMGvaKor3p4iFIqf0jk0ZLZuemklywyAg0NLye3DwBJEMgbdzF8luEwKcxJFu2UCOr
aENAAs+NCumvh0iLnKYlUlYsbrlVH2rebUX+QGUegjxWzeT3mMRJ6He4gu0hjWwfAvDAXbs41apR
hlD5EJMko3xWfYG1l8gE5CctegOJXXPfVQRlDE6n1vf5YDih/yVL77kRu9jdV5qgrwPxsc5Up7Wu
HQkBVtxv+mIddWwtBQWQI6SHkgusZ1QkVNPNGgMuNIunNzqOLaWTr7mxKjOHa51+nHbxYB1mcDyp
ogGesy5oKJ9UjFgq24uKkIZGKt04vBcTXlmUYxnCG1imifgmFYz3hABiV3toi8cONlnSl5jlSPCj
+5ii/hzCTIyTS5A+ps3533ykU6qjIJQZ9CuG+N+sVvoyM/qT1Yqq/5fH/zjSJU5LFJVgGv7v9P6p
aocnoYsY2P9QRP6o2vlyS44pyaPL2oER1E9Vu65hqqGoV/+XKv6HGpTZxxQU+f9qT/9/eIX/tFr4
6UdfrpCfq3aROVnb+oK2DXxh0yAOS+rR7mDtBTkyfDk9z0nGmKjaJmDoY4qGtk0+9FC8L8yCkxQG
IJ7KQjNvkNGggWquTGXIZMNrJeM8svuH4VK7BrHRvMcfe9k/dxiGJGZPoc+BjaikjwOGJvDKcBqQ
aSmgYDahxYZx8JJWIEisAfsDGmbUlsYTmEn+QW3xYsl31djB+jJklo4tJ7Ogqd/ZrKOUKpEfAve6
appwQgMWWzcK/KTTdv6AapnKUjRGDiG8BVlQ3PigvZkYTQUuv7WfB3YeV+gbmksVFce8EreFKDt6
Nqwts9wIiuo2Q09YRrEzAtEJ8S1UjfqVy9DihtrcaHl2HQE2unrbbIOJtMF2vKkCSShjD0eLeIRW
0Q+gaSAIpdtcv6vxOwRzsxYpv2eZbKImeSjQIUh4Y0Bp71OkLMq0lnLjJTaTbTnNrlbxnKMxkpLW
mVMSUyS05Qyw5kxwogxlSyV5tdVs/bRxyxbkWHORtOAp66uTLz0r5UjYZwiwMOBFUQDefgJsrGwh
sr6VnpV+IJ0abrK0NJ0etaIxQ+Mx/Ht5bL18bE4RA5omuaCVddQYd6v6IZXhppoWLeoCdwjc3i+8
PFuiWCxMMOZobHzxIjLpjuXkrZIEskAQ85VoIcZMexMM/MlGld5mbNJzKwOuAJgbGBcB45aJoqFM
rA2ApodlsB6G5XujjoeQsdWk+Ucdk149xafRFI4NRJ5Reg0HBGCC3NgalmtDMC9dRlxzjhRmzuJN
RyCpmFCDB3UdrIvA+Jrp0cZU2YmD+JY0KhkgIZ7bSiMkdXAViYgz5nT1LL6JU7KbfX8tT9mTJbVv
49jkTrZ0PxFtEIw3t+BKammPYqnkruYaom0yK9qnRRVMO2XRVkUsD2C8O5pYLgwjR4tVIpWkg1IZ
T8rwiDtop9PrjFK/06zgMWcpsJvp42T6OYO+zqS/8+nz0jHwjG6+zXqPrarn3pRooBlMJi8iO59E
yiHbE9hLTp4mFRspuB+YYtUaYXRsjEo2R82yQmqWZVLNVmlc1ks+e6aWfVNnlYilBoXepH9r2Uil
RvrSmQqBYvFVGFiJV88Z+6s6/BDnI+ToVcVWK2a7he103bDs6ppzx+7Ln+MHLBedXbMVS5f1WLos
yqwi3ZlmehXZoNWBb8tqYeu5ih6QCDugDRUbt0B/Tti/zezhCLI61+zlUpMBMWv4yfPZ2f2rLywM
X5xHTJlwCS/wgb/tQRbLzy8X1q+P/3FhQRlSrQU7pC9bih+3Faw19iUEbGBGxlv5cxuikGyLAViV
F4n+n2dM/HimhNFYXlbk7FL+yW2l8Hv90obQZPz4vX+1Bs+Cr6RG2RrbkVzYXq2vhjDgytGB9sQf
05Sekr7fZqKkvxPR4DumT4wKij0hKNa+4V81GJFJoJzK8lzAPNEkvK6TSOpDJ5UHQo/WCYqZKcoO
eildW8t0GjmwfQUJKzPucfxsA97yFfvm1K/uGomsrH4kmFRmJ6omDjDRzYCdL+yEdSkzybIEjwBP
CD+l+Boxv4VdguqmNnuvKTNvTkXoZiNEFCZU8AOM3YgGM7fYQ6CApjdgUT0BE70q9XcrcCvJjFD6
jDW/IDq1Xrzm/Vdg9CstgdujSuFVyrEi8dl2rZDEV38IXCsovFhRDzPBFLVFnmWUc3YHXXxNfYS0
kaDDbsMRI2foTOf4vpnmr4GjUVGF5yBJd1yru6KkbDfM2Z6b+1x9mkG+G/w0UOUdzWTwWxAIl3ZH
Yw6Zmql3VqSVlMfBHlPih4lRWpLKHYONZ0VpH+Vh3Ea8NpKxkaTKzeLkIGetyxh7GxndSki1nco5
XVkGOwsdm3Jykc340NfWVh/z1y601t0cr5noeEUKYGGslzlXlbj0RZe6E3Jb0TFQWcRalOTHhTLp
UFw2c0zmZY1ESTAj/KaWE8dEKcoTg26BPyRsTofhafZkXhJ70kA69eWWk+9Bi5J3s1JXcqs91nKK
HzLIRNb6Nbl3kIQ0fdQ3qBvuq0i4YeNmpxFqb+FgPMxNSVO4j/v51Aig+WUCo0QIO5EBm71NtlIe
8wUrltzig4UGvsQ1rABbqv3oKxk+tRkLWjwhwA9PLIrZQoGI0tv1SDsRjcMhnBFNtCoMCNiVKq2z
ubx4JGvgse1slusHOIP3ydg99Rrhe/VsfMbD+NCxASA0S9urU4XxIXBb/9vKcEjG4T5FPCKP+S4X
mChN8bbuUCkvSYy4QkejgwY03XdS8TjoPWD1ZT0nFmTK8wwh6NRBUwCGJiwKWtchMWNKouKsEVVI
mjGXvTnfFcm/Of97WQtwqhqagc2QbS/n6t+d18zy/3Je//r4H+e1wlRGh5Ku6zIbYrRBP45sxcL1
yl4AkRJfk3/1R4OxpIYvfx3ABBgd7c/aJZNwX8b1tBn/OPcDp9Zfj+w//ei/ODBLQR3UMKfByA1v
Bqm5MT7McSU51am6Noh1ViGFP4IggmJt/8mIVtq6yDeIIkV1rT/O7RHfZRCuHf04M+YkW2s7nNpP
hc0uZJlykcAqEScSQ9vt7LVk3gE7wQLCtPnmEytOz/7cPRVgoGRHVnajR/ruY35O70kFvfaKF793
5Uq+Dw4iYp8VMqKXwtN2Fp4mW11z1G26dfVhuNYpzlfKtj7HwwoBSMhnFlBD/DmTdOmz+QbOqGwD
7ZLf5HIliusa2rCYrnpjVSJltPUXhci5FyJ0kk2GcutWxG6sbZXSmb4gWAOd0u6D9CQYSHjAmucw
3Gwx3IGAQ3H9GNzF4Sr7Cp3Q4fuq0tr0RMNFypsfBBtzwz6zWT4kp3CdPFqn+tYRZ3ANvlbmxbq2
72rs9NtglR29cYuuR7BhgbcOARiO+CI0yE/h0lB4fvCzqux7Sf8hEJVtNUlEDZ5Y5hcQ0qhgV8xy
yKxUmkXJPzFfC3BIvfUcp8mroCG3pUoG/9sM7hTuyBpBK4vsO/wy4McBzXJSB2DvPsPjyovevUrh
Kv0gVG430UJsDLfeyhf5QoLnDaXYNtq0W93TnfL9qnvREWw2f9Du+X329a3dcuzZ+J+OlJS3fnXl
qfG9DNnnfXYM75dfWhsPLCJWIlOYlrfCNucSU89sg1r4BleTr+xviwN3pQSwP4bVsa7Ua+u7y/H5
kJ/qU/bBtj6ejoXPnexmxmcfPrPp5x0hcUe9IGK2hEMMHR220bnW7QqQaOBpXKiCXThv5TX4rLxs
PrX6Xi9eqKojf0V3rM2oRMvTm78KXvpTvZMP1pe+L+/qu/KVliy+Y39rvRgws7HoEbHI0892/9HH
EfNSqytS4uJkNeyjc3Q/bLv34DwRwWxcPn07WgfrYeuf9Cu7F1LlB1u8Ekh4hpo8n8cLuqx6XT7P
n1Qv2ucSqmdt5SMpJXAxoAbEdkBwY4oVzbrqEWrbXU5MzHu8DTqgS+eR0ls8JsM+4eMHIbRcl5tA
eStGSosH/TQjr40hyR6s/DFUTmP0NKs3eMuRSLYnKZLrkWu6RFJgEz2Nj0acHdo3CYkIgJMAn4OX
f1U00r54FZEdlsP2G/Uy25noGzMmamkShmv8EV+0OazrYq9IdrW/07tHSSILF1Oih2GyK93k/ntG
Hp8fQxANyaLhDbuz0J6RK07vuc2+qTMxIB8xQTKKHtoVS8dgOrCqUYItDPow3PrFtiMtueS8WkfR
zLQVh4tba06enBiL+P5eQLJcKidL3CekrVXd+t/bh0BghrWGdkkzFYRP4t/fa3CF6Bp+7kP+w+P/
uNdUyKcsvFHdygqNw8+MIvU3XaINIVOeb/s7//n/3WvSb9xqbLRFZmNonTR+oD8GZ9JvMGJ09FUI
PjWNNcs/aUUIUvjlXrP4dS1UyMu341uBPPrT4Ix0CF2oGmEmRuI2GwMTIimBoBYoJAiXsgLokpHU
CEmaECd4ngLId3fs1YPq6905G6PykodxdjLqPF/3mnRscy1bR+B8Nn1oUJMNeAob5W5MszXQZGcq
WCBUYDFCZXipKUhXQZocrNR/rSIa/7JGRToBFSb3rcImKjGYaQKstkqSuZFaMwJqnDHSHFBdwIG1
U5+KiF04FKCYShzraoy8IzvUcfSUAw2aNQwezGhYY6yhnzTM4hvhUpTvTPUxgN2xwl6rRN0NwTnJ
hHUU3Cr8x2lxNEJy3XHeJYxfBjAlhuhYteTEGUvXZFgLZBeRh+H2SOpVzFk586eOpGYBs2wQhHdR
a3kK/lw9b2Djwwmp44swf3VsnEK53hmL7S7Hy+XX2wYPbpnFd5k57af4WUXZW4Nh6dmJlMw1LOVL
sl4BDJ2KkoDMGy8WCDkFxAnZQWG+s0glTlqBZCbNZR/nKIm2kRJyVpf8WVQHzESkz2YQ6DHjwoHy
AEkzvBljs26G+G1ElVVmhEZN6qGsMFsyBS05uiClLbpYpxIJfy+mLXBq11gWGNO8nnh6YLkcYcu4
kjjYVT4fwjz7Tov62oomIroWM2dqa3p+kzrZlVBGrYzJOKbm/NRlBfe9Akht2sSSdDOUah2lvdPj
n8u1ap+TXw/RZg0w5jT4yVUHry8poTsrs4sGZEdC13Hod/CuAqdIC4UnIZgvunBH97wSkUpo1WM5
eSyguGCsr3h6awwsC7I7suHxWWgp+U0B3QSjLVQLnmXZTqNi41tnGUFWKB5LfTM3h7iAnaeuQ7y2
Uz+uezkmaCva1AP5wTCi1PZ5mr6H4qE0L3JK8kBZE8ECm7zyxhkFVnJR5G0AoV9vtyFuw2j+7LU9
IOo9CrFjqj3oEjRvwkDSu9m/MdpD8OFmaYAsul8H0k1DHp5hWWvilBkZQ6tbSPeVE9HSdu2W8aci
PFMPgwEmfMXaSeRA1fRXHdmNof8UqB+kxNX+uLXIeCTfoSiolfpvJvu2lW11dZsNyPei9UywgFQi
TkD+1PdvIebwJLpE6hLZAUdk+cy07xBu7dBgTWYyRh0eE+S8vbHV0o+UbZsqPcAs3/RCfwjj0VGK
tTbdiGxAQ5yzjFL6hxixcYWnUWJsWFYf4HdWfv+oN0cAzURK7tP0fhroVrGPzQxyda6uzvwQjAMa
cq50kF85l/oC2NDmFbCe1Uy5ZTFFg0g00ZkjDIEcWx1Mig/91MlPo74jbwhtzF07vqUI6MK9blyb
kE5vyAk/O6vWa2LBlX/t46+ceJEAMkIS0vSOL5TpGX9x7CU3rwpXG7E7GQ1uqPSYYPkbQIdN/tlv
upcke4wXjzn2LgUgPXduToeaZxfB/yaSDfE4M0qUdMWAAbEiyRsOg6q/M263xwRBtiUjdMQ3f9VI
1dTBi03YLjU/Pdcy8GeSxGlpcAbzGI4Do2RQ9CTrz2MUeHP45BvdZiawTNSeFApBJCsrg4yZQv/E
56Pqo9NPR0JwVnrBSLW9H7AzKTM2I4W3rQphgJdkoNUo5vEwNbx7KNNQyfr+nRSSDEL6jpGMXsfx
6Vt3MxSpXj76E/FHbUaI5xQQ5ly4GY21JSqbWIHdiY1eiImcK8GgTdIzalkCj1Mf4xosZDbdCF41
sKBEUGvk1pfma2EOaP/q9l40wpj4QaSL2WB+DdVCT2p2SKRwiepkiM7PgV8dzVmBM0ncB4aQyWnL
8qkGQdwJxHXE2dCemsbUldW/t36hL9dJClYRUdAoo2D4L305Rp4/1S//4fF/1C/KbyoiQBUO7VKH
LJPPn/pyje6baam5SLp/F3v80ZcvmjwmqIhLJHD6yP1+1C8oyJfJLODGZaWlSf8o+ExeJgq/jlJ/
/tWNX/ryya9GsejlBUgSJQ7y63erl97NdDjqvKnaRsNwUqYYuIvyK0XXy3zqnMn1d+QrqLF7NLBp
kEB5FllNR/507NveVvzHNK8IO2+cLC+cYYSng9YogE5i4dfoq2drvq84kZVavpMpo7tS2Uz6lo+O
V+vWR4H4albQ2WkqjZZCeSLFzBrZmHu1BuWozBh/xuYp6t61IGYvh8RXzWWnL0kaBF6JOr1lEeJP
q4q5gB4oQOmLki81iKTgBmbmjBVKaaYpqLtxPfbCKU4zN9E7w5k6UhSD5FmyEAlD4W1Q60mhfMin
71DDuGNomzlUz1Ct+Li+iYR/qjFTzRwBiwlsY4qOCDSp/+SXsgfbkhGlAS0+WeqgJTeHkWUlNU9K
FLynhbwZED7W1gt2GSegS9HC8iJXxslfpBWpdRzLwmHbhbIFSZwh3o/pc8nszkTqF2ITalinQrh7
LmTFTic8jc3XKLf2hIQhQk8+TOPGIhkqijkrKBvnenExobXDDcapX7nqUDE79NQZg3U/o22Qhmmb
NbGTSv1R7Sts4eTsSO++7hnacGjlbCdC8QDYkufY28Vgl1hpikBHgCjhiyEuUWEbJx98fTDqSBei
a22mF0stTwZHDYp0BMlRf5nCrDzLYbZWtf5JyPNPKYfsIT5NjbyNwFoJMdQFKTT3zNZfzTq3k9G4
q7oJsl3BtlfdFKU4nqzEQGGSKQ9hPj01XedzKzhhpOkrvdfXFpy+tDwFPUOV/hYDklAaYTXP/qFt
iyPSq09p5BkMkLSX6RbJJgr4Uw6xVsJcav0Pd2e2I7eRbt13+e9pcA7GAf6bZDLnysrKmuuGKKkk
zvPMpz+LstWW1IYPfGt0txuNdkp0KRnxDXuvDZvcl7UbwohI8bfVBdqRgD+M1khvdPgg+vTFL6i4
smHvi8wLLfPWaQaXSGa3E/LyLz5JDY0dELWMDQAWPfH/oYrDafnLSfrfn/9+kqJyM2jpLE5pA/vK
wnj7PuG0fkONZluaCrT296CL/3SCC35OxzpDzvs35wz92/dOkJPUXkRxuD1J9NBRV/yDpRTm019P
0p8f/dvS6gfhc5vIxhRKEu61avjsFGq0qdMnCRWSwFeMLyHGGuiYmdgnPaGHKoMGdZfqxkrFQ9GK
CjVcsLO14AGy8k4F52hU8N6c4YIqy9XBPQZaeGlzZ59k6OAmgJAWYMgYQCT+unXUW7jPYy+VF7Ut
PWwsx0EUWzThe7S+go0RrkcDCLUKgjJL7FWLG5/4YFykQG+Jr9DsaaX6476Ch5R02X3cZvda2F+M
oQIx8WUi/AAo9FpFsKATEjj0SDzahl3WgMApQ6xnuS3LW6nDLC+BXWZeaelY2oLN7ORe5ct9WuVH
rdBuUAQ8zsQxzNThI5McK7tpyg7vB9ioAFu6MUMoivaxRDI9jS+O6PSbIHNa6sdcf1BQk3f1dJS+
QxZkDCpCuHDOTzKDh6OR4C66r1bDrZSmW6VAO2Fk1iVwxCdFtIQECXrJnBc85TCVGmC5S2VQKFsL
ADWxlNu6DBDrKUShMyYLj8tztPaFjSh5J4kbmdkm77N1yU2mpfqlQK19L53kjnBfMMXmts20uwwq
V5iba7N/KYLhSR1odQPlGsbEq82muFVrbQfWmE1+0Rw7kWyWQMqEURkpvzPi5qHaFjqDQUNubSs6
Oxmzhd5+R/S/DiyMLoTnSuvejkssPso6pa7uuHtR6d3OpE+MU7IrErTkxbjX8QhNsUWMMfD2lLu7
rTEzCjFs7TnrPUWiAa4ytwi/WjnjLm4T/EhrK8eeVa5VZH0+Sy+HIrjOvoo5Ic6EJZqu39k+WQpG
W5wEvqsCAu3QiPtATT/lxrCtFdb3vI8rDfUk3LZtO35EDmCx0h4ad9ZqwxUYHiHeQtRIT86cshll
fwv1xjlmbJVUqa2FxCsfzP6d72uXCqJSxqDAHxq5DqR6tcYFNdDMjJM7buYCcXplG2s7WZQ1yRcT
UhjiBfTR2laBMkVx+w35PqX5rdWZh7BHQm88+YGBa0a4k0j2kfJhjWSETh1hq6xw0/gjh/Y7KT5M
f8OzxxIhi/JWL4/HktRXvlA28X3MPMtIOw8rzsoqYookbtYKTHw6WwFSQvavFrT1wG72MxI+kXDz
zOjQG6oWE+Ur4ZvvljOts4Q7V3TPaeGsc9UmBbRsA0Y4xnvURDcEsgb8sRf5ypxmtKzIjeaYTFEh
KPrDY1no66kp7k37dQjjDVamg1FdYUMTi0loFVBHo4/Arhba0ereqlw9ZDHAgiH4lCsgkNgh6qgw
rLE8oxFhB8m43rKidVKHN7N+cUJ7P4wkli2OXlrJeE6J2FQgw9O9EdLoA4sMcPTNXYhqJKaaIe8k
UTngMFaDwKXwdjP273HR33b+yZBH5jiOItcFGdu5MYN80zZj3q7JEPS6Un00GbZmIyHNxGkx4Tgw
4dtpCbVAkRzzaJGvxOFrpZlfGyb9pEqfSiZqQVWsnVYew3rJVNPdEOVr1vPCtQiPqsDcqvHsRQXC
ETwEmdS2aqpuzIWSNT+mFUt1Mexn0b2NC+8/YbRlSY5qfrFgwDtgIABKwxEO38TLonmoknXS1bXX
uudPRtW6J6UNzpkGC5oB0CbX2tvICohCsbpt3n82aHQjYV+KgkFOaBWHLq13P3Qgfwj6fsxH+nkK
ib3PQQFCc8GWF0+LuojDf5TvxVGL9k6m4V5hYX0/dP9iX+/Siwnyoi28TtJhs/nDT3IBZf7RuJ3f
MwCYBur9/7Ze/fr57xUIEnwG0UJYNg3dtzyt/1Qgxm+LGv6nmMIfejl0McheMP1+27/+VIE40DWR
zCxPbMh/ZL3SEPP/dy/3wz/64jr78VsQKSTcmVz9O41Ip3YYD0p0nMnSDJBPd4zdGL15YcNK1XE2
GXGhvj9FzDebh7q1HiyBPnzQ/fFcLxX2UmnP6r0zyTtCs9yWSlynIveX0jymRp+p1cf8SadyR4z6
ESSUFVm+mZfS3glHvtPsUW2qfofqv3LSS9JdiWVfVP2fEqSjQ7BXVZvniRLgREsbIRKIj/QVMf1F
4zyHeXHIhwlDzaHSPkUlBXjR3FjteNOxeLSceTcsLYu1NC/hvKm5pjSws7QuzaqRJGhIcEVDcqfW
47YzL3NhH2i3UXleUy3cJ512rQS5RVxWtn0eUNqhfF3HctqLtLlKYPTwqcl/Kk2mzOVeJXAlyPAo
kz+Q9dClSYnCMP3J1vrNaITJKiLGEbhj+5gV4AVkdFiCwsO52FUQtpol9bcw610PCk2Kbh848phg
dcJLdTIzInFLyJESc5Q6OG+hOt0KUpnSroBO07j1MN62Y7nRY5Sfw0kxSPGj3dnOiXEzO+adQClq
jPTFolAOhplu0+Krag+Q9wWMRPZ8jrmy+hLvmt4hFerumJEfESpvLcSRhTE+G6Y8pWW/DZljdjjz
nEK/64qXWRWPeT0B8vqktIyoonSGpWb0uacv3fScwf6lb95mxH870WyuM9wjrqKEx465shbyBKh7
SiQpVLKCL5Vaoottxb4t/R2R5G6VpV49Tp7FAKGspwNxULeC4OPcKvbjtLC20KRD1urt4oANAItT
uGOcikn7I+3+zWecFIu7E8EfAR0aYry/1/1B2f3ljPuLz38/47TfCNpD+IfHh+HST3xejQbMhpaA
uJpfkSHUnzoSlmp0UPRRRIbo5H7wQN+7LO23JfuB/wNDLEey+o/2bcYisf9pXgX3R+J8FTwaxiZV
LGfgD11WQDkusyAudnVBxnfIYh+CnBxeRfaehUCiQtPz4y+pmu3iiV106mAIfI2JMjOYiiTNac57
N2HjJJqtatTHCpS3375qM8RI5sqymrzceNez5NmcjVMCdoBJqecnzX6YjHMmRkRYzjs12qZdwjsM
EpNT/xATbRpjjI6zfquA2phkg/nGB0OY2JgwSamvzH06fOq6aUJ5BYin1CzS+OYeOUXT0BtUW6Kf
7jElQCVjzZB1YPSrTEJmW85QYfswFHQsq0H/zjSK7DtGN1UDbbqtnhvVeFTIfUumQseJKvEmOYdm
1AuPGgp9ucOCXc9ZSmVYXhzrmvggAhmynxgS7ZoamGOIUD5o2hdHz1DlDOsiBJFQAoPJY07VyAnv
kmA+Nnl0Y1XiPgnIhs/MnTJfKhEqKFHepmrZRDDi66r7qM1f9WnyOk25+HK4DpJWCr4uwY3GuolU
4gZM+pvOskh66NyiBJ6AIBDnzD3TfotQhqWPIh0RQHseUTuNhsjXhDtuQ5C4ijagh18yLujt+aNj
z6ir54wchYs9BS2ehTLdy1AhT6+4HWL2h/hMB1cfqvupHS4NrnxXECwul6mPk25yNBT1exIptOks
g7rsUXBjNgyn/EpzS+NlgF0++oRUG4cs0++CqvycwCmKm/cxNUmgLU5p/EyPDgegWY2oKK34c7ds
MILhtp+iHWp0wL6112TvxGNsiC9Y11Fzp4IrroJ071BDy1g7NizoZOh4VqMhwR+uU8i+rd2Z/HSm
cKvm8z5jz2Kjk15yWuOJk1N+KSCeV5EJoqDwpEXkh38OO3QLgWeDe2b1MYzxkXgqjwBzwlfkmaxH
tswKJokZ2RR3FybYcUGM+skOPSkdNPIMdiuSPZeD4rMiupZfw4srG+eHXHcU7nnrrxRfIVvXXunm
Z3ZsK81qyZNgttq/RcRZgqTxEsO677kTLEihJYkmC32g6e97/kBkhDeKjVSeQ6U3HxvMGCHXVYF1
OszLy+I00dQHFGsvc7g3ie6q2w/CCG+n+ZwXiRekgNdCgBzhzgErSusOiZfIE74pTgZAV07YzXkm
s8EdQM88NLcVjjEne7RSxplIz0etdPXUuOj2VRTXcGaKQDfjs3PMo/uQxXETPtbs/XIzYjkU7RjW
eFWBFrP8xBlD2hY9LeZz7UbvprMoim0zLUUVI42i8MoEcak11y/GjFu3I4BFHMcaUInypZiXe+1a
SJzvpIeAZbzxDXlvSzpzaTJ25qWfirdqErvOWhbM56LKrtFYEA70kImDXaP7TKSrOq/LgKFP+wMZ
ZDfSfxfQSPBp890TKyOoXB255b94CIlOhIXCMitUART8H3IUlimMEn+Uo9BC/Pr579ejThq5oVGw
4w5jurk4sr4PIb/Fm5sm7cFiCv6R7IPKUqKW/w89jg99vx0JKiTEHBUKYovfeUD/YAZJ/tIvt+Ov
T84V/ePtSGprWTdVae70gfV4q0xf8yL7mOdum07wv1At61O5rkLAm6mnkNstZ8RucbQahv5oA9qM
ouHQWciNBRvDDIcUA6J1ovg3Imm23Bu9W0Sgj+fiFZvbGzATsjz7rZ06mzoB395pN1Sma6XsL3Gv
APbtL4O8KPWlI5hbGg8abv1ScXaTKnaO8akqq0ukD5gq65SgdGfftOLaCXtdj+N9W6q7EaFYGNfn
0MedGeAzSaO91uVnXUA9nZBzF+Galw4SzLyu0EykidhGqnUdYUqP6nwN5m3NICI1oiPmXkiOXzEO
eWYYAE0ptioq+GpB2GG2pzfZlslwjaC6tynLbtteZwr4uKDfm9y+YcZwic9tZJMhjOyeqyg7tI3Y
2H3ywLjg2VfEfUNxmqM8S7mVIH7jbVHmrWVHaCzH8SnV66e2dHiTu0ulp4e6AuDqjMdUHRTwSv4V
vgo2AgZkUaABXKn9jTOPd6HORgQDWGkpx046Lx2oKlxAidc34U4u1Q+2YxM6WTehuosIKqzxMyGK
0ZDAzRbPIC6ZIBCqMvrXMSw7t6x94WkIPXUE4B1YPdFHJzuc7mIbicQwtd44isd2xJ2ahs+DgR6E
GzPWaCMMzNQTvwME1fjoqO1x5hJUIfH7XbaTYfF5LttH0HkgnfPBDbvyMjpIPOuJxKS4H3bjBMtU
070a6KyTZ8cxZeYa+gcdQEjesYTHfvS5BmmU0Ur4E/QMYdNgYFjDpbQqTeWhbLW7hYToQs44F2hY
PLO3LAYsJDNGJlxTpQrvutjf2m2ebLsktpjImbd2PJ1y0R8cq/cGG0ydKslHm16sRnpqpSsYoMgr
GncCM3tcGxDDH1rr2VD0p5CAJKcrX5WpR0zosALrmajFt41CmhLVZCST29Ix36VRkhOG2AYcn/og
ZXqypbkLa2y9cnZ9c7ot8B3LHgtArr0Ra/KkxrCkQSCpmr7rouYBEBMxuFi3QJdWAmobUv4gRgjs
oFOx+gYUSilv7XbeT9qwL52QSXk7QuoNuXJyEMmVr34YGZIv5rciV58SpSa4ZiRuE/sIhkAmn8fR
nO+EmmxJDtuSIOY5hvJQQZ1g7bDBh0Crj+JRoJAwMSRiP73UOsZNAM9Eklk6qJNYe6Dm2Eqnf22L
6SVLnKs+6Ht7aF1m7d6QUZ+QXrlpqFeaUSFztMcWb0AG9plZF0P2UMuxPNS6//jvvaIkaWsc+Bz9
tk7gIKklf+sEAOLw8xX1F5//84pilMTNxzzp92vo+wWl/6ZREyPn/6OzQ+XwfUbFZIsZFQ2VyfOQ
gEjX9ecNhfzfdCToiWVJhgDzH9xQzLZ+uaG+PTg3J8pLWzVoY3++oWwrdAZoOTMQM+o0zb/GlXYz
VS1riS9MXfgPGRVh9mVQu3eTzDuUe+usrJ7Gnv2LSpTYKCoCFJW1UGYOh+xSqxUe+AUqcSsL82A2
/C3WsnvWziDEgOcvQ1yUAPJNG3qXn5AC6jEjT1ap3VkPbsauvBOC37+8TcyGt/sNWs5lGkgHd25L
ZXHODl5bh0CDiPbLnV2uYLc1GtbDKpv8clRv2x5c+CywDiv1F81ZsmzZd9jtjRHWx0mtdmpHrsJA
FkhIGG8Wzfcqrps+fWSBv8ZqtxbCPlgRy7fiuVyyBnJCd0tt14Wj5xvbJH1OEKRTOjMfUm+UvPxK
rsPoyOeyf1HnCpWe+iRa/Z5U9BfdZ/llFd1W5HG4S51y3JSVWu6Sbjw4InYq6kO8ZiWZNAn4C9JA
qOs3gksbDTvES8hfMNcBUYwhCLElWKbamzk6jDpNnhzk/IUI90WLxCE/G6zHu9w/Osn8Cg8QuilC
9VBDRZpulKonNZ2SoMWCZWQNGwwLCCBp458JHp4XByexvXVNNn3BNbikdMSCOX6DdRedNaXtv/dw
+DbCNjXgxsvi+ts0/+9tQn8hRwIp8OPnvx8Oxm8LQYbl/B+v80/1q4F6W19AMt+V1n8eD2ALdGpe
IJTG7y/tn8cDlSsDHgcwpcXy/R/JkSiJfzkefv1H54z6sYCNayfwawMnp3KkiRTPTngQ2Q1Gz71/
uOnJerA2rbOFAsxXS3+LWtwA67JFW+yFwVbQ8YNuamC6etnVP7C1WhnrRdizZjvo2u68xkl5Mg8v
0zvCa0W+23gI4DLtAwCuhAIsDo4YU8O0Tb2OwiFI2Fq6ieKqsO0J8pjXJRopuGCPmDT4rxvWqQ3o
O2VdAA5MUUy6KSfQaf4s7smD9hZl59rolmAWHpJsz6jaNvkuPw3Xub0/vpUP7SIhvU3wQG6njlXV
I/j78rbCl4gdlRBk8SndZO/1ydkOXuZAMvTIg+m++AlFEg4jCj/Anb4bYGYpbio5etCXtYr+ntXj
IPZ1z5EB5XHAKNMXO9NaO1+QYufdcym+1hFF4EuqnYd32ewnYzPez3tUmKNGrutKj89BvFay/TQ8
VMPOho+iRBu/37Xd2Y+PgbWeXrAldYGrf6kOWCuzl/xoP9TPynX+pB17ksAZ91vzB0eFV27CFxUu
0ArOA7/mKlxnruUpT9Vde59v8nVzlxyHs/nePkzv1mZ497+ic+Wn47Nz9KpzcS0vACRXoctCbaOt
skP1Jp6NnbUbtibK2iMBOjNwoENAZtAtjtKnl/Sh3msnJwV+sErgnV2T6AMGJoyJsFwXhGM8FJAK
1XUbb8RzkMKWdzv21Wvpfk5XTPNXwV6/FTdMCrJiVexPCof1xlC34saK8O3eUIyNj3q57t9Gwl1X
0efyAJMXIfa1qtZI1LXUi6q9f0x3mCivCxa+vEb8iZ3o5IHfOPVa3vpbY0Pc17rcNC6Duhny7/vt
dGYvbC5mU7nK36TjtTwJk6hknd+p5LMHaNpdlgNHMBF4WRtkpohQaxf70Fu9NY+zuLTbxnon6uc8
Vfea5QIXwgUEr789k5pXj+sKJpHltcUWyTyom+ZhhlQ/rQFX8C91U+xx27u9162zffykB++w5wMy
R9LNcvyj90KzS4otFMl6NZKtMBhucYrkRhmgELl4eAFZHnN7+R/5Izt/56ZkZLfssLFCFPpDPd4N
x3hLiDHPnh0Lr920G3M7vhAZlhEjdnbOebyeX9vsWZgP6ik8jmdexqY+GMaGhsSZv6LeYy0/vuWH
inv5UE+XXK4q76k7sKYmkBx/N+uKVbdqcxeX03xhrmV8GB/6dX7F9vTq23fVUXzY5+ZIToNlMA49
czsFiwea0eCKZcodOCGCU3aEoVmv9GVAUJ3xhA3L0ja+Oz+RzLuCarSOwXXe9P45Jj2LZrNblXxj
9yEBUh/YB8M1pbx1857CPqwuOq/2zFVqshlT3H/vBSfZLKB5RROLFVZHs/X31S8I5V+q3//+/PcL
DlMQN5iusRsBU/BTpjlx54tITAA7BbfDAuGn+ncpmllQ6LDczEVb9ucFZxhs1lGWGZTHXJz/qP5l
pfvL/uKnR9e0X/YXrGhzs4XltPP97n3Rmeo9ASfPvW+gJnzqSKAcfftTBg4wUaB/9R2zbU6DQJL9
V+KIBc76pQ8sFwbCvrOmXcxBy1DfzX1QUC36jd7E2tOor1o6Hv1o2M1+fVXy7KMvpgxsYf/iszKc
Z+Pa92RoxCxICpu3A5mHk9yz1f3ioPifcmUbadbNoKRQdJ2LFVvPSol2qIDbqDGjbfthlQpnh5Rh
OwCjTdlcuJ2Jj0bVNwrjlUhG6tZUVIDILGkb/Ww0IGY6FQxvE54qxWH7lx1jgyvTgmziaDBW1LZa
qcbothOUNwdKoVKTYVAVTM99X9mVIDLjQdunCuqU1vkyjnlMTkjx0Q6wJrUOhFW5h0q2j0yIcYW5
7SRhLZYWfTQ9jz6wi5zlzSTsz2qeb2d1fIwMqI9ldpMY8rSQCIrstp4+epKLnAQiFkJP0XerNAvv
JiQykSlfG1+5terw5JP3XXT+PqfVUKV/Kiz9qNdEujUqfOp2P4QhxQXrziq6RxW9PECKkqSW9hl7
5YujJAdZyCMLlvdeWMdYS4L7qU7ssxGOuG9neRqIkkTVgeBIk19rjrWYEiKOiYgJ8IVOwtqZ/Bzq
2mfixj082/6hwffVFwpkX4ckPeuklz72fGvmypsfVHV+6wb7Eoz5lvF0ssox7DQk59WZcmeQ6633
zFS6icyXUTyTMiZRsCT5S96om8XLEONolvZjDa1CJWE79qODGmqrvlSW4eG+qSJaGewVPrOsKTi1
VrJpUrZA5MnBhTDNV6e+txivp/lubIjL6fPNv/cARK6DQhxPI0zHb6zHvz8ANe2XA/AvPv/nAfgt
w4QjTvyBWvnPhNpcEJIYNOHIf9vf0jZ8r/DJXnUkEEsHDa3lWAsj4PsBSL4JYlf+rX5PRfkHAwBz
2U3/tMD9+dENdRkQ/LDAlWGd+XOiK7uMw6EegFA7bXpxapvwkRLxB52uaX0yKvlgj4HbxeHnMYAD
5WggEXUPP8GBvdFuCFDKieHTFOCZsiU++36wH5We9C+nv/ha9KLbtlcplEokp3fkM3cnpWb1Z8U0
3sfMjjyTEjZp+HJ2R/JK4LUvOG4LMWlyzmbrpWifes3fNSI+1LNzSv1uy87mpPqJ1/X2Xh3KbZca
p966B9/oFop63zv9M89zUyfWo29Ut3UHlrcgks2YIq8xk1sVU+iss80jA4kVBKZi5hmB3q2dYDo0
ZLALVp66r7l1wLyVvPQHTceVN9T3IzJNratPpVl9dDQRgUVx4mORYmIaWLyzee8lgjRIUPNJwh6s
dIWkjpdCARc+PbfYAmQdfBKTj/a4eFbCwY1sf5uDunXM17a079QxOoYzw08zd8m+3qXAxMjmntap
SVcwT28teqJ2Xuums1Z8roiSuLCUwp1It6B/GRAli4Tg6MJ4iPSRSb6BtucUoMYZ0/pkZZLQE+e4
qFOq+VTICIo4tkYjXosloS9kfG1NkE0uDpGR8cSwdgzum4AMrOATq5g7Y8I8pvfk8MWFteuSBefi
QLeJ3FwbQXoxiWj9j17rDhaKZV+vXSNSnxqb7q/rb+qCBDVioYusY/WdqsSQWQSzBNFN1c2fR2t+
rNT+nB3IjaEZwfO3jnu5zTG5CoNherBNlxD6nA2EPhGe5SfHuSwL4L53fdDABCKNL2skbEXjVhXB
LjIVV0tRnbZnsHZsIjpICWznuEwAknlS5q+JSodmBMO2UXyyoHT7lIHL8TADrWOfYLYY8GbS7TSd
nOBZrkWl7CW9kNI7V6OvLjVg+mBgtDUiFpgi/LwPlhrfpio6HTNRvH7Sn7SIRFy+Zb70jzLsLom8
Tr7jMeTdVKGJyHJ4aCjCFTV+Chan28JiFubiV303o+ZzhFGCMT8VhYWVj+iBdpQeMSz3aj6eBl2/
zVsKCTLlpuGZ0mpYJVyI5MQkMGnYQqJ2MHKxzmpUTyZdVyS+5pbmzbLfh3LYTkNwP44lVpOIuka9
a/Pixsr7Nfc2C+yMVxFSQKSJg6ywUg7DqRjD3RwP7He506PsIW6tTdPWtxb8b8nlXylIneqSjNYF
sEeR96TI00T9lNTsYVXnGjBr6ipyDBWuqYadTKKKj0ijTbB0WHrqzZixg1A96Pfg1LJU8aaKvVCt
gvJBizST1NauW7DW04SX1Gfx4rQtU7l8U2jGWoCBwkrnGZGxjkeHHmvxW68yUA0L6adWumMuuFsd
pE5z7kVNTXpxX5z8/k5v1XUxv1Cs0P8EV4LjkaKnm8SX93GhMShHbTCBhs5NfuwGOOt4F0KCHrB8
NvXzaOTbMCmWcnHfF0Rr6sZWssBCB3cd5xr7JECEPshddQTGHXq6SRazA90/VvamdY/ofcap7sA/
aA9EPrlWmByJ9kEF/4RcxR3rR6jpGyd/zqk49di4jpGyShOIuMN8sabowdGDxyEGTDo7KyiSbl2z
d1Jar2rua+ddAXcaKON1LuUmlm9mlq1TJBBqjpo+/TLYwBqwhNa1wwA34OE+xXg0U+BTQquf/dnf
NsCEWTmRA5I9O+3Xf3HNYNrWwhhgEq9Jrmgm5383FaST+blpYrT26+e/1wzL6pr8sgVD+mvThH+R
SoWeSv1GAVqI1H/WDCZKLDojBLEg/36uGRgKIvmymAou3sZ/tDQw/krY+tOjL1PDH2oGERWya9JK
7OpB+1TrwbGIJdV8TxqhTs0Q9w82MnuT23Txp4D34tUiKTfTtv4c3Yty3kKEv1RtetMqaC8sPef8
tp7iQBLYiToyxiWfZAl2dvECpe2MBu6ubl6Ao0lo6l0I0wUrsoAiWoafirC9Gz+mIIJmIDb473Yd
gYqVjSchJt85nWOXYJaNCILD5DQ71dpVTb5V0DlmeoFfHH+khWSn9rctiIbQaGo3iNH8wITEAPm1
nNl66CYzArMKW+Bv8yHu1edAbAKf/EFlnbUlbo/hRvaVZwHXDDVlPQFr1+uYSaS4SDlv6DHRiBmu
XyhbcuIAloGcFhun8j8UUd825XSo2TMreP06u/NCeVf0LRrMg1pFJwbIK38sCDqXmyYezniYsAzY
XwuisQn6hQG+Kkpzv/BaEXySrG59lp3ppo3jkrqyLyfg8dqdCbxO1tfJkqegYuOg9jMptjiz/Ux9
7zRAQGJGcmB9FA3HX8WMqU6KdZeYx0IUmxTSNEwzLrcSmVFiDoTqCv25qg1YCsmnKWvIjxNuARfC
VLvDUJaeE+QciO1yd3f2XZqSI6FMSIOiQ92Q9EhIaNWr2P4zr2vmuz4dTpOMHuc0IEOm3DXh+Aoo
lJhzEWTroTc+5log4Q/4CyvoIf/IfXY3mDWSwHxojek0ONaLtPJ9z0IkxbgUFiEqgRrVVnqjcEU0
xIfLqSf/SLDmzw4lEKoWBZtBzlKROudETY+hnd8x/dgpZDundnBU+FY0lXFVLJr3RIfaiVOzUTwe
qsbSHl5TMX6JBza7Ez38FWr/G6w6vsjRQ25ke6Mxz9MSex3c+bp8zCBDZT2cKr2rd3KYX5WF9VpS
+eQzKD1CeQcLNzyZT6kOxM14MkOBXdZi7hqO2DVJJ+2yY28RPIbim/iAr2aagWzn3XGruMB4bvO6
zebgxVPreJNDmkJY6m7L8e1gQ/G79gxUeE91sO/w0lp24pn1kvxwNRhSGHX/Nvd0xU7KsBRzupbo
hEC1d1FQUNoF7ISw7vKVT8/oKDw5TPusb96BSfDNUt+Qgq5mmW4DXLzh9BYP5bnT5AnjBcwgRbmb
28Ar1JR5+gxCqU/RZVA3AEtpql06oSJM/fKREQGU0Wk8zGy79XlcBwocr7b12ikCkErmUHceYQSV
sl9nZuIlptwRvQIdMM1vMjzTdylXc9/1T5NdwFAKw5gIIhJxx/pFtcLgpPuWWyrafdFThVbWOTKi
U9RSneb+VmvobGyn3gfmtC8DhJGi/lJpiDLlg4EEMPEPgVpBbEhwR7XxYxk0n02je4w6CI9+j3Jz
svi9hqR+7OW4TH1MFu2YAaGTZYSI1xmvuT29dyN4qoERBAJGAqXKddJ1B9NgB9v4J3NqXjrFhmBM
FKKM/WPeTBCx2o2Ghdivhx3hWp7VggwLgIXp1dHR/V0mxxsI80ejn57UkGyhOGZ5Ae3Qz2BgpekO
6i+26fI66RoGwMIbDOb2OKdm83NSI13lfAIH53E0e4qfezbp9CV6+5YVZ5V/GDEzEFoWJe88UTMC
Q4SThOFDr7VeB4rYIq6pBk2MEvWMyc0dWPb+ewuDZZq6LOBgAZBOai2Igb8rDHTrVy3Bf3/+e2HA
NNUAUIB8DXvRz2oC8zdHMw2Wk8xUv0kN/iwMWDKy2GdjyKj1j4ii78ME4zedFSPKh98tt/9MTbAs
A3+Hm+8//v//gzn184P/qgXv40xXQrTsO6JpePezVRIlZ35Gv0sfP4//89d0dG3B5P76GyFZwKqj
I/viJ/xL/aEV9ElKqjm7OGuXxs4VRe7WUQ9Tn04+LDwf0XRFtk8oCUFN51vSzR4WgtDQQECR3Y1P
3mnXNotLlWM8cXU2FIFOfPPEhIBbHmCnawf7EPKeXkkuLdZ2aXiHdGSrZMRIsojMi3kbCPaNjTik
4+h1wbgzi2lbOs4hbBIcq8Y+KLODZhFpZufofMxz6KjvwuH0YnTLbHgt7HY/5jmmj5eRX4IAOPSk
ALT18LZPDMAkbf7Sd8ilmf9e56h9RFb9mNuS1m/aFaXBJV6syAa6j1V6S6WY+Dun4qSLFAmZBkNI
nJLE9JLRuPiZv1EzyA1q+eoPhMxhwIPRUBNmMx/SCcCq3hovMWXRJwd3IooB7nDXLBlty0DsfC1/
nhx6s7mIYaVWtHUDuCgx6LvYT99MTcPyybk8Mw+qcdoM9gioOh63vqMfms56TGZQ6wokRljUnFau
Q/qBn/wvd+exJLexdtsnggJIIGGmZVC+veUEwe4m4T2QME9/F6ifh0bn6oSmmkkhVbOqWcj8zN5r
4yEJ4KS2ZnFtU6ZA0XePQx/bmzKuxhOFz8IUsnXMrTX2xmlu9nYCY24sbvH4XHJlc1FV5icF4tTV
yExymuz87z14vi3reZqZHLLJ163/cfAQcfCXjoTAhF9e//3g4QhxUBoY8pvcwFjUtN9lTIsLD/Md
UDdURItm9sfBs5j9pYCYwlPKP/3ckaDBdUC+0atYSHFRO/2TNY4w9d9OhG8fnVEpI1GidawFS/dz
R2KlbgrsBWbJVMbmmn/ly6NdNFX7Vob4PFyyLWuRvySIhhwT1BBxmUWDBt4ziX6f8t1cRxtXq/Z6
OZCc0q2jWT9GoXlUTcRXPT9Eclxp7Y2bHVQE8TO+S2GrFWyGbaaVt47XbduUmigcDp7+JYvSq8mo
7mzzaobGJpybpHT3mhMw5dNnd+3ZUc+8D2poXsS3hNEg45XEok3Ixa0KjXoQtyu9FWxrg8eidd5i
PbqepHmCP0CECIjo7omJ67gq05hs6YG85uRz4eW+lxXrdggi2C7Tp6lD+zjFC7lRtayrOSNzAkJB
w2ylBYKOfgSL6gaz4QpDNVCsx87+sHEpOGa8nsZHaea7koYl1bAto24Q6j4ZrbPSP/LiK64g2oB7
p/iUmu5aj6eVcIm05HCTCbkv401mfR4bKneTAYu4k8mD4GyWOXHDw53rIYbWPzCAbDJKJ9w47C26
7cCRW/Td2rEigrHwpWMdGO1o52B/NoyJv6vEjzEVuZLIHeOxKhFgxkjSYjDaI27q3IKbP2avibRR
oMT7yHCeGhdziBHb/MRAPJT1uMMHgEUkuhCBzHbJFWQmSQIU4pOj7BfQzf5svvRjxASKrCTyvCP7
GW3b1o48hMSj7kdmcwmw8ikqvDA0HtzGe0y8AJd2hxqkmijozXuP2WGRGNdlOB4zyUfJj0P5DIvF
HIA14DFBbbWz5v4ur56wdVYFillMP3rP9oa5EGI8IAVGuRqAnJDSc/Eg0JA3edWFzY1m6KsRQk3t
vSpQE5GZ7iOJa194Mzw4HNgGkXM5EeAqDWt/aMMdjMj1nIwZXTEZeAXUshqkP5Wx7V2iMLhrqtNo
fLUjZ5NY3sAWqmhIO83Zioud7MNdN4eHJBJPdeMnWEsEOofOw+KAOVLoN63DtL9M7tJuRqpTQmqx
d7VAwvfvPYk58EijWWo/ZjXLdOh/lYAcmj87Hv7L63+cxJ7gEOaUxhf4bZTzn5OYzRClHBvzb2Qr
EB8/TmIOaXIALARhLiUTpeOPfdJytC/rdMGKQ1BWiX9yEvNGfjuJf3nrgrX+rycx7UCbuZDIof1E
fqUlpzZ1DgucJ3Mzcu9nf3TH44Rip8kaDIPyDADqqOvjgx4G56bKyPp1vXWSI7dyr+pZoLFOtl3q
XrfhuLE7DWLC8BK2OXxKeZsovFCoy0wXA5uGLKZXjCk679za2IQE/v7JaA84/HZIPff2kLxOoeQU
g1gXjDdGaj+2cX4gA+NaVPNm1JtDh+xk2Snh4L/HplF1xWe9MXZdnL7UWv21FWKDbv/z5GSswzFt
Qp7r0Ioin7E9VjronboOsVCErEpv/XQo38AdhDxt0RdtqrZ21p1UcKfr2s4y1PMs5SbiidLK4ln3
8muSOmAiI44/M+e+NMK9auLcj9CgBhqNuRi6s1LDQ96RsNYEj4RL+RKPx0haY6N5W27BnW7HO/Bc
jP/1AHk7UCURvgCLxfdkAc2IfDNqn/pMhmB9DT9OjHOfzzyz66HNzw61JmSFk5D6JsXHx2uaVUgv
6RBpq+x+H035gxGoQ9GROR1l/dmZ6js9YlkYaxed0F3Rdfs88Pa1y7SlwLOlT3vZxr7mVPx+GdhX
5sqwqtPUZZuYhBE9P/NXtNHj0s9reba8SxW9ZiBH+iRDqc4hCQ4kI15NYIWoGHmp2vTnsTiDXfcN
I88Wwgz27+auKVt8KZ3vtOHJLTmWysc0E6AE7X5lg0pcMHtKOg0xPKjm8dxZrvqkD8be4W5zXe2V
XK63AZOkFY37EY287ahTTPySyshmgXERPRIAfVXUuNTcl6hJnpzmaiyw8Wvmuhv0dzOrTxGUjKnB
Bps48yYGH5Lq3rnABA9uzFoNLbxWa75YwyfTa47K+iim+KhpBsWD2oyIy7QIHUHk7VNoknYfnU0s
ewvKzW3N+6pKw7XuIRJpsyuLp6cOy6fUupkCtenmlMsiZ5YWERMqlbZXEEpN1qoefBwr654jFp2t
jY7ZPAcaVlTzIa12Q33XB8Uua1IekGhnhvmVm6HmQxSgq7ehejVq+7pVxsr1vkxhcjNb04YEKD/D
zzbGt+FMjD3rhaIZV8lIsEfXPrvorXrWDaQk75VpvyjNvATzSQ/lossG/NL6kcgYFySgya1rKVBi
xMm6JdbDLer3zBBPVdxtLZ0/wjEzRCPL3CmOnylKMQa65ilvvKc+YDQGK2nvhs25jjEQN3k77Ros
8Zs0s9+tYGFO9uK9Qk8Wd+ROuW/FVO1aIvlIktjbzZCg5Ahw/efGNpjrU6luWqDj4a3ReCtVvMtK
X/dGATAEOWsHHzwJ75vxWJvy7PTRzdwC51ZGuLFNccMNb9EZjRGUFOtBieFFVdNz0rSv2OyrS9SM
/+IUNzRcQhe4GGwM7K79P1LckONzo/xyF/719d/vQhRkLtZzz3BoW/5MUvjelSwZnPj4XGYhKK9J
3PxxF4o/QE2DHbQdFiJ/NizfxyHiD8n9xf++XJ7/QFYhlk/124jil0/tLLKLn1YkjTUk5LpzDfaF
955lxrsVNS/9nPp5j9VO6p86JnKiIr7Aa/q9qtJTmpNIVRj1bT0M+yo3aC+y23xCRtsVfjand5Fb
r608eDPc6cUiTHHo5Z3CMTaJ6s4ayteygQeI6VRNvV9ky+BaO1qddW92lt9blW/IfTmBA470I5Un
4gLnEhCeAiXbL2tMeUwriWhZ9+WEcOGpG4pt1hdYa4szNgvEzGxp+/I1jptdgwmhyJono9Y2Ykox
RlmPjVYck5Qtj4o3nbCYqUf5LlThsWyNvWGrbFv2JMyhdooZKzsNmk/p1zMLToNZt8ewExruwQkR
ZvYfKqRTCrPdjBwlAtA0cYVSr+8XU/+kmcdeZ/wbLHRk4toHiEjZJzsZ13pbNvQywxJk5h61uv+i
JJXsxDoYZdc2TpVvsY+wm+o6rkI6H3Kmw/CWlS2vmI1HLTTPhZl9dSFSadgYgxK9XK8dS3LjgGYw
gQgQBgO1QjiiqxrPitzW6lLEahVgpHbbat1F3d5Td71pPQ2ZPI9kJccJADaCGtwx+hg07TwyPjYz
z6fd2UXTTHV9V2AjIUxinK9BpHz15vaAiGw9t/ZuapcNuSKXGOU6adDSG1ZdHVxresBaOTiVMSox
j/DNwbgWnb0fYMqxemCFpe14al5lI9YNVLukzvCiWwfLKNaOOV03prnj7ETryJSnBv4LV6VLdmXu
bTOt39oFImAv/JSDmio9ktmQ9Qd46ZGBe5N1MImbTfL+2iIOafHlR1yj0sl2TqMdW+nsw8Gig9Q3
OvFKeR0deje5T0CZS7x7Y2Ncu0yA2BedHCFByBQbCGJ4yZ3PeYsupkLz0BDQ1oH1zyXTf4ZcSBlj
+k3rtXBhXVXahTviKOE0EGeRH+weD92ANKYfd8bcorYPdgrbW1ZpuwIfutc3JEFY2yQoEUQEBCHV
WwRxEMMC/W3wiHQtewKJoEmGqD7ztXDwfKZ2s+lHE88RgvOeDnW5GOuXuamvKTtXcxtsZjCAfRtd
WS7rEyflsxoMCblXQ5RI3ui9eHC5E8ST/+ZOiKEzGjfoSIJB7v/YkhtgVH47/Tmlf3v999OfLbmH
Yo8QM2tRFi/tzvfTny25WE5/IE8s5n9thAghcIjSAQ/1bUv+oxHiXmAYxc2AMZyoHSx+/+QGcP9y
A/z2zn9rhHLmyDAQAn1f6VKBQwAI64hmX8baXVl0KO8RsXshfg2T7QmI3TeDdMkq1U9djt4T2W2i
RviB7MVD4V17U3ROAMn3qv8ajZmvsD+4Flkvk3HQnIseVKsZ4gNgfOi99sWQb07V7JOm2WZszmu3
pKibThbRXWEU3lYm5VPP9OCSNykFeWn54JJhLLXWjTB7wkCTbj0XWrTxPA+7XZ/VG3yoF13WT3aI
2yEBEDWQMG3hn864BeJ5TogCIMu3A9FX4qmNMp5i61WKcJc0DITZgRnaeAzx7Riq2NlxfBVU5dbM
xd4y1dWE+li2uArsDtV++WBN+TmI1cGR5IIKg1R0FV1Go9k7obVBS+43Y3mu4ubchvUZ2tWuaV4H
6PdtxFyZtIYk0pt1U/U3nUJ+lnkE9KSI5UjA7DL30ndyGxrhWYlih6Rio+Eh1qZwZ/VPkXS3pFee
BopGAHrZ4qZmqZCU+I16ew+WkJikOt3FpMMVjfGgAy4fnel6tB9su/W9OdrEkfNME09ugbEGUbMi
BxS3MgGhlNBUwF51njRW69BeWBoeOtP+IMdgP5OL1sXdLdqKcxkJP0F5s6ITWpanft14KI8ReZvo
1WICTys4HrGDcrsqbpwYw1IzoABaLI3jNo3ret23dK70g/0odknoXplhdhNnaCFSVv2Jte6r4q7C
B+lZLbs8uPLF/GoS3Q262diQaro39PprZyjchBEzL/sh0LXznFW3Yaldx3326jLx0YuHwhvvOi39
GiZvCRCzAzRjRJ7yXR/lQxEiQ2uB7Ox1cyurs9k1L6NYeKRj2q88fgElaOrp2Rp7siWcdGfWnxP8
imXanMFfHxPtxk6XOAvdZoPtkT1hJHfQavCKZUjVTPHcIMhqg+48ymKnvPmmHqnUO9BiLgTV8bUI
FcFSgU+kIEV8cFWk+UkYWN1j6wSKPiHDIMbWZY4Y61nFl1ZKCpK9zBtSX5qkdjohK8+mRYGRm9a+
pPUBcffVEJAvvba5DMTfxblmr5yZy6w1nkr7oSlwxitRYfrC5BNnN9N0HYnhPYZIDHj1xdGJ6awq
vVr1OSsdxn36l1IbbsZJrky3Q67q7uspfTJmEwKXd4JhYg9sd7z3akBKoBd3erGkcs7PBfD42AZX
OXyJ3EceEu7T0qe9IXHDl/JNwHsUIZxQTAHMG6+TaDh2cCAIi6r+zWsSeFmOwcXg4D2RhEv//XCO
rcavV9LC2/rt9d+vJOsPFhDsH1Bv0cf8no4jLa5BAPIWEq6faV1sdXkXuM7/DMexuEm+NyTWgqu3
2N7SrrDCNf6RndNc5o6/dCXLW//GpqQDWqKvl8XqT11JIlkgGjMCmSUkJofU402CFCiSzJktw/ub
PRh4ZXxxw68VJjGzmFEAxZtId7+AcEAL3X/WghlTQbAtwPcqXBdzWD8gJHB40keyHDgKritJ0HkV
nDVbO2QmOmuioEtr8oM0OHPV3EbmTofuoFFbKjh6oRkdpdZdUqLodG8CaZqjaGYcl0dgGO77GQgH
glICKQ55UF4yhwk0pOQ6RY6tP0VauolJu3eDpyLL75nO3+UtxCrCrLyOwZXZoevOqoc4sldR55HZ
a78ppD+926XbFh80Y+v1pNFI1BYdhTDiZYZCzL12YJdwcPSrGWRv79r7trWNfWHil9CJ7lDOxnbJ
1wy3MZjjmHSVWFoHww0Oqgse+7Z7Kid2GYQ4vgUauPleOOE6DzDZhdylxritCuC2o4shnTyf6UDK
jxQ6eCpWnt5R5J9cHdKe8rYDUN+xWiiA1TZg1pmN/R5+83VlVQfZsDfoh42DmGaZanZghMO0eyia
+RQmcpuRfdoVlj/o8TbvgJ2RnbExpnQ99Xh2KOLr2fyYJtc3RzZSphH5dtb4Wl8wf0HxHgZb1IaE
+UVnVKVnT6t2HmtaSU8SEIkhCLpp3TNmGh/rowAzg9BI9k9W80Yasp9VJnJisqGR8cSFwKw0vJnW
l0CSw+Oke5F1XAvhujZIGtSrB7P3fFnXJ5uFnNt+GfJbvlrrxHTRib1M3qtArVeAEW7KYFvGYXMy
ZBPuvLK50sXk7Oak2EZ5QWDHTWrY6zb29qo0wDyZnLPlyR3EMa6d7azxLQKwExXqQzH4U3F3kRFQ
4iVAaZgJVHHfY48wniq6nUmOGUY2ZbY6lHF/qKuvoZBrm1IAscURhOWpGNNXLSZQz/7SzXKbxyXD
YJvmQZ6NpFhPrnnTKGatSR84UMP188h+beYLA/Bvq4gFZennYLWnrwyTna6eDTZoIh3OufksoIiM
xvVUJeTIknhbYojVzOQYjv2nCT9UOreb1taohMJTEL2kebGJx/QKhPW6IR50Lp76kaRCBGK6izTb
vI9JBZ2abIv06N4Yp1UjJn65Q3QfReKLMEgTjBukWKnfGdZVpUe7xgXpA8xsNUii3GJMSlnFqmiA
jg2Wx1TZjYVT2yCPILGQZwVi46r81Wva+UoJnLxB2x2rYGG5lcYtBJrNGG6TElacXk1X6CVS4CQb
Ddsbnem+ndOz3Y4MtMlA78Gjx8mmEoDQwIzvAHKixQb/0yZbvUGP72TXkYc3ujmlXrVNxnZl8KCT
osoO8tJmYssI/BhGd61Wg6mwji6ZUl4QoHaMUaGFN405Hw2FehoOTNyau3KJVsjQbTjks0Qq2M+a
9KduJEOrpOHOHxwsAUYPpmEoP3KgaoMuzpgWGDLy2CEs60ZB5AxrupJae27I35lci1o3md4wuKRz
7ZulfZ7gnBfhZrLmE8EG+AVK8xjM+Sno1Xo0O6h2ZoEa0Dzb4k01T45Kr+vpXTWTX43NJdRyf3Ie
dGioYcih6lpqE4Q56zflYudImQ7IXdfp/iScrcArzjoFtWqCZV67kvBy0Ej+q32uwFQEtir6RYJf
0V//7c3vgYT59ean3fz99T9ufrTX/GzGjd8GiNys35tRlFkL4MGzHccxSbLgh36XbBt/IFk20Gz/
J/zuPze/TjeKZgu4po6raEHA/JNuVPwukPj9rS/d6k83vxdGsmWBMO+joJXbuTGitaoj0jJd7mBC
q03jqp3BoZOH0E80iJg3Jm28LXt1UMPwkdvcRKHqZzzZ9l3UqmxTDrAmpRYCz5/8LnJIDLN3idfc
SZzyEj9H69UrxIuCJZS6KYugeMi6iVUP66YpgI2dLnEAlZqAIQNO3ESddUP0zfNYLzMz2ZRbyPN4
x5V6FVFfHwOFaLpNqvotJnAPtmLDlkizKx3F1myTKlWfGfdqh85JzqVGd0dUSn22SfI7tWZ2FRac
fpmJtiuw2I2F5a2Vw8DKdCaGfY0egZypZm59IaEauwMISiL6xkH/Kupg9uPURX8AGeuT7YwQC+P2
7OD1Wellfp6xrjSPIss+KXNx0AiSZdvCwayTwZqUnmBAWuWkzRLhRuYO65cq8ZO40k6edu1k7IUa
yf4t1EMoBtkA+JEZnelOOqc997pbDTHNSIzYJCSxhbmoN38dFT64NoSB2JB+UjrXHuMohTuMTgIv
Z5IaDDSTq8AmkdezmhCjnqSZjK40RAU9HtGkfDLUsHVUewpq2w8AnTZdBkUGApmNZRRByCDOc/fU
5V80jLeg6hPgHO2nqYVcFoBADJ+m+r2CsxGZBqdivLbggVgQV3MIqZLu2YThYJFCQyRaMbHeam+M
GaWujuQkbjZajYgAY05LCYN9hTVdBSza9AfVMd2OdwH4a53KK06HrawfZ9Ag7LduWwc2F6Sa2eZ0
S6BU2ljs+pObXRudufK6j05qkK3eDfJ0xvrLIqsJ0Y4ZAZnCbb9C/E00GRQBYoxZrpNvDGUMZ50e
7O2pAnr0bprGzjBSf2n468ohwhFdGvfzMKEaai6ZIKSBJG05VJe6zc6pxiQ6IwMDB5cWx3vLYwgz
a695390Hsr8yqc7kfCw19Tjk1p2uyXMKrQIXghgJ3g3V/b93NriItlgNWVDysdCQTvO3xzG6hd9U
Ev/l9d+PY/MPHRkEB+ufHtmfw2mQvHoGWJ3/m/8t/+n7cUz7xhHOgcuy6tth/XMjBl2SAhzthbEE
cDv/5Dj+Sxu2WH+WmNSFN7aMGn89jGtd08vQZFpPNlbhB1JHMYUdbG2Gzp+imf+vVhYF6u8t32+/
5N+UcSYt3Vi6EHy82ngnRv42bOO1Y883Cj0WA/Rt6ZxydGdaxEBxElfYNbcSZ/8i509Vv01Fvo7y
nrMxOWZtcG+keGgY50QEYc+5eQwhc7VKHrWwvGrd0Dcthu2eGx1kJfcwhi+zaW2LDE9FJXhUQ/At
1dgvxKswQgRbb3pdGy9mOO0K0kZX1TDRGXXPedmdDJX7QyNvXXquUnfvnc67qhj+0zJYN5WGsl1V
V0hermG9X7V6G7MjQshazuGzaWhvYw5BD4mCGzvP2jCsZ/ZqChe/hNeDlt4MAlbF6pi58b3WXKUG
JOVkOMtaf7Lhmdjd8ClTj17CGl33qPOQdcQo9Tadnt0WmX1K2B4lyog2aTB+LOz3VBe7kMDQXI27
acr8nj8z0ssK+RldjT08TnnyKAbjnKBYTnTn2ajUASknk6TYF0O1z9NgL6vyyJjaV3N89GKSivpF
HKfkPXZKmEqDX3ndrW6B6soNsXEU+daqOsrWerOS8EP13aMzmoe2sG5jOjQzsC5tjfZsMPdd7m6t
WLLk7/2GCnPKnBtT4VOy843dskHXiuQ+xP+SabRq5hbTNcigyA/bR1mOm5T8Ark4oCxUFSvNLhH8
YjkZsEiFYXnhm4TjqOSiEGpVRd6OP4LJQr/OESaE4KdrAJ9sIOOxYWcfHk0sWTnWrBSLVmPj1RKs
QQvMWx1SAaAb2LnI+g6b204EnyusXk5NhKlRQSriGV6ZwXPq2LfMFq96TGIZZrEU05hCZU2Ii3fR
AvFkJPkpSio0kIBVyVa8sTGeUUXcl968i0dj0/CN0b1ozVJgveTCxBjXIgxsJUY2KzfrbY21rXCn
tyyxUajQSbDBq3AEe8wKBSAaUY0bz3gRVXuly/Cpb28y02Et1261st+XtXGIoDxO8KjM2FnHhr2Z
MjCScQ/xyTladbctmQpreQ4hy3mFiOqPxscAW1SnMipYB2hN+qBGe+32zabEAwLMdJPzsUXGRROt
x949xwCzrHLGrKLBWO/GZ8YqXL/tfsjYWlpFfqcadwcEEkWh25FByiVVaPmxGdQ+MRjL8vdSR8of
DOKAg2lfxeXFm9qbnN2aCEKC7Dq57kf3ztFbVBvd5ywsn9NsAGyEvEpfpvNoaVLXPI4OBLqXIfpk
SQL8dHWHUBF7cAAJFpoStFWszETAYOjfj7Z4Eqg5SwvoJ9JZUN3s6pY28+FffR1i0tQZzNkuiIel
+fg734hcNAc/CyW4Dn9//Y/r0NBZken8+G/Mf27a793Jch0ymGRNtoj/vgF6flyHoCksekYGmovE
m+v3x1yS4aLgzVKDf5N2/5PrEHDdXy+pn9+6ufz3n7qTXuBFgijr7PEqPQ5YAUVn3BoOgcxOtUqi
/mEozjHECJl8mr1F4VMCM7RvY6/DMJnwTR0xHIb5cByqjIg0F+VYt4PJ+1ZhUFQYFZPFsUggEJgG
Dt+J73WVcpFQpfsdFsea/XZY4i7V5xLm+8i6d0o0X07JnVWOYBA/T8kxRfDrAcvJeBAcclls4+A5
E5I1uQqA1QDCRELsbdKcxVA0kIw1bG0tvu+CN4fE56R+pvb3egUouVq7c31H1vfGc98C86EKvvYR
cdeYOaonfXoUF4+hLP67/pBS55ZGeSWNm9rO111YbzUuVgI6FTutrLkOwo8qfUwZZJa1fs4ahX6Z
TNx6kZvRqVQRAALvJsBmW6gr6Zi7Ynjy5CkV5akU3gH1DsyLvvkSODVrMXGd1fLJYggKLWXlQYpJ
+mSvchPDvXfvJe2+Ef2+TQhbxkTLtPnJq/GBe4gqSNabCrAPnks/s+CSqr2Rn5qgw96YJGANHAU7
etzN1vWotzvpdkc2awzsFq6xBEtTqPE+YdRGVNo5LOwzaA7fnD5Exo0S94qRrn1m8LmpGGgWYXjV
y9tgIHzNqXxLMgRpy85XjdpmKrma2XK17M8SpOyDbRM8+tWQOuE6ObLS27aZ6Ew00sw+LLtkPWYf
XahpFeiPWS7gI3tnWzMzQRgaiBKbAiwFwQvzeOzAtVnm1o3eco/hL+44UoElLiQWo070BcTIep4d
0u7wDBNcluO2rwTzGfdlUHA8anHXNdtR8x5Cppl4YohOSHEMQ53LrgOS5GyuqyL4VGiXHtW9VcxY
F2ZeN2xsUArSronCAVBVMEIbbjM73QzyrWfwGwFgnuTLADjZ6MkuNG8J/AHWJ5kwNdRo+WL4XIfm
uBln7IIsJXMd0B2Ibl0Fu9B+8wRTtOLFrNwVYg4ksy0S73kVF0yecfyvk6VqGC6ZERDb6urMMOe1
XmeHSaX3Gp1yjll2HBmVLrok68HLxakfP1jA+mP+HFW0kR1zWPokw1tbBBRmjtwmZJHVuMXIi22g
rSQ5mqUmu9Nn+JKwF5QX+EZq+nFMdttk7RxIkiznNvZsEOTt3hoUKILvzciniAWmyEFwxWmnuMt2
ERZWK5HesePvtizbB1nL66ZGsq6JdY4aNqm8XU22zlTYOzb17VpPGRbnYYud1lyV0GXMQb4ogzx1
dPOGLG8TD6aCqR27jKD4XFp3Xa9vxKi21RTetAtcse60vR23CEBDONL6Q7yYCyJ0QaXna7NYj+Ac
nK7bsbd9s5ixd5gwsVBugtiAOGV/qgKgLBWPFqVmjaLJCVZNHR5cVAMagpmuTNgclA4z7Vdo3gyY
MdxS5DlVcm1UT6OLYxYTZmtp50TH8tm5FyXg1Fr5eRRyl2NIjjEmI0x7EhXFVDqujYEqSCHRIY8l
m55krL4Ih6TxidGNYs5u4HfOBwOr6Xjq8EE7FHZjoR1DGV56dsQxfukUQEWFfxqh7roClmUMGAfg
x+ujvYUY7jf4rpsAYKdILh09R4gvWy788h6DXZsfht58iaLxnOHjDrxxU+LrLq132961i9l7Wmzf
Cv+3K4hTYeOsjg3e8AiP+IRX/N9bLuCfIlvOxV6FHEnSl/5tuYDgjc7v53Lhv7z+R7mAEEZy4Rsm
YWhgq38uF1xB1JFuLLXCr6NMgeTGXdDU38QzPxGrmHJicmUnSu0hmGr+M2HNogj6ZYn5+xvn3f1c
LJR8edwishWRQ8ETMxfU0clU3k+BE6yrRS5XjM9ZXYH7sbU3i2gULqWoqh90076wHN/MBouvKqvf
SYk/OQM0FhsdsMsG0EXFxL7NAylVzw8Sd2GnYU8Kqm0t3depmR/qwmBO/66VDgwgJP+nnvQTKCur
mBOj0eJDltV3FduLvLP9PEFyUTs3EyQGCbYtSOrYL0pCiuY0HO/6ydhBugs382gdtAiowAjkL/4C
6I8egY3QMhXrJrxqPZE0eH6wRZlGdQ+Rl5bpc2FiymZ45pb05NEqFvuxOwYjnyINz+ydUkn6Dklo
07hZQJ/scVmrxOvK+1rmBDUj+6Gmkcmd1LRVmpSbqQ78IbgJRiCvkjBq917DHVsVCmjn7Sw+rP6u
Ij08AAKre/dhFG96CBeZcxmwY9kNx9jQ0kpFXEIV2UefBrqtEiORhMDjOR8LJygrHiRwLqNtfdMj
ZijDdWvV28wp77vZ3ccoF3RUdgEijryqfIV8pZm/jBFKcGcGcedcAF9Fqz4pn7NhWEo/vGteL6xd
LmnpFoiNbmhkw0yfeWYY97pk0TgTuW/VIa4qtm5u9Cl28xcLMLZRkvMm7CvSd+ubopjIxDQtxfKl
HreRW90kiEyZFcwFARyCn2ObJ0+x5Z6siIJw7L8U8bhwCVBesUg7uJpifM0gerCHJ3No78mMovOM
D1DTGQrHNUnn6tmsKCI7ZQyrHjHt2sk8HQcJrRhVDKxGZonUA6b1LrtsXzbNxdO2GZIVdDr29LUb
9f6qHBjZe62xZc18LTkSsQ3s9cxh435DJqrOElEaO8d05vtKF+k9FpyHwdHebVk8xiEsI8tK7HWX
fTXJ8mCdGK+92N31bbkOqTaaYcGgkJk8m65viahbagZnbfXuVa+7TySW+Kns72o24TxGNyPx5+u2
lHwkk1ihng4v2UxpyGIZpBnD/flZL8JTZnkk47YBnWp8++89sWnQ8Gwh5GAPsdhU6d/+tsFbhCA/
n9j/5fU/TmwTWiDu/v8j/HD6/mjw2CPBEsI0+733+9HgWYgkeSOWsBaiACftjwbv2zIL/SQ6yoXB
+k8aPDLwfjuzf3/rf5lCDhnb/NDdN90EiaIIBZuZaFHOUgvaUqF4Sx8WlQK7agZJfEVX2egCjwu6
lxBxXt0br2jZrw2t61e4HV9EOK3yJohvXVsVF2LMVmnj7pkpcGT3m67rqC9gr4DZspFyARDB2bNa
xkcaxsgeLXc5lZR31ZWGbUjAxC+rbodJ7pmx5WZoar/Ks8+KO8FKIX6kZxP8qdG3x06nlo00gGgS
ixoX6NqwPmNWZSbUf7QhS4pi5Hkzbyo9VRQvPHQQPwkim+4mi+PMep17MsPsCpgfyoUsRksQeke7
aMnrlnda00L2pC0jH24OuvemaxkNF0D/7AMEQTJ8U/2+juVBp6Iyh5wcNsg/DfnSSxQxeXXlfkoe
SmTTCMM+abnaGNr/4+68ltvW1i77Kl19j90AFmJV939BEowSJSpLNyhJlpFzXHj6HrCPjiXt0/tv
37pO2MGmLdHECvObc8xi7VAILKeBMXB1ZRYUrbknpLwFCdebsmrOtKF8thjHB5Xl6SC+hvGlz19K
8H1sEgpGtTz2jyrLIjkZzx4LREuMHxjeK/q3ndXuPmOKkiYkhKGl94Z2owFLl86VHELc+E8QK2BB
XU3jfRLvdfOJCeIypWd7IpQMNHBtghNYGF370IuBiZPNwJChSc4lfaVKoEj09kVUhI594KWcw2uI
quicmL1PymjOPiDWM63F2jGQPKA6yG9efKsDPZUeNArDQ1vFFOAL0C7YlRIGXDWWK6ZbNKeOuV9i
eDRO1hRuBrc/bwsHiwstqU2/Ejp3Kjl6cX0nm+uyo0XH6Ia1prj7Qc32uqE89Bheajm9NVN8PeNU
tBDIdogyjWeZhtEhvQrzudTIZYMew4g3cNr+2eufM89dNNYcVp5/PrFisvsP69+X1/9a/xjpOHR3
6T+zOx9WP5KyoEkMDp/zmfVDDgjbnWOrqoohj3HMj+qTX6ufcE1exbL5A8H2W5lY8wf45CMYZV79
Pn7hX2x3lp1XXdXCdQrRq6tyeHA7sv/lDEPKTDDvQ3dlzJikFl5SBDepDZ6DnjR9CqeMTgWtE092
lu67sH92sIo1kQZeMT0quuL5xB0XlVM7xDf6UwgjQLYg07n+SrSPhWoWz60FqxVbNIZXLyOYahf6
rgMDpYCDAnq87/gQR2CixpkXFc3kKGGNHtIfh8WZKhXDVlgWFl9IDnKqAD1V29AUQVER9b/rBVYB
LR0u0CuJwUT2LlIHevOS6agYtF4ZzE5cmmhJ+TkWwaLm0vZ9ZrFsBVREjBYCsqIbHoeHU1RiCK6C
TceQVK+OvdBZN3h7zP7QKPlRyeXdUEFMqUl8OONKaTOv7tMbO3Oeaqv9Tqj1KSlBKxWZWHdqeYis
9Ay5fpsaLUMZOtAbbRUW0Q2TcYQhfNpUhknXubci+4x5MnQYyYjduI2zZp/3CD4WGE6lSzfzFD1P
L/R65LQ1rB1cPoNoTiCxboTebYCBbx0fYH9vs1oElEtYziJoH+s8wT9foJ/Iu3AGhEJ+qy1tbdnD
bYTwIXVawsgbreueaoIhcD2SCdfJGKxCWzuqnOjrXqygeG5F1d4obvfUwJnTSmhcgoN/W92Gvtz4
XbB1iQejlzDHDtzVQLX0rMZ1k7MxIv0G2/CpH/PzfOKjJCHSRNnJ4XdOndqrUO5i56lomC8wYKok
CX8Nsqszgtt35tFArpDQht8tXa+s5cIJ9YcaKb/oJUSK6qF2iivDpG2ipMBySiF+lrcOBoC2aM7U
rr9vBnfXzm4SV+8e7QQQ9uScSwGzNqyQadX8ySCPQ/+xIKm6B+Gj98YyjuDSNEwVCEJR9sYF69AB
YS2tFKtgflM45EOhBReBFgH95F/aoXrmxHQ3O71cYENfNG6yNYJm7ZNhOPomsYk5aVaGB4wudIhU
J8RcGDlimes4H8ah2Wg1hIkkUr1yVoMI9m8k2d6c7TBHLhqRjZQQ/RWrhdF1Nw2ykpj1pYAnLURw
asfwDD/ZyqIvWSJICYQpHYHKR6iyEax0hCsHAWtEyMLYj3BFjDkJNhKhC0fuNinjK8V2Ng1CmCqo
+UmRfh2mpJZnckTqkc1Yx5DQ2kWq37nTvej6dT9+K21xQK6+sRsCIMiaWXkI0sybkOWmWZ5DprNm
vY5qJ68ZzvsUAF6FXzVi2WgQ+BDVFgGCHwZ2xL6HSoYr5ptJbR7wZy7i2FwKfVxptdhw16Sdg4LY
KN0FZrP3VSj3iIx6feoj5sV87q36IUCI9ON6MRSvCfLkNJwyxPaKosKeERg1Q4LK0t4tlz6aZoi2
iceYCJlKnd253T9JvJIuOmjb3lUUhTvZsxpm9L4Ui6zyD12eLcvOuBowwNcVge0MlRVlyUgRAWmL
bSaI6ebSCd9ccWegypaos3nBEDU/qsNLNfheSaFiiZhbgYsj8CJI1De9Q+GqvRE8vRUScFPz/vDn
a8h846IQ6+FVkk7LweG8AZx24gOkfC8G3i/E5RqRmRbUVamFxw7xuUaEzmsY+2TFVzpTwCya82Tg
VzEkORELSsCgK1LSq4jAnzWAZMJWC4umv09646DaRGOC/mhEr2TWV6pLkr4tHgmZ8dksLpvK8Kwe
TKXVqkvfpBHHNT0dN79lJGu23UuNWHiJfBhp+6A3DxZ+2Sq3brKW1GLgRzd+ktB3ml1SuVgvijnW
2ZorQ9kMdrHJRg5aqgrBauR4GD3YCv5XbcSOOaS0haAfrnTX30QKlLwkZJHodGj0BQWygkUu1gFY
acleivwuGvkOOMOpGj9Vir5YNjpEAhEkFyM+2ELFFxVY84+NieklqeAEHgB1MDhFTkQe01eF85dC
WR1epW5n6lm5MpNkbzXtkx6baztOzoYJiJYVu8FrobUqVlW4Uhy+ZjoowakjJwLGzvlOBboAumub
dt8wBC6M4bKohgvsbJ5hM3u8aZ1WWdIIrYbMnRiZDHcO1JnInkj63AYN0Vyy7eVQeB3m1OiWKrPl
YHwH2LcS7I9pZx/xdq06+ZZXE3BCgzitxI6drOEXXDPeDJgEWLRlDkQ0jQ6zOahrwbjcse8tC+tZ
9lLZ48o0AIarBFz8/tqp0rsWq9Is+gdO8NRE5YFP+WVHJtZEG02L4tL38TTFsd6u7CQXIAE7y0T4
hV3IjqnFa11t051ZTgozYgSRwEq3Y1xc1lN4zZ3+oCA0g2iLA3GV+/6x08OVrd70fF0463DV17tY
v/HFBa4dOnRplAhJbdFkvQr98cWYuBhNYqnzjLr6yGo8rPXSuh8VE+3hFTTmLtNEsDbaaqtk3UGo
V2jvVRpZuy6hLffPPf8yZ8WGaeM+Inph29o/n39d52818X9//fv5lyoBfD5zCbs61wV89DtxzHVx
nRIuoQxXZ4z7y++kUc5ChTz98ib/p37kc2l/GZSPUTOoC+SDuZzlN+yn4Aa/3P+/fuvoEx812y6e
At3yhbq1M51n7U5ClfabBxneNXa5DRroo81KuHCbHLoCubVZfnphVRhBtTnW27AoXKnabqQLe+BC
TucebLpXQoReAY+WE86i79zFBIlIEqsMlO918iiTJ825set+afGxS8gBZyBXp+5OlpdEVRYNfUli
yM+HOXw2+suiKrxUQuQMqZttz6vxUcXbPbAbFADjh/it056a/Gi6T3Z7oRIPb/mJVn7thPQXrMLg
ZaivcrtdDdZej+8byoy0k1qdRdOVilAq5GsTViACL9X0dUBYcJEFIuL6KqeqontkRr8Kw2iXl/cJ
a2rUPxqk0qP04GugQPRzvEM2SeTWfNVLjlnSWCpmsTL6GxtEH0fHur5q03sDVC9Oj0Hpz9JCRdS4
yZTwwkpfxx4ij3YFq8p1nFVkK96QAmB1XhynX5vzgI/FPo4uNUS62H82WvAu7Oh9yn4crbu2XtnG
1qFTVteWdo/lJ1+mVHKP7bbJMcrLU5F/i/w7n8hZk+i0NuAeyQ5WxZIX63TYXhGkCQHIFIweI5PK
MPs+Mw9tnLJ9octS/jVED04xrNnqNq3jeIF7mTcPZkrDe7Ow+DLM9Naqp/NEmgc7OounbxpSstS2
AaK2rm/95DKFSRNNu4jdSCtxmwAOrJxLEF2T/D7YD5TTL/JAebTUeBMn6a7S5DrFu8KYMZ/ugC3n
+tk4nHATr/zikijHxgaxmAbVJppj3NUp1u71uF+l81VhFF5t34ngJbtL6Ek3l5i/hm5lVbcqNzfh
MH2or2ihuMxClfCJf18EKggvCwZbXOzCsXyLCkv1TCnXua4cU7j1HARuQjw1dZlc1G3C+QIKcE2m
kkh8Xa45QwVLR4F8TWyCO5qEw87NErx9nQP8xbmcsPN0BqV8abUZ/cobwuGFyABObqJDmV/m2Bbk
syYmdS3MYFNJ9xgLnz8PHs5Fqui8awhZkrFjj/1uJ8f6pXarC4d76sposY33asApQ73ofBOoj3vd
Ax8gbOPFsXLDtYEKtqD3RnqNqpBsZMkVznJe05ij2ZDwwNv6hO233pt2dcpd+ZRyOdHHW5ExAoHl
NGBVxhqh1vlDbdjX8+muVffliKYUZAhT57LMl3oZXdlTvZOyRsu5qSQ6GRcAX2TxGcAML42MndMk
u3Cgz5R8BmnqZB0k9NRFCHDUoUUcnkAEFOOrXgdH10pvqmTyz2Ty3AwQqgjqVEvysFSuJdF4+Qdv
VjarvkpKAmmYv870+n8Qq38GGj+K1e7fX/++WTEPhJmPzdaxWWx0h1/6XazW/oKda2kak0RtNkC9
K9U6I0S2r3/vRx/4Zdpf8F9+qj6/sUXxvX3doj5/weKLKVfok5HFxA7ASwBi6aBSG4F+xXD0oHSc
5+sp2onaeOhse0m50lpO8caEmNezatQOfY2NejLKZtva9Xcse9mmGzhOOoiYmEHulQYwZPI8WtqN
Td3tonMCbxjor5PjGqLI7TiaR5T6rRHDZRLiOjfidZ05O4bvGzyMi0Cn8ckyj1YcXRfDsNGKeVIV
cAtyxNKad4KM3AQrCJhX3LvrZuyqVeC7kNSIFu3IgnKB0PVT6JOETM401J0liKpjnccwBvL2qobs
JJEh4pBbOdI3BpulwW8geuvkKN1TAD++0rP9hFcyocEaixLHV709s5tim4iCs/43wwWN9FY2bIEK
i99MeLLBZ5F0eB4y3k98zxY0BEQERZwikREPASa+issJRtlBZay7jvTvDj25c5ohs4OLzO89Pbe8
MUXEB0SY5AHZaG0Bwoxr1HJuY49ug8rfSVNfmRpssaxzdgPFmKHdbnw752JHEKFKzi31pmWdcZz1
SENRmc5jYq6+0teXVujfAcV0FmX51gUqskd0rgtKNBRj1ZrXpXnKOt0TGj2RrkHJT2ZtHWsnC2Wn
V2yTcioVFLMkI2cHqJFAXIhklGv+XSq6U6IWR5uiI99t1G1exM1Pg/f/+uTwbn58sF+LUnKdRH74
/I//hZ7Pf//3/Jp//5z/+vyPvORfv+TquX3+9A9eDlVAnrq3Wl69NV3avj9F88/8//3Bf82pbmT5
9n/+Z1k02ECXxbe3z/MrKEz8B7wGz7HlCoPn+5+WFHJP/+3r35cU/P4uVA/bnJeJn4vR+5KCwRGT
xHzw/bygoO4yMvs3SvvX6Ev/S/D5h6CLw2H2RP6W+MvK9XVd+fJdI2p/PPrCCzDKSQJsHqD1DU25
ix2AP3lyjsdtI9L4e9NlGy26FW2wTZzG06Ke6cc0Po9O/dy5SI9mmtYAYpNgV5XNUzK4h6b4Pigo
OILm9vlmbqwGCcCw72fnAQ/ZpBvNoXTUy1qFnVoN0b2gCzvkKAdqhGPrYlKKS6ek6bvlsJZTfMMw
X9X3icz4xI6UKkQaDrL5ht2BKglsBBqlSfZm7h6TEHTS4Cf5KQtagBMyya5x55+1aR+ufbvNViWz
djRf+7uSKbVnISiTPtoEOtlyIR90WmxqjO2wGO7rLnkmSaOuulJH0kmqi2yoL8MGPrQB48AtV5aa
XTWaT7uCfTBnTFWgcaGGKe5G0Up1HATeiJpZOjuw8SdddGDxQjVoQTqoSDRdWTxC5zkwyyHwnCU7
X58OuKPhy1q3ehie2bnc+8M3N0kgDaU2xzO4pjoMxsxxL4dYP1GqhzmBtpJmKN782L4ywv7VVMaX
yh+vK+DUq4aheBkqd74/sEyS77XaAlsix+Dr0cL5Ker0wRfDoXCTb5POFcWx0tuitl6TluJXW32M
scoTZsYHLQ19Rer4ugdebObGWz5m3Z98YcYIbbPtMTPS2WhnXME/LBiw779anP7++vcFQ/9LpwuP
m62r85z/uPq+Lxj6X4aqM7Bxobp9PoX8iA7xBZkMCEFWz+vJ+8SIH2KQRKCHmJLxg8z/voxe/pwE
/Vy0/x+E+x+U1I8TI84zH79z98thBLJPPJkSdqafv2GoWsWTcaYSRXdDbkuisvZRRyYhjRo6ZkZj
hXS5Uid/jdQGV0aUJMrDR9kFntBbdtlUHOwSuy7moCkJPUOX2xCMva/Ent8Vl5aWXpid4o2Ojqt/
8qp0XPpO+ZDpBjOn4UQp4IEZxrlqRHtbauuErHQ4IXfRISXM8mVsoyfViE8BIXUTnHulUEJmyaU9
6Isand7WO08Y9TIbO/gjkForBihubeyaTELAFLDE1Nwmh2q++JmjkmiRu7TM99oQIgC0xc1U07ls
K9d6W5zlTkazhuYGa9eBRBRyFmPyMdyO2QhDAcnaZWimI8K6WKeGIIGkNpybCTqrRT49JfqhqnKl
JwB31PLJhtKvU07XVs+ps3exREIBve405Zg3BlWrExEb6eVd8ezE/Yyq3UKZnrY/GGWjcmUADGqI
ABU9sy9BrwY5D31RZoUXu1zs3Bguj7LOIDVoClV+mXR2UZtzItGhZf65dws6J3VBF4X249n775CQ
nAO+DoL//vr35xq1C9qYDeXEsefU9Ie7xdw3zBKBDkba+jMSUkCjR11yzJ/q2exr/PVgM1RGeMMK
KYBdcFn5jQdbn4W4T+bFL9+69eU0YKX94Ef+pGy1Atqt1WyF+Q0K++zgnsZFM9YrS+NTPSjgntRu
59C+OGVPae7A4EtWcryaj/nTGK870TxGSmhc5TTKaN24j5Rky5Vg4RfIt7l6aHLcLxVtfYYR0dRA
zpXkkpx8TIGwVZgDJHQ8ji9+nu2MihuJchnQWJ4/mclp7DZOpC3qEAhg4Jyw8i8L5yxPqk2R+ld+
WNwqLR4HpKJAg8kqbU+aJzV9bMSl3jOHshMvr5KnVESbLInX0s92zMdWPeby2GXdmJvDigzZJpOw
XX2S5YmyzqvMK1sQw0ayC9KYPFrn30yO3Ke+ulS09HwMNcwXwaaO4I2FCD/UP6omOpNTnCrOMx2F
guZIsLE4ZWE6AjyZCQmXfThCUpYPjU6bvMbqYzerEWYknKpd2nfb1Exwqw0r2oWekkrn/T/vGQik
k7przVs7dihcNLxRi/Z1XX0bpv4q1zDKw+Iq9XHbuHM5cbGULXgbmsKEGe7tKjvXs/Yht7KF4dev
QWGuLYPCYhdcTQRnIomeYCRTW9IMh2SMPTdBhuoV/wk05qNBxNgravtWa7qzzKcV2SX/oOenIHpJ
4Mel39p84n7heCnSO6Ot4XUmuziKsu2mAjWJ4jCiJ1k86lRAckVM9RW32YVftms3lD3Jl/YWTswM
11WUt4lSD4NGMZL0C9O+9pXzvkT8UCpPo+VDCYvHsO/rBZ1Mxx6FPwEnFmn5Zd8Nj01WLDM3Zpg/
i4aE0Lxcb6h1bYHAUJwCYCwlkgIYLU2tdaJhUmIFztiQlOYOlBBLe7/Ok2OVSc92aU8Y/AmQirmt
x+YYGfiQ2vGotw47mk9TImqXMac8GsU8bwXTfC1fiNhdZCXU/+wx9Yt1BdaaSshi2c9hQzTDvn0d
RsYqWGlt5sLTmtjBqYaiA75R7JM5uE81fVgfAioY8BqEVMb5tUf9MshjBTBPJ3qbM1p86KTp/DyJ
fbq5/Y+8yy6LKG8bCnL+w1KAgRveF/ZolbvL54vB5KqRMPJG2drkBUJ8n+PILK1rdn/wxoBRZp5e
zPc4lxzcf3PgMzXORR9Fp9lo8+X17xsDSEjiasJ6B/yyML8f+MRf+CZni/rPRvnPaC6TNDg8r38j
Jt/3BbLiROYc7EPvnqPf2ReMr7fEL1+5zb718ZZo5m1u5UkOtMh4aZArzP5cwXI45RdJAOnUvhXN
JnWeRXCXKrgtHFgM1fCG8MPyJCDQtGDq8mIdFdSvh+qG0sLzwQ5uhqqMgQoPeE14HJocWSqxcTKm
+SkNTVIpJI39kOn1tTEqlG289Ubvdfm2cYoV2uhZKZqzwSYba8tNj1VpMh/N7LurXAuoFtnkrgvo
RJZ6FRoZS77cVAPdjr1TbPs2f3HMdtV3xl7Hp5hwg7RGa1eX+nUvKSYxC/9A98qqwuGoTMOraQDU
T5WdDYSrwwlpTYlXNO6D3zfYB960goJ3222wIui4cOrsPC5L5vcmw1Aa9yx38BmGEDPjYGhT1Bsr
JdFh58qBSZ8rKWmWcEUz83rsxvOhmV4Q5Gh7kvAcYNk7mJNvsnFPSJsiaUmAx1xNKFNhp3mZW+xD
SnDV5qZizESGmPCAVS8bmV0PJQMiEU7YwGMB6dCSEd4VALu0dhC8fzFDxvUmnoWE/Jy4sNVzw482
JgF6TtNVjvlBQt/XL6DSgy2xNm2yby245qm56CbDM0M0bvnQt2ddYDwL2/aQNFaxOszseqqpCjte
Y3hc+oSOw+KV7j62IoYcanLrO49DdpZbVMoPqA7jpTOOmxzD1FTCJh+Wftkx2QpXnQKjv1UDYIXB
42yVV2R2GfrQXQo94WpBlBmKdgxCifi17feAzqaFyYxhiml+trHuMGLIHvGR7wTByqSlagA/vI0a
F2ono7lxAoJc2N0z1WdgkngDPiGmxuQ3U8BXAodUZDChUPvQSzBWJnjE5ORelhMvS0YSahyGCGU5
hIV1i2lAg4myptgSsm+kPLeKsppK3KhxrTwRVvJKoX0PbGb1CLAltQ+adC6YcGLxoX147pRq2m5j
qabcBOVgrzptHsr0+FQJdWHRNMVZZD4Y1oy8C89FCr+j16aFk5sPI/UwW7iQi2HMDloVvfR9c+Y3
Fulmy3NodHGZ4xlZ8/Tnrt4Ec0B5ILrMiWIENM62/3RdN2YD6MfV+z+8/n31RpMzoQf/bCj5GTx6
X731vyxNuJrxIXj0YWrgziNx7hmY45k0/DrWMzUQMFihLqJ9/7jK/8byLcScOfp0X//0rbObf16+
/Rx3cimwlg/mDNVu0MCn3FyZvXo/8tcI7pEW0vbsuIyyalndyFHc+HZ5FVjTt9bQju3kP7bdtEtc
3F0hqZSxvMBBsVCqYssI8JKG8NUIbIdw0nWg5OJQa3a2ifKkJVlv7GpHvTFliWdUgtkecOtRiFC9
yto4UaRwP/LU6Ym7DXBgWzLeGY2DoWbgmU1XeX4h6dfNs+kCLugKU5NcjNWLb+jHqJt3lXnhpr++
yvdhy5PSKLjcaBylnH6dIaHHFQcwt03WdUEwJrQuOergDXKIXbkgD8EWHDU3Wat1shuznGN+gn2o
UjP8ieNrXwz1rvbH877DR6lMJSM/k8ITMMbjYObwlZJtMDHOi5t1LuzzoGwOGpjdMOjIkhDOrOXW
KMuzGGhtkjWXuoq9e4KUQZSIkM9qslk/QFNwxzvPZfBcF/0hMYuzKqR3ahCq52Q5lD1R35Fuu8gh
HWK3T5/yIQq91tAxv5mkhGjhHJRq54bZRaqxwPqTRbWKY3pjTzapN6BbEEJau7HcS5BFamiTkgEX
pMQslKDwhUYW1wc6P9ATUc2Aojo4s5PM3KH38yc5LhMYgoVIHjWC2+s4Mb91Y7Irq/HKquS5ZmOl
yuuzPjBgE8aEuimdmbf93DO72sVXyDYkNUz/iqGQ7BUNFcjUaRQbYvBrMWhvBeUxNhe7ORBs+hZ+
I8bXuX3jEttpmPdGcGCIeNJPuBZTtUF8ZV/WNxqVrXamPCcy9EJbhRvLHxYgPSOMb0STLcy43PfT
zaRo2JXA+Clz2p7acCuX/A+p2QDVGQeHAfLL2KVgSfg66T3IYM4IDvw1TL3O+F6W+Ojq5JLC9z2a
F9IxpQdBeejVt1LV7/0qxndJTU/9LRXDURRYxnrtTUmOef2mu8F2yvWlFk1HLcExp9rnWUuCyydB
UbVsdZRzcAnqDfx8CaY495D6OC0mywscSUCNGdD06ltE++v2fqj511N+JNS+sJnIZyQEZYepxB2O
inDPyiKRSyXILhy8gTK3152e3XEy6MzyQDZhH8uaz/Z4ijJ+WVvcqX10LNMeTlrd3FWTtnNi3iZX
psmirE5DrTxEGjDUSHty6ScCmYguhjOlpp6NMhTgVuEOiuBT1FS72awHzYNdG8ykWjxKBXuD3mC1
EM19kBpLy7zI6/iS9JZn59YdQ3ZGNBJLJAMq3mU3XeaqfxkmMVEVnmcCyQbfIxhIOm0xTITdLqKK
UuO97Az6uAfsmfKhqq2Vgxm0EvrSqYrLEIyYT9GiBWqbYMYiU5pDHnQU6MgQ37RcN01+YcAkRugG
3SW3o1Ndtf6rrembdKo9TXktSOmZTXsTtEBlcr9aFPV9x0kmUbqTpaSPEiNMTK+ZBmTFDYPLOCHT
0dPAplfRZTsBNonCP/iKxKXIhoTF7QiC1Bz3+sdNViOo+2WT/fvrf22yuKsQry2N5O/najFY+0Qh
QFZBAyG7Nk/mfm2yJMvolv0XGGu+s73fkZjaA+EievEO2/od7Uz7GyXk67f+5cI8llqU6nE2bimc
khuznjD4ltmLCiX3grbiZ+4ic9ddfDs4AYd95S0PS0qNBtznvZ1WZ6PQ7pTSKS5iFfCAyWINnipP
pkUjS38Zt7S5BmnYUIbhXhuhv4PvRq+rO0Jxj9CUovrcIUTbzS0T2Tje8YY4qyHEpSWH9ET0+U1B
HBkTtVv3AY4vrDqPfhLGmGqt784EDTdOBDqcSJvgzoWvtbfgiB/dtD2r5nYVt1KAH6OcWHQhRrFj
GYvQjolrDN8TC0+vbOgDEIX/HObwTQ11fE0FP8fAy6WBKFRE/9iYwW7uctftiBO2th0AgReOtsgH
JLw4jadlOqQVggYXQgjLMR2zxdg+BREV03Z2iqvmkFRMwqasWwct1YN5s9c0ddMH6qlX+32R0oVm
l9DUU9egGKp5UjpM/21BRVaaBprHQI9FoWIGPwfUfCIhuP0iEyCtWJu4KxZmVQBRDoqtqUrO9aJp
GGmr9G78wcdmCo50Fewcz/OP0+g/P9Eklb480X9//fsTjeRtznw9xlg/Evs8m+/HZuMvV1dtCC0u
D+/XJ9oCS2f+OMwbCB887L+eaCZmmEU5b5uccn9PDf+h438+Ns9fOmhzfgQTjzoTAD+qHrqTaVoh
Rtja9VnRQN/FdrJquvZ+qse3wDIQHTKKD4Q7yYM0KSbqs2zkE59sbdIjJYXsUxDt1cpaaEgKFb1i
MdSL0kAGdOkrH4fhKmzySwW8GdzsfGvUyiER+SsnrJ0wCYJzLd5Z3W3bqF4cUsmjczbCou1o5WJg
8C3okM9lvdcDl26XwFjE/lMyb401UoAclFWo9EdR09YZUhmP5R+RXX5HJF9amfndSrBJg/I/U2y+
mDqk2K8wlxlVTi2VTr4PNSCPobjI+xo03aQWpwR+Jk3r0aEMWgDZeEn66kqlprbri2hRWdMuyyk6
GK3zsZev3Wi9qrInvA7lkpHl2VhDACLc73JaXdJxfVY2Cb9Jl7yIQPFwwm7bJh2IdOun2oDFbBkv
U+14hXWPscazFVrQmHgNhX2OSHShpOa6riAO5+VaKPXJFyMVrTS+SwvUe7xz+v5UZuRthI/HSWDV
nXE/GGuItdnDpnH1RU7t7iAHrvX1JuKLbKvvwklXU5Zmc+kIHh/rVjOHbF0V8GgHZ/PnrgI/BEC0
RrbZ2Yk9343/6fL8w8f98fL8H17/vgpQ/oktdy48gBP+edYt/sLiwqLzcwj+iU3MTAwft03VPK0F
hCG50r6vArwKnBjjbkLnwuA48jv7OpSQL5fnz186M7jPq0Ba0DRDDTghqMp9NWQN18JRzqrG3TFJ
FmsB90It4AwMzCMY9VjheVsxec4L7GbnLqeClds5xbo2rL1fNzbRsciCBkXZZ+xaCz8U8ximvXJ6
q7sZ5XzlKcFASJ5aq3AqcJOY6WrKe4GjrTUUHZtrT881L7Qnnj/whfGB53w/6uNFByBEdaZLOahb
MD4MgiHWWgUsP+x2WULXx7AqzGIHxptsnXNR1XJvcWhoRun1EXIpY4wmEMesizm4yw3nPKwo13SI
4Gffl8X3sdNXDSJhosX7eByPvohXtV9u6HaH/pH0t7liw1Xo5yiOZ6fqy+hw+6Z3nhv4guTSbeTX
e7tvj71vvhjpiz2/H6m/iAMNdwBQRVX1ZCY2IcUnQOSvbQl0ScNfxLx7WQZokX2OxIUAKZ6ViuYt
pn2HsaSItLGf8ANv/ABpDtd7P8XbakigqlvqpV5xuaVBEdDZXDlNWsmyHN7ARNukvTXQjXjPH8Mp
rtEilWTT0E2SPsm0OFLVvI3w6oAB2OqlucjMe8OkqCF47OsUgIq29H0Hs6+/TFzuc2pw0Mm0YDmC
iBJ4lTNdpFjoAwTGQLn7kbXMXhp9ujBzzXPkOixgrRjRsovkZjInLxztFYiqlYXrqY6p15TWhc8I
SA2pesnJ2UmKjqh8Odc6jkqk1CZ3QDpN2Cy4OBeRujLgLeP99odix/qvUJyaAH4yg5feEtvKbHdO
6j7FFSxpMT1nI4cgAz6S7M0tgwQUHuXo4xT3NTpfdbl0A4Jk1GeTnXf52Afk2wKGbbpFYm+MVS/M
G0oNsj0juQNAPlhMxbWeKEQ2+7OOdA8+z/gQ18VzHNEX52cQl8LuXGTlMWfyWTrNvreRNOkkCtSH
PHvqnc5eJKbuNW12V0+0ylROv8Tf/VwYghLRXQge4RD0VPNRXevzBnfOcorEdarnx9ianixBjdWf
vUjjhhbzSc1EM+K88o+L9Nej2rzSfXn9r0WamM7scVIdkPD83a+jGsstB/n/4EYiuKMbTA9ZiOcj
3KcF2uUSx9pu/gQg/84CrRn6V3nz69fN5vTxnGZyfXLy2LG3bXzGYrqhJV17tS+sjb1wF8XiSfVQ
KhcvsHXP/Ltx1yxIpyz0Z+2s5++TQ7i0/y93Z7acuJat6xc6qlDf3KoF0ZvG2DcKjNNIqO8RT38+
VtU6tVbuEzuibivSmbZJg0FoTo3xj7+ZxVdgl9YpmlB4F0k/093yjYyRATJM66XprJr8nHONVAws
H27uK33mejdm8ACsWbQSujCmxbkOS+Olq4Wa7FTf1YcxE/GGW438E1TfjyXD9Qnt7IvBv7p3nkTp
ddUFD/yfRZfMcqJbcH0NxhXpJKOvVMjeStfMlEMdfzwL3Mvn2oMci9WUL/iPLMzQu95fMV2u/pn4
6vjrVs0j/Jvu4yaR31p0ziWJERb+HC9GlG3dcTxe3mJGZbhKbDBvH7u5NcLiWNZ3EsIkW4hm0i28
391yoRae9Xpimi/FEVtYsJD2gj4n0qFyb+gou4w5vt1YjINQrdvKpnHhXS7uIeZ/ECA2DIowvZAr
B5dC9XP4kD5Imjgqx3LTv5tra6ZtUkI9l42frTA4vnvSh7gmYl663t7M4HkdrrcfnPXXjEVO449x
Lt8kv1reLnKgBtW8OGAyJZ2HM1Kd8pRfmmUz14MGcz9u3nTX/NSnM5LWQu0Lb+jygSSWqKl3M+yL
yAYSC9qZtjW20Vv9paB9quzoF+9kuiai2ckDIjLXbYDZ3czy61W7ajZEMJL1Nms2dUhrSznPJB6j
F+fldGl3m/qXhZGihKOXrSzLHfXxAWoYVydpr2w1MC/CrBlLYf3hlD3XbJuUTH3E8Eq+vHhXYemL
73fV1r/Mr+cqqexpKQT3zDV+YXJJKdrvsaEknBQpsnEPMEpBjSkxJa1sYSFdSTm51G/Zt3C9H5J1
sRx37cz4wIn0133XvhuHgVcm7TVe41tfwoxl/GcTEHlrnQZijEHzjfO+3ZwBms3ddHrOFQodOw3z
t+kH4kY9ISC2H73dfQwf4me+GEOOcxa7k7mvuRasMBq+7dN9wdRPnSnVEhXL9CWMh15ykn18FA7Y
Xp7NcFoTaeDBDLyIYTkTDpgc9GQgnA2KFme6ZB/4QJ3at/GtfasO2hUqrXHFHOL7/jGe0tl9qwbS
Vr87kWGX8D84BpJvetE6PubvHQKb43AufwhLmEJpo6/SU/sD7G+0noLTSnh7F9fRKtoJewGn7B35
OvnCWhJDeF5lB+2cXmgT4JmkP2i3F+17HDzPD4qiC7qsyW56SiA7m2dL7td6aiDu5N3ojJp9n8th
x5mHNK0/GRsxHM78iAABmOSUpyPJy1X33OKHjE75iqthyJsTaht9lwNZ25y6cQKiw/89zvpnd017
EsFt/fP2hf8PPCVjWTWcU8Fjm7wXZ9ZYczUO6ls5e+754QYjNRuKkdC6ubnPzsO1Ob9WVMKCMINm
zualkQyKMJzBrDheknW2fPit4H1yXiYnPYhCAA7VdFrsSO8Hk2y8DuhTV9jcdBnXZMiCdo+B9GDg
QkHGnYO1NwEc7IuFa+rOKCH8I10qqIiBTQ7WD3DzBHArxbXfMx8piVeQFtpXG9Rf8JbxnTQnVyL9
9e5qdFzvaB7rdb5O1/klO5Rrlk6kfJro9p5a7XQKO/dJ8R5eOb9hg1kx/RTjN4F+TWu/Js5HbDQO
j1PxXCr5KkndTguGL3hOedl6D3IvVKhVNhmz8ikbHFKEZc6koVzlTEtbrIVkOQB6e1TYrOHI3sZn
0XTzxlFvm2kNQtS+seAB3pp5fzH7N8YcS+bJ4j4d7bGeTTTHol/Ci2qcNKhVV6W2+VaHHU90JGbs
LVuIm/EKkl43LhVd2QeGZssShq1Omfm0rXTRpGflfUj9h12d5jWX+1uMQNLG8ju73A7m5hHiZz7T
ZtORgtd4n361Qb+qNv3RLzZC66Rh/6s/4lA0T0MS85BqehJ/a7wMHMOXGUAz5gnnOYaeNje+/FdA
L/blJz+HYLq2tS8Bx7f5qKEXpMI+95qLOxI/isjeEyGMpcFYfPHQd5Q+z6U5zqCrvSJ8cBv3W/yJ
969jjO50JXxNx3o37Mvwus3sZ/ikEdglc21lHG/L5zrBvk9zDK+YEW9rj0zQsItgTxvt6Fvq+7kS
O30zH0JMVPJynX6Oxz7IZ822XheHqlkld5qZ1093hH/F2waqr3HKBVt54jhgy/sYI4aZcZ+RDGnl
AYMJ0l6McjuVrVv3ATFjXvOFp0nzRfVM8MljcXs4+S+p3zaSI1XYRV2j4aB2bo9lTOVn3SJNt3h5
UJCb3YZUZIznKsyTIxeUX6IAZ+MkwwUWQLMprzwtg8D23qtZrRcFiTzuEh3iYBtbfVgduGVVLeSB
18UXvR8fop8lDqujcH5ij3iUB8fUbnbjhtEJ5l2e8asKk/l41iVXZRvEJyv97G6r3iWQOFQBe+x+
ma3LuRFqYTmv7CNvWLUB46Tu7U4aezUJbGsyPUJukByQIOT1PJ05vpJOOY+wpg9v22ijhIPHgQrq
pYpU/vx0oD22s/sF9JW8F7bCrsGc/iC9PKW8gks5eXjwWVps9DocdHN/mKVIgCuqI7YZTxd9xExJ
sqDWsPA3EcoFOcWZYdqi3szyPhh+Xq6GVigW+E85SVivDMnpXwjrsJYEFGt28sl0SVn2SpAulIXy
xYqnCyFdADeSl/jXeK982bvNHm7tkawVyfPn/j6nN/LI3ewP1eRW+TfLWyBny8D8/zj2XpsQ7row
pf1DOGfpKo2vZedOwpWBtLoyvLjEpAcgXLeTKySlZwp+Rzu6eqykY1m7Ufxlqk6Dj0LnIMtk1KQ9
bA0nomgY4PEJXm5Iy3cOjG34bLXZ9gsCEZ6LcEKeiT2K8zgKFGn7fPr9A0nJMXl48F1uYWfYbDoM
eHll+lz/vn1qM8R4gwhkRyCXg0yYVftAu2LahWlHBhAApBmbDJsEFRfLcNFA/IZLTk1Q+4K66jrb
WNNQLbrwPT6xM930rYSl7g58/amhpA2GYTvlM1LhCisAkrwLZAWs+5x90xMTqiSNEwqhO5ZjIhru
VVwx43LxnGwktGNhOX5IyrExwu720QL5j9/UpoIRPr6yBdEDpnffE0dwj1Cyum1Jac26MGyJ/WSE
6cSl2gObxPs3nRjWX3qsLAVy3Hn/vZjx9bS1HmTo4IwWHzXml0QRmEfB3LNjNoZLRgN76IOpQOyu
0whOqPe4lEdFOfZT5hKhw16Gbfoh0iFmmVz9uHIWXIIQGccE9A3RMm/nMJY67Hup/brVtDcbRH0F
3H+eo2rL4nVMnaiVnLs34MKXSezoaeSYSrMkFwix47hQ9pSMKVImGc+INy3ZMnElPqJyavkoYF5c
PUIChnvxK2dCn6aHpA6t4aOULlGyKaMPc0g/ShdbZrcK5fdihyO2+J7y7mKxiWtG6csvgaKn80tL
1xBwvIkZWuQ2Y3twyKU18qaUThyaWpCUc4Elq4pflekJbt06FkNTu/ikgqEihQlNDtM56ZzJ8uVp
KTZ7RfILYzlxqRMw1LTHr+l9YnWuKt3BS1Be5DhKsQdhsJk6qgkKMy8I08Ls9aHs1YKownf1Do+2
sFXtc/dKlZA8CXou7pycwYVNJO0dgISqZArr2ovUOYLy5zV72ANFQjlvjt0qcYeHM8t2yehT/LbW
rlnxezeK7JuSM1R+ogfiTKR3YISVr3TO5nGWCx+wMmZPrjKSI85SX3BpK3w8b0jzs9ny7f7d2t72
1nya3fxpkbjTQpzFobhIX79E/SIopgnuXupSDthHPGltLNRtgHPXtPFj8Fioc5Lmn6FuUyTh9mob
7v14J3zFLjBn8acvEccQ1KPdomR1tKT5iee0cuthW6uz9PHrGf9Kp2/+Lav/4vHQSzFgMY1l5gKZ
iVHO/445iOJvIqj/z/3/xBxeriFMehgOocV4Sa7/jTmgowBx+H8joL/65gEM4yRDYJOokWr3t/EQ
SIX2suFDYQG56kW4+g9YVdr/wIV55RCkwcR5Ii9e2d9Rh0lLElOtMVWnEI8yj4vBs9qRazrnz+Q3
zRwfAWQ2+RseWk3iblLDH/OZEVE+eNSXuGgQMlPdFooFbd3Nb+em6/3i9KxO2EzUOz5PZ5XOTENi
WSzKLoRYON4+75iD+jhYOEoy4+skXnbP8KYHmBBhYPSXd+dfyq+/csAlLFp5FX+ljv39/SFi6u+v
MsHfR9GbSphlczO4H+Jt+kZz4X1hEyWNIWE8GLRXuDt9lvYBubE0E8oZxtCALViGfo8XWEARoWYn
+RJnznOefTzPYigG92IZXZ6bh5HYzx2+GPM6e9PdJKgd9j0cALHBB6VRBnyD3zGFQ1ft6LE/YBJK
wmfiPl01iJe3dxrZHEd6FdkoSKZfR4427xdFAF3TJeYoUGzTkUVHpmsqPRpRX9iMnuR3AJkz2aM0
9YTOxr5l1Wdei5YVNzdxXb7rb8bW+mBLseVF5vWbYWdcBtJ2cWhagovUdijbIk4XLu5TuWuhDXUy
jwiIwdVcqXMEHz6KsczOdeX0zslYCovS4y8RsKTTQXmh6aMJe+tP8Eot15rLDPwvnwWJuAetD15c
HMe6WpnPZ4AO8jR1FBQvRywPrJQABe4GkMS3YhFgGR73YX0hLlClHf38447Jw9VDQGJED42ObSpI
VrMqDlaDfRrtPjawnk9/N15usygU2dARLticaKKHz8b9gxyc+uYLdjfgff+l5ETU26QOc4CmZPVi
EX+oJxH665biSNQRuxJ9vqnwPowDvMQwwy4IIWwPPhINHgqrMe4vew8g/O9VFHI3Tz7Va5MbHb3m
RLbNMEVccI6CFK84pDgD5dQNi3JspuVAIW3owMt7vMSqbrfEW0xfWFewuVU0eYQwCqoHeBE7OOpl
sadbewN32pVhMZJckO1EEOO9D8rhoj7nJTQwMICcmFa7WuaXZ+8g24GBIdv5eljmb/jeuTynJrJh
Cdfret0+3GfnPZaPpflDdffyEvvuL9YZJCn+jr8Z6gTthXeJQ94tSeoIPvGHW8bbbtmhtSNtagBY
qvH6a2zGR6GwyS83iNpBtbQ28SE/PcEUGp/nhR5wdLGqszaC5FZLsAUO69Mp5qNndWF/ur3FTDcF
r1tWJM2GU7loxbk82Stac9lm5MIuwDAFybMfH7L5+ANr0UkvIBEQEDmg+Ny8DGYDXN2ozTyOkTET
9umT+HcX52GOxCSu5NDEmFf1WjnM0mXB/8jE4hKIoXk3OdDO1lWutuVF4HdsMxN1kpc8vYHkCwpg
CIdCCJle2ERP7DPdGis05ghLHl8FKcJ8+IffwzPkeRJ02OCkyyWZRQeWEeTomlgMuE2qAEqcW/Ps
IOYuAbuc+PdDe7ofop0c9j/mjh/Q7FNvf/evPuqHv5NdBSzFet8F5NSpC8wVLL/55FKe5teKDUFy
89zrLGzg7J4qQTo1Ln0/Lk00YBIxvSHds/1G/64vmvKD57mMVsVS2aAQ8G8nfaV/YgTaV068xHUf
T5oCm8IX4ofW3VbcdEHb4+tO7DTkAVGZrLsiNKCRQc224/dIPwkniDbT912e6Uu+EkW/gfLoPNfi
XJyP294IoM2db/NnaAUEfSj2FINQJVST8n2002wF6EWRiGKLKk5tPZo1idN8Z4VNGopk8Wivjy6s
vEfIKNJJLE88EiD+GfUvsCYFa3ae1YzHE+G9vrfPcMQWqLfrXcPExm0/ZUrSXw0oKRwewWn29Y5x
v5d6zSYPrXfJ3sCm9aZVu3th5J64enxT3QUEknvRyQQ0xGvpkM4k92tDy7RtttX3cEA//lxWW/oB
R/O7+csIyQFStrzUweMpaCYsNJ1oOrwev8Xs2NZmMPADXD1BMTKXjJOZsVChEKWuxMVA9EaPwL+T
yEnQetTwzt3Bx02ZWW4/E5YyDiGBNWvOWDymP2hdbRz2g8IRthVwBjXg3T5eJrdfwou3L8f9C1T1
jQ/w32revBbUa2MhWXCE92kLlo2o309xPrINe/qBQyuzfjOckz20JB1sXnfigKBYuKpBekJTRuq7
ba4yFygYqpKbhK8ulxYW/6VsL73TjG2GfbctMWTkqvSr20L+uOqDK4KZEYNCK23DU4XdbJbXZgum
RWeTxTauqLhPSZKTVe4cZgXmIZG8iK/kfALEPd0NiajZOrrNoUnUD8K5vfKBqeKXRvcVjJQeZbVs
tbUo+1TWc5isVfAUPaITemAnG3tr56L79ZbBgy2dSLA9gNLkW3qot/qgGYv7045nERuvk5ON8mH9
KCeADeVyF530o0Fs4YBR81kfbBNUYM0fLiSO4vRziUbNe3rVGursqV8mW9kH+UDEgew7/EAACVH2
IP0MnhXEbwBqMlxvj9Ept3dcFNJZtsaw8iTs7uuC9m9TrZ+OBgx3Hn6kxu4JikWY0XoIrOX7Em4a
4+zE5gfMDW4OGFkeKkp6DcYqWBQaOISYR1x/HyAhk3e/NAAM5ob5uXN78cI9pf1SVU9JQ77AMmzg
v2sVh99rA7VFbhHKXNX7koef/N6tND8iT+rxPvyIZwA7Mvd2VHpz8ZwA9qxjrN19uvic69VrtUoh
XWy9pGsiza/ll99y3CPsyY821o5seB4zn8drACvo3OqV39C4dQwL2Ik26lXG/QwLmjO2wqpn7YrL
pL2RcjkyeuKX9owRNtUJArrBTnDmAbp0xoEAxFnKV7iFPQ00AUS2FNJQj0TVg+I4+DY02jlKfbVa
6dWKW6ZrvkzngJYFiCWLNPKm803E0nPFAeyGyy26TBVoExNkJ5Jco/HFM6+KdDHx/LTWzStnyitO
Jdy6HjTpXjt9jXwpzKMLLwA/yyv0Oh3+hJ9YgRKWrLEdz10bXW7C3TR8/hSX6vIghIEnTJECiqWf
QbJM5+El3zAdlxXw2f0NMq89zSMbcNfH8/3csagf3vOUvVXraj1BNwgx5rtYeHJ4tw/8lkkEFrgo
MXhrd+VzP1yGSzsv3qR0nra72+0rrtfltOguEQY+Nz4XD3dibTSnx4nwvx4c641MjexN9pNvHf/Z
FG+iF9YwG2haEzuB23xWX3HKtuzftsMp2YJ93dN5piMetsHkcFUdXQu7zC3fcJPIYeA1FkF3SoXV
xK8l/OXULutmBylAA+3wRN8CRYuhZ+15XD7iNyuo5/q5IsFDdoeT7PfL2+DEuq/9GCHH5+k4Rigy
7D+IvLq1ZRKZZI/WVyPcHUvEZiCssTqGeELWwPKO+/Q3r5OXzPeqFQzKTkaFdBqMBZR/vizWk6v9
kBqFuBXTlsj2WLgxpRCHUXaTyG55O3gV5bygMrbVc7S5ZyFnYbz+SHkPdlhMH4Qdy0FUWLLWjls2
k6/bJMD/mJt8qQUIBV/L400QAhjZIyDj6NTo+g4ErCkAjdNZX+M51ZZhBMjpYfBtHYxvplWDR30O
kPgr/pUFltuChB3HGQSM7CjMx/dkXxxjTnnqc5xrIaZ+wevnM4BJRxevmk+74rvUeyVNWYfpPYZw
f3MSwYmRsGPKh3FgEaQcVZPuyuaWl2v+w/kRgBiE+QSAEld+wc+IT7yhQWHuFABcY94ZTnFR2WTH
P7qw/04TJSiTimK9NE0Y1uJ58peG8+XY9C9F1fqS48SkSCAH/5Mt+tv9/w0H0G2DMiiGrL1cRDHp
/AtbFE4oJNWXkaisqPzXv/nf2KQgkQVB0GS8SP5CQ5D/oUEAVwz8lOB3Qm77T+AAS+KR/tYpk0X4
l5cuqbyyv7IQpNToIGJa+kwNBDgBWuQ/LDtu3GypNGdd9R++2Ph180W2d+ZGR0aBM5LkUO1lDmN0
ZqnaniFkcnpcjf3jqm1UtN/YIDetN5wlrjYo/x6fQ4tBys5U2Sbm6alEhyC5Yk9v7aeGm7GTVtSt
kbkv0WoqzvPa/rQ/yaX9Yczqlacz80yolnCX1DSkmqE3SPHGFjx4YXz881tuKU/966Yo8mghGPfS
nYClTkw3Pu9zppsDL4xJFWN/iTriXx+ULrru8lLyH8agk2Zr/Wscqdk8M6zr25/HmZJ1wxB2bzKK
rcx5fKAvYTpKkcVQsmaQT2dAHwKbTgAs+OMLvuaDr7klaf38j2+5m3IltopD6vzz0fITY1WGsNbe
2neAA8M5Wqm71x9517nmZw5DQeZrhr58ljbYoW/UlboSdwIG5czkXRBOzJEozY7yJ54P6mepARGj
2qWslPbU/Ixcn9Lr3wGIdXr9y9cy3AtCrHZ8bjO3Q7Kv+il9gJ+oPjdwMzdEWVBnr0fi1/AFd+PX
76W9ITs8EB/SH4eRg8lUOf3hLOhjh38ZvDPSJQiKw8jBfx0/nYCR19vR9Q6RIVBNSARc6gGHL72Y
u/jQLM9yKDrxYUUTp0x+KXiJbqet34hbq97RKCr1Sn0ys6DV4ri3rysjFlXRenAT5gi0fQNbpIJD
5wWMd1JE/LImT9PeNGqEdEbOvdV6Ey58hWeUG+vaNDuD8pXGx3oWnho2yH5KX5O8roR+6N0+k89K
JvWGO7vtM6Btwsi/QiYbn5mNbI0lPmHi53MjwAiJVtm8mVNbIX1gkkM9mbgFAdVLZflEoUjAL1Yh
g4Pvtny5fyAaiz9QRolPcrsDcA3GSVCtx9N4KtfdHEa/f5sls2F+W/TwOmTPgGFDexGOAe3/zZHs
V9OXeoxNg+eMxWFtHqAyDKQp9UJebqecHjbNqH04HF7oHa/xi5lBusCA3yncnPaIpFJPWaB999ug
2FPzeyX9y3P2WDxmw/vwrtP8qEwbOk8eVnpS+sRd+yrjlbJcyrcEZYSrcX2+4UqSFU6ftl7F4EVe
PFZVyPINKQRHXwZEeB6rnHKgOps1FzP9PWnecxMd2lc7fqId9BLtS0QmYcrOi6dYTls+BnncTmvL
T8bluI5I/UL9LCEIf9FX1F93CR6rjSBRezcI61kkoYK0P+h1p5G9e76T0V8i45O9ZwNkMNswbFaw
hiUpSw+YEz9gJ3VYt+J94pTanklxGhr5qthgUZ9VSJGdlkxIhlWmPf5KnAD5+obakw8EH2pvN+Av
dAMpuA3LzJ6A5vHAqN4fHHBlnQq6cwuiZUIjlb/p38xdma53i2SVHLuvfDXMyAPy8hV8TgJTH/fN
a6oo+zAAbrpDloFqLDmZhwUj3yZyu/d01S1e3v1rY43If3FbVQvzMH1Ib/0HYfHMc4tZMc30yBfn
kU/ibIAjszPYvx52GVQN5x1PfN17ZrF4tETSu+zkjyhk64KKcNY6SEnlcIQXZmJTULNcbt6KaTZo
4nB9+uOPtfkDzTEmH2TjrjoQMAkYLbMHqnyLgbGEvFLTfVCDzHxA4FxpnqRhgVAs5ebli9f515v1
FuuuvnCw4B1JZRPcTvEjwuVlwoxEdwiaeJ7KbyJth7IQiGLYm4txk561yz235SUd3rJZO8IPqcVl
u7rJ2/yb6AI+IBgNb0047rVf/T760hcAKXD/e2xneGceTpat1XclXdyW4v7BgRo/FTFU3fTmEZkn
1eFXJ8AC6D/FY+WztjIP37mw+chnypIFg0HQvfw0WZZraUkYgXiRTyhoK7vE+5NIpgtTNf0yfHOh
e+yhv9XjBu1et2GfsASaQKBORr9sjMA6jMAQcr7DvOp32bX56LaP+XDAwKA7NId63bxoJB53Hmzw
zvZChApeBnxnnfsLIYpvBYYHSPVoNTualL382FrW0ozrefOY5bQVUZgclE+ZcvQbT7MnRwe3zcru
t21EtzKy1IJJ9+ox0LLcJSIZC4AOKt82iwzWdBSUHOJ4HtF7alxJ71mg/Gr3j2P0RYrzjrk8O2xu
Mdef1Zt2r0tXfj53yciyeMyn+1RG77lSuqeH/kolWEE8PeN5vSlCvUYDAZvEAmwdqKDroyD86Frj
NPlXkX+pcea9yttADIRt2XTOT4JG1yW4hMEUUk7YAjTYWphuy0N9KN7EZaJ7z8RhWEqvj3rspIfN
HLpLqYbFd7MstiQ9K/59Hm/juWJ66F4UlbpdebFCHNm0yS7QfpEhI9qcNEcmEQwtMUMFzHBeUPmz
9mv/MZAg5hb5IqI8ztzk5vayc+QQ4FDdMsqjbE69CZYKrLfheKfx9m6CO/x6VMs4xDWk5ILx383k
1VQyqCgoRc3EHuB/LaNFaLR/L6NhxP5+/z/LaAUrwJeM40/DMMZaf5bRyj+I/VMMHb3XHypKlA5/
ltHM4giOUkTmcdwRcee/2bwqXvy4IL7sa2D8YuP/n5TR8sv14G9l9G9PXXmN3a6Xt6S4YVIk/Z+6
ZgkQGGTMlL6ZFcMLL1OLZX67nZp778r4l9z7cvmkDpDzaJWI2cwc4pUEvcB4GDu5KXwREoV8Zwsj
hbgSPnoyiavuReggpbhNupmisK4mAWX1p4hwMc1egyPLR8v1aZF13JN53JJ9rA4I9clCHup+ViRw
t0S8lobI78hMjslOflTiCW0GSmoYj/ptLmoS7Tdpywqpy/0rfdnU35pHIYUagwlxus9wGbTH/gkY
qVVLkuiWos64fowYgGgYEd6i3jO6Q/3KERogIY3TYswrJyNm6GlRmjKyUIgfSm5X3Aet55cW4bZS
II+sKcdUwyUmYaWTYWSSZYT2HXTsZs4lUo560o4s2MDDozkO8NsiaHZ1JX8YgsBMADXEvd2g4NgI
ItwaEpQ6mEoliUoSyUoNCUsmYerWK3LJqCl8omKTaIKvciW5UdCOXLFFPApFcZ8M07JtQQ/vZZgD
XD41gOtR33VEXxHS59aYDTxQrpC74o7EQRWGhWYVcvVALHohBn19bJB9Pzq4EZ0+rjggn0xYDxUZ
UwOwh0Tm1MCMgRgQP6U7yOqj9cqlQkg7NyYi+2Ryo2KiqzRjPNbQvm7Epd+wOCT0/mQyuVHYioT2
oxvhQVURRbTC5IgQoZiIrHvfBbJeHFS53pH9CHZCmB7Xvzzb1CAaZJPy37zdJcMpvBzCmCiukfnB
05Q2PebyyUN/N6VpTvvqxtXlRpJXTqJXNojOA/zQGqVZjGXRQPLX7Sb7WQU09Towyq350ckIG6Ti
YBC7nZDQ0mkFIUb9vJnEU0O2mJoRVELW2DNhfnFbdySQFSSRxSSSdVa7u79qGIlZQ0EFU2CwWwz6
XIvuu/QVama+4s1uLx6T2ilvE9ZHcCmtZS+OgNOFMEtK46DEBtDxe4qlP1GEsxvQSJLHQXMTZgQa
o3JB7Y7Z38d/MbBh4BqjoFGjzUcLq7M3/i/aCpbabzsyAdO/3//PHVn6h67hHoOj8z8DArnnnzsy
PjAvE2hJR8pmKn9gHn/uyNI/JFFU8bJRcH986eb+vSOL/zBNnMRMYlz+oE4o/8mOjPX9bzvyb0/d
/I0CUDddxRmbFcgz0SdJT4j1lGu59Vy1qRVoFELiPUfAGu8wcYapvrXM3G0f+IhIDalyk1vgdBSR
wKyBBqZwCBOr8avicc4iqHfQk4We1LTXBMHKE697bG/CLxlHhRb3xiIbmBKpxU6yJO8+Upal+K6k
SXN+JkMgDoi7kgpLG2aaJhGgbQpSokFexaMiNMdbKNwfiwL9KlsXcESsM66FedyZsBKEBA4pxMYx
jcNYKkcKQOJbbtMPIXx3zMakj4Z1qooiDvS8xuiRQMFWtLkhZHsj16CGScMux4ypaMSBrVBtSWaF
r6Q/BSOnYxssBrp18V30aUTuXoekztIDqeiOk3rfYRH13Vj9Ne7yRQ0saTak+tHPFwZZnYxSxHTc
3mLGCEYsU4UW30Yvf04WT2pgtn+XFq/M5rhXg1sGpCwIwPMAAo/HmDspg000W04Vq+xGzId4uzwh
wp4nJZcLijS6EmKVsC9UMMC3NOSFGfKG4XYSFcAIo4SV1xnd+z0hcKUkFVqCP2ZYbAMJYrWoHOHR
CcMbvvs7GaNwI0uYKdxKL5oMp6g4whrVZW9oS0FNZl2FHg0p2mN9uwv5UTZ7cGThS6nVufXyscSe
qpZ1WMfE/RmJshqsDhi+ZML53NyfZnhDz/IwrHku6j4JdBcZJLZUpLUs1y+PTA95L/ky0lLK0/dc
uWglKWnoFyrsda3ug7Ps7ak0i856rrO7Zitw2WLrQ5xUHwVp8JRxNYN3OsWqV7xKYnGc6Xrl4028
KJF9MDFRKiSAxEbrWu3fpyiMB+purshpeqenJ/8wSkmqfTGDGf+hBkmtyW0JlzbH7UBOuQKhskbW
EQOL3Y9xzi0dLgbMESqDwR/WdTe8ECIDgXmD51C0aW7pLn4cSQ5ju/aE6lLgPjBMla/Jm4pLbUeH
J5vTpmbQXiEsxCwFWUK1exAioqQsssxAbbIpirkaXyx1QNAdzaX43GT4TWywP8mYG5aiW1oz7E0C
UftWpdYmW2R2YzrxADIXQeWtavgsFfNQa5ojVFloqV+RtinNBoET0oxqupSkLN6kb3RfvzAh/WqI
LUix5HO0YdDA16dZeh8B06IXb/oOXmCYfeeoDQosrPbQmAF63INOv3uJACMnHk95ru4TVpOOSayB
BTRms8u4/rEYMz2mq6BAekSm3QHEle2NsEdxFqGnUa121sgcYNJtmtwCTVJJkhz8jmF/UX2Q6k21
9TT9CJrCU7XQMD5neZbO7/epRG+PwELGHO1R/0qHBzzanMwfCOn3j7prhv/u/kMVucxhXUYcOGj7
/3q1w8IMMPx3ufdv9//zaqf8w4CBJ+PL989G4i8wPvw8RN2aIanSPzNW/tp/iJZI46Hr4j/dzf99
tYPwpykyFg3/8l/7jwIRcNf77Wr3EhP+5albv4kJ01GqY00qzVklP/ZdZ3wrYxo2QDMRXuO3ET1z
BHhYdfF8yOug5+JpT7eqt6fpIoj/l7sza27cTLLoL0IH9uWVBMB9FSVKekFoxb7v+PVzUD01dlVP
uMOvbjvctlSUSAlMfJl577ky04qekCGvFHANAW/wEDkZFXv8holNXc7BITp7XW3yKCN9c5Tj3Kks
teDiZOQeeVdu6NOyyRqO/gEoQkQ73KIqSXVb75iTUy/kLNGLtDrJI8d+jeAUTx6dSpvcibtznqur
NkqPSqTiM2zWIFOY2mFH9InD63JvY2ZnTcIhKRprafLXhlSi9KYlT+tbVRpPk2iZizT398iP32PT
w+xtuiXDZmMS9pmHuwNwUodno+gnN9UMp4+fCHddGmIEPaG14/a7MzeyxOQ6aqb12PeFa0jee1pI
hLXM/LK8zTb1mDm8+IWnKwewS+R0GmzqK7dNf7QTaOoIUpNrzabj/LKS0B21hDmUB/JZcI2pvAdo
grWxARYWXpqKcNmiDjaakjCwRrQeE8USWZUTKsIO+/SjT8aYmacy6AoVi2V+YCIF2hmAr2iTErad
TCZLucAMkS15X24KvXIKMo6xr9EbRF7iSpNhG5HSrtqR7iJTZdOdQmFbMPtsyUMULDRlJDkdWz14
HAgizAv5yYsjQkqng5c0NqhHS99MvbQoPdHh9L20yoPehje9CvklYy9Yo5dsvU2BBCSIDcZm4WNc
EC7Gyyk1bAziKVLycz9JZ1DLJuEuTdzQQOWh2/bA2oJDLUZuh7dmatvFICWXnpQXSWFMib/NYscT
1ZzMEMIN88NMZROl/gzAeFcLrD01p4ROBTapC/GDNFTwyuoXwj2cJrHWQ473TEuNpZGz1r9Mkrye
8uw6QqCWo3YvK5uO7ncUVUbj6OwyVfiOM+0u+IQzE1lxUCXfxS3mDujUpch/Tg3wpJ60KgmwIddT
Hj5KCrtHHGvYf2bIYRoYhYqYfXQ+HgUU6ITojFr/3PadzSEb/Ft5HY1qBRyM615wTPwlnpYv/8m9
ybxrJRSCukkwuPxflq7MIX6t1pAtf3/8z2otg9kAXkmysziLg2eh9c/eBOiWNJPqRbIiZ6Arbcsf
vQm66JmtxZf9DdFDcqOMfxzBNBk7Pzqav6HBBsfzW7X+/an/Vq27Php9PSMINR3ldB8ZfbKUSilD
EsumZvCje+injTsZMuy9pHoOxXYpy+E+1tN9OVmbwWCQbIbQxmf0I0WLoagcZWsv/KroueOOxh0H
ceM/1jUUHbFECkI4YqNSvGBkJBTuYJb/6ggrivFDUVGOZsXKyAqnR5vUVuW+ELsISkJg69a4Gk08
PiWg2grXU9JnZzMZzcXUBY/iMBXYP8SdYVBGR2J5TdG4dJOHAyP3L5oyoSYkyVeT413RQyGsxFvI
IT0Zz+D1b+KUbL0I+y4+8aQ/prq2zGPzVSNXpglSIMsRdjlhUF2BA5HHCqLXO8xA6HP1ulrJPotK
rRncKJNuBd8p75UNH9z6AaieGOmonIbk7ExzrFd20k1y2VNPTpc4oVg/aEgGI8tCiqzeMx3vCe2F
Cg5skYsDeb7GUTFfe9K6Gox/MZMGwWLAo+T8oPo8XbcZKhrZUhm5TLMrEsMZU+4x22lQVMKI+EeR
lamy9oYcTYyHhVCzpDMthbds0hFTXMo4pNejo9JSucKe8Ngh2aYjeT5F+C0RWUbq3oeaQchUBtw2
CTrz1NKWTa8fOzCMo6FvmW6tJ6SuKZGXTiJ5EUJr7VmLBtH1WFN4QWB7DchMLVt2g3HMDYBJZruL
CKlM1eGgNXiBMbGZvmwL5ngTzc+wqpcTwnRJr/cjtllDnDGL6nJMSRMX8id9ADKGMIcRkisVwjbp
p4ORJ8+tEh2mSv2Ux+TTFExxOZZiD2BSxZ3flx767DmBnj2MzrS+QRvbGyPCMH6MID3Y046bBu0W
3cF6TJJ93nOYoCUkDBx+QfwuRjkpubKTcwUlmXFJE9w3BBh4XbCKCX3TQTKPrYLl71sd0pVsdOSH
J9pVErnaNWao8dCziuujD8rRfaySd4vYl5E20G7w0FYmHMugW8n5dOma5MJTAdPs5c4/uDbrlEgF
JwrMJE2TlP8yyQdt+Ftt/s/H/6zNMOMpyhbMUKZN/x4O/VGbObTLxPn+mP/8sM78rM0cso3ZBGPx
aQiNfz5Hs24gqhnCkwyMSf9bchi65d8r869PXJvlMn+a41eiH8Ib9YnUE9QMDavw2GhPZBtYtM+T
5ibChKxfIW/VHAK60ro9QPNaz4zELFBICr/WMgvIMOhQqZRfMqQlme55bEGMT1+KUK2tGT8QvjZh
uYnzB6viuwSEy85IojmQvNLLvVWw1qu/ImRoxqDYfvis9KajQWySARYn+uNoSFsPX28kBR9Zl9Cc
BveeqB2xSR590fIXQzGi4DGtx6BEXgBFWacD79+isvlOsrhaEsoAv1DCPRp5R5mZd2C+NTWokLJT
PkxcCH7ssTxO1JWhVqdJmZ7C+hSFkCSU4S5YtStpyr1tIgYtTxUppEvuTPeB5OwA9GnHxEkgp7rQ
4nUbGBdV3BedWi6ksTlESXixMmTbCsi5sXuIBOom4+EJWV/aDdugQkLXAhzxh50avoHLWiiK507x
i6m/x+VjAFFHTp4wAzh14sMgYeebK/7F1BCoCnByMSMGqG0nZSN5iBm1IDpKLVKiSVo1YO2ljPk1
INp9CN98MlHD9JhCRYWCmsXBZuik50yuviPhCCeYWX2ffpEAn2/rGn+/xhwK1PlBM8Z3TYzf/cmK
SIjqtzoMdq8Slgi54O5n2rVEmUf8CtuYml9azDa2wiRifMW+ccy8we2mnkwZfK7tmD3ryYRBotnX
7Al04uW9mhFFu2kamHlDnsxpKGg+VRZJ05vcYb7uFRROwjwM1JpqQQnuF4wv3nITpUaPmios1HM2
U/+t9thbQr/kdrf2WWYa2vQgoCsX1OYRJr2bML0spIqeL/rIghgQGC5rtgYhap2CNacniEfROgtx
sItHrlNpGCDIBqewSpH7N/qblxIsEsOuKNLDGLVnina41CKJ1oZVKlTdXea1h9HyMLfivZBQQFmt
vNX7YPXPra206go2PhCSugbvcR6B/8VMXmRI8Gtt/X8e/7O2qqQsGpopScwpfuSs/XHu5VOKRh4T
gkLmGFDX/jj3UltFVURVCH5SI2mNmlfnbRMgdWTsAXme2wCEynlsb/ytmfyPLegvtrxfX7rOFOXP
1RWM+2CYOTKBoYXuojw8cUZw43HRLyGKiJd+2y9FZG7Rfja9pd/Gg51+05TLF3U16wv5V/OASg/P
giK4JZwAVP9Pw7Phz8YoyYJ3IjwgiCJ5YXPd+IvV4mq50XOwvJ2umy9jCYRVukXPrAH6K6nFgHMI
i3XQp9jDFe2JsSKGNkkdfwPfcaklK9VJ2o2OMYFd4VF3BDdCIicep0/vrcUNyBOP9nW6giTgCHsP
T9wnDf9Xv3jA1mwvg0vDMhOAwmnAWrieXXGNndAJRgvNW3o21vnpno2nBLAC9Ue69SsDpddsIclc
mvZVuNjU8YJiietlfLylxI3eSkKIZmsG29sYLMas9z+Uh/ASuQSmAYpAXOSawiJ4CE7RQ/DAxhEx
mCOJC38bEkrNf7z6ju/g4w/c622Trrp3uduoAqdrZsm2uY/GfQi+4Et/aXbyC6aaXbX2V/q+P4sP
zYLnqhHufdT34xmsxpH0EgFbjHaUz8mdDnmy7GJX7ZDvrbr11f8yz56NmswoHK+D6zEEL3xn7yUE
qxc7zJeoG+FreJHu5WNfO+LuofqiScHYwOwUR331LPOE7PSDqjd9yXeEzclX8YjSAoGH6upaMgfO
LSRzXCY0GOriIS4dEq6wZkPpcIxxK679jorZuxXDIOxkB1FckNvipA/F47gLeofyaL30797VOpeA
8Zwfv0a0OvwlHr8vKL2WWAcccjGX47J04sXTGgWq/R3brADWyuYyOyYBDxwANS1xQK3Gf3BpswiB
435Iw4vBmC76r0sbcdG/Hxv/8/E/S9scIItPewba4q/+kWL089jIp/gE/4OIzSRB4Yv+PDZK/2K+
AABOFxWN7ab8p4Mjm0g+TIemqDKnR/FvDWAZA/9+cPz1qc8jhz+XtqArjbwWOfYYOcibvrZl4GsS
/JYmfBtOQwHe0Q6jJQx80FX8DYcEE55ia+k+EXctWize6od40S7NYfGsPyYJofZbFCXHsJq1o+Ea
ur4skgG0CACJvOTzn+NvLGP2SJP9pGxYF774di4CAVriwmT89YH2ODxKz1i15G14ND7QKnv8X4tF
MXW4E8f6In0r3/COoNRiePk5KvfQcU/k12zQ+gHv6LoVpwAwv5plZ+8qLwR92Sg/KPHz2Njc6fmU
pB5ijh7s3dRDEF8U9dB2N+NoptfqTk+56iMHP3S0MD/jJyou/Etv7R/KyO4md0iXKp4TjLTDfnxS
ePYsOI0aYWWLdNfJzrkOkJHFrB1HW0An8WI4TeYhzJBhIh2IXQVXBoazB47ForODARyY36jYk+6B
n6hh0ddHhwItWQKMMnIgkgDeJ4noXUBBuBOueN0FfF9v3nbYFLy0TNho0gP/HK/iVbR2Wut40+x5
b+PY6fqEqQw70ZZZ+od4BFe3M85E3izllbFovyXUmpiUi8ktg5t2H4n0Y1O2JUWzw5Xxhdz9YmEp
t/khEZXUs/pE77pI7hb1cqAEA3HjFHn8MqinKJ/f6pfyg5TO03iertG7f2jW4Rdb2zBfliGRAsKm
2Fmg36wlsrqv7N52JF1tpHsCLKk9CNZSZgvIj3pVrcfwKJ4TfcvlE48reILGezmd6rdeOWTgVnb6
V3BSiMldQ+UkZ++aM8GRy1c/WEfIG7d5Z1fIfyH61KSWMkk6GM2x7Dd588h8k6hT+HsfGsAP0j3e
iwCN4a029lLrsQU/DkCL2h1Rco0EkHWRI5RukTQtCv1Zbw5Z56LeDeQjUg8FXMUDdwgSTKUXpkpy
uGqkG7l0KnA/rJ/BURnOY3KWQNJFDBQ2MFtaRIPMMFDjwnPh8cW2JbKL0bhNchWhjshnDpKyxgUO
j6fBMYwYRXHB1bDxyMFbJUxuF+Ze/gQqAyVGWsY7DRszQ6aghbP+Wpv6pVv2rokd6ljeMCGVsNeD
ZF2yUzn5twhkmXjxuDMliwi0LO6mhTNt4/14ytYV/iDQW0vpVTnge73MTiudgZ2PSfIy2iFQo+Qb
XY9mLGt9zRC8QUqPVJ4LytviRsviOxsGkTvOJt4rF2JTq++Qr0xE7fiiXDMI+7xhvrhjY5Y8gbZa
wDUr22FRE7tnjNgdac7m5MhLbBeDtjT59bsiPdBQIn94EWS3mjEsQ3HleoqRPiZnsbBVjJaEGmzQ
ZCul60v7aJa7K8544mAUD8ASFyX6XFE6JqAhWCMP2ku7GXDKQnOJfBfi9iKWHsvpYRROdArdk8Zy
f6BzAmAjsV9lb+6KyilR7iJC2mpZJo8dL6mZFEfLHGlywvLE+L+fHlCbK8tQ/+LDpY8qVz4EwPs0
uD8o8rfpfXZgmY6EvK5b85UNhFLICNSDpi9RfpqTDTCmfWcfzDciQwBylwNuitCVUxY+ycU94Z/x
c0iyl/pad598zcvUHqIWnS+wrr5/VsAAMP8yv9CxqnvxhhDZpqgUEFtmIyrscWO4TDkLhsVw1mzY
O8NB3xVLLFU249mO13oTXVyEGXGQl7hxoFbJL6Ww1TEfwn8F2cag6xtvWtLtqwG22VtLWokkP0N5
BLiIqzEY7xwks+9qGTihq0Rn7nWshBfpSV3X/aOurTQomLBr1PdqVbNQWXWvmXyq9FuGkLuEP8HF
bt4r+vLYskODSSRRoa+1dhl0hymp8DDbkhMQ7wra5XsHyyIa71JkLNYdkB3Resmjkxw9DiiykoOc
HLLHiHQdog4ex3txGKHd8TIMGmBsNHq4meotHHQScSrkjF6LmD3CNK54W5ztuWcA2+MEPD1L0VNc
3a3NP7gTVEDQsFcGfcuJBvrtX3eCP7Kxf9lX/+fjfx6XNHRW88Li3yKrHwzyn8clbd5lsOTgm87/
Mg/Tfh6X1H+RIayq6Gxp+mRsa3/uBBnZidBvoZr/7TkbkWC/HZdIZvjlpf92XBL7KkolsQw3YvSk
e8Otrj3X8qJDNFKIjLL6Yp6yS6YOG3shXXwcPcsyU/aW8cR8EKW84UZ+aBOgWqKzIVbKCF8K4n0H
CYlgJUDxfzctRkuFuBIhBIJgJO8QTHQnPivELYYzcpbFStdqG7PxbSvQlrpvLVtNA34Y6nvRCLZk
tuRobKJD0kn0TTNMEO6plvXnJq12og/4UE/8dEtQ1JLfw7I2kp0cmztE9etYkrYlc/2UN0LPgSdN
/HsjNk6StPjFcbUraKZizzYEy/bobKxdg20k706JB2lSN5dGZ4EVB2nHmDszOtKdYluQwlVQ+bt0
VDYT+g/CyBZofjYh6Ym6R286O9IGYCioTdB9MYgjSKwKDqoW2nPGkjcHFkclCtmhWXqasiHme5kS
KYYq6N0TGgSy0lZvXwdZPxWJ0i7SSnNri95xZneVV4n9yRCw2tBfpjp/KPG+e2G06+ialbHY1oJo
ayM6mLwls8FMZb5ZHR7MXnlLCkzYuahTs3LTDrLh3gJdS4xpdgFqGTqEhhFVbMX9siianTjQuPGT
RT217sXisY9Q51hSdAwizr59IGxz0sVNnypZtc7Aql0ioK0YfSIVrSW89Dc9yjd6IzujarlpJq8D
M/nMDOgEXre2wEcGwmeaNOuurm3Bh41cPIVda+vkauJoOk09mC0gs75R2ho737bj/lrndhx/heao
gCYH3ZOLJYZ0eZ/VqOcIfqCOmuI1jcGOpsXgVLiSBE86B5N3MS2wubUJKgApAYPaXWUI3GENWAk5
+z/Dzw4dpxQUf+RODogf9F5yYq6vBpNvXLOK4QYnC5yPAhCylegWrGLGKrxHfgHmiz7az7Rjid/H
tCxaAlZpGooHJH8L2YenmJTmQguNfZzR73oyhwRJ3Kj4VuQKH0iujfuYLfuCGedH377GzWwCTHaG
zpAm6tFtKMWbPj1Uabfr6ukw64CjtN+hNbxM3ZfI4l+dblrprSriiHNRYd0VPxAzygWZP+tWeiLX
8sNQ3wwO34Gv2Fkc3lTM6abvuVL6zA7CThRC4ONuP+kMrr3ShITHm09WS1uVhQNZyNqiFMAwekV3
0cesW+pJ8pU08n4CIBX7gJizm0Bwc6jP4aISOdq8ufTGWPY4vuR82JlxQKabn35Ocr3rg8cMIJzO
udHXoe/CKBkhPnVe8STkJMl3rQ4soUAXqE93lYy1vurfG0vbDQjx0iayZS4htRbXFTZxsn5WQwqd
rbiSWM+pCmxsF2wFXF0yx60MQKeVsivMRw/BvrH0RY90VBR0deLIdYpvzWDMdOxxYQ7ElaYoFgUB
wgjCT8HqHID0eNeHlQb2ublauXpGAZ0RngTREpVO0Umb0kocLUhXZcFZMK6ZWCufk+F/4hsHqBth
k2w2k8DGVuNnSv6BU1YoELX+oJsY1XxUlDXRC/jr5KfMl3COQbeCaVxAOg56vEDtuGql6iuBqrWU
NfHkp3RWogxMQ44BwHTehzwhmfTjZ36zpi2PeBP7mqIduiZ5b/W4S6roZA4oOGkzUwnbHeOnDiTI
dE4bXJleVqhuqKxGYVqyTgm9pdQEBF8Pc/a3N2GPLAUhccewsoBpcsGep1hINiVtS3ASTcg0uSJs
myafhH+wnmKeC3P3ZhdnIsr+b3oKkT/5n3Pl3x7/8zTB8BilmqzrfwyPf54m+BQ+HkbKf8xlfp4m
5rATycCVo/wvaf+X04Sk8DRh3olMrI2/xbRT1d+3dr+9dP03rTf74CY068Zbh08mqZrtHPFszPYH
E4SpExQ3FWhSsSTtg+lx7MGG5E/yD7N95AO43tvZ9j1ItmYd+HMWJtuqBJdPMxftxy1r8pVgvlVF
4M5Bxaoz+Q6PK8wVBgiaNx9SF3ofLOTcMODa2xVkYrYoLmI4QV4OHDDYJY7LqVxnz5DW4p1Hq8cY
OikMW1MfGfGatvjiM4dJNoMblHbIk40X79I6sX0nx/ep9w5+UX+bMULy1jlrKiDSzY4xMB23RrgL
dnaPheB6Ot57aiGZuii8znG8jO01pPY1AqrhC0Kndyc1yI6c0vV2xhd1ZanNqBCQKjTB0jW4z/Nb
7Zi9z/Bj8STgiOPI9RS1mzh6FlyarwMwJTv/kK7ZTt402/LZSogqWijaghuGdlBYgXH+WPfn/rV9
zezxEHxgfhTe/cExY9wzJyoQEJ2NM1OkPvTQaZEquPLN3ENY2nP/dpTjhtPQap6MJHf509wP18FY
cmej8X1RDs2WW7Krrah+lBN5Ed5AsgRovE/hLd8T87YpnMKp3fkv6fUOmIih2/qDBYB0HM8eH537
+QZcCaCW77Jb9fhjvAUhMdaKv84WJqtmUXyNk8102J/R/5iIXpDDPxqb4BFSvYWa4yxyQNAOGlAX
47KshRMcl+Gp5D+JV4QBhGv2FrxVTxnEnBqOkLACYHNuN7KdrLvjcJQ7+snw2fjyGaQtPX5R0SJ/
Md1kvY1bp79pb+hXbNTHq2G6DCvEwIDllj671cfiSbs0zt4ATgJ5AGX6cWYiT9/qc3Al1ZSXJSGy
3DL0Ovo3ADwnfSZzM0PgWy4w89v+/gNhHD/pYm0six2tt3mTrsqRfwn5uLzR9/VLtVuxDtklu26J
fWwhbpJdf5Zv00wK/1Rtzz0ztHiZhye8HsiCdnzOcMzC59tBsMIXTp/NNng1rPJ2bX3RFK/Ch35t
nK2NZZfvwUoChkykgR2tMFat/YcCJIB/nPHIpYN51KncCULZYCPWgfDqSE7AsECmo9yW6lL9h0em
AAnVNSrnDxMOw+i/WiFq86Ltl8ZR1X9//M9SPy8DTcbiEnIL9HXznvBnqaeeE49JuRZVloLE3/25
cSTMio/pmCqt+ZN/lHpuEGigSdb82W3+HeWc/vuYnUr/xzNXfii4/zxmlxMcekM5eGvREMnfEXjj
DuCyhb1Qgy2ngWrEe2Pl9C9MRaaYO0Fi8naou0f8GvaYZg+tGNx8If5uWn2nT+EuZFreI8gsRAFH
XH0opahCfM94nDxfuQRoSesSVEzBsfqrDcDGLO4d1ewORV4gVmXJVwrM6xjBDiJYvpZTzMKSg01d
QFKJEh2WNizIXFKfh7I6BTFMZVk4CWH2ZmpAuQocCaJxrDrvSa4BZ7SmCD6yc7uoczMJdHFedQ/p
qD0n5eD6nrZTKt6Qs5m+i6SNKGCmmyh/CmlXnqdfoTIQIRW56rwT8zCbDyZvdFPBCmRVn5IywxoZ
AoKBZmb6ruWoiNuAwYzfR8/yJJ/NIHYC84pFi74PHJc2BC5hYFo6IlLw5yjsBUmfaAwiexCN6xDs
M7WM6V8IGexJxNYA5jX1txqEmxzwd42gzBDyg4Wbauha16J0GsWq6sJt571UwXiSvBDZWbYqp3f0
6ty5o4Xq07bLybKehiXnVWALyNF9zuWTZ6PNdibk2V37HGVEe5fltmyRQQg9Mr1UlgF762sUXU9G
LrGsRDATSbSjqrftSW0I/Y3GdE0ob7EIUhmWfta3bu6rV0QyCNYBgLbQp1J5aalkfahy4kzxuVcJ
K4gqu6AXlpPy4iOkq/kl2hquEK8A32xuyy5de9LISsfkOXv72FK4FN57/zY0ZTZvM8jkoN9r1WXe
FE4qe9hBimoVSO9orrky850c0WaC2TNQgARWb8tpe2CGi+goPeF/wsB/LzE1TRDEA43Zctjj6wF3
aH0gd7VbAyIPQImCMInEEmII8eJ5DvVKFPrrBORm1Ujr0OpOkqZ9BSOZN72y7+mqk6R8yqw62ib6
Lm218FbG7zFcLH2oAX+RtmMozVeIznTQuAdXSeI2nngZffrIwPxscJ0a8lFWMAfPMBk1v5YKSGDz
SVCNVV/Fj1mAsKnRyeBWrBKmTPTZVcJaIs9Hkbu9NwJYCAJyLPTYEcEKZzL2V2XY+9E1FK1lJvnX
MFZsS1UXYpFBILvHcXcmhW6DMAnUF5QtJSzWapR/RJ1+E9IPOSAsJkD//aNs/iOJVtRJbg+sKTVd
xHsyL1r/+g7BgO63O8Tvj//jDoEwcA48/t+Aw1+sMGj0EF6rhohcmhnjn+8Q+GMgWnH9myiy5/vK
T5GJ+i+KicUKVsSlOj/s74hM6HZ+Hy3++tLl+RbyJwlfHymB3Ks+VpGObN/wB2qk1JmR9NJrPYb4
5YDWGEHO7D56i9T+6pXW1lQYloj6J++TZWH2q7DVdoEYnJjdvne196h4TBdLLJ2LbGQwntfg20Qi
DrMsvAQ6czVTD+gBMG0tRWmmf8TtIWvCrUSuQifQ6Ze6U4mMmJT2qfQYOmCQYSYuknVi6guTLUPW
GFtFgmxMjJ7YR9sCF0dqMB/wtf00yOwyBd2NELNmo7HRjPZFhf6R5BF5WHL0KbaZLQjNzsoNZK/v
qta5Mo4dqQAXP3V3E1NCLgEhCkIqVkK4UlniZQig23q4A/VgC7MA+bKcX3O5fR3x9seT8SBPJR5H
X/704vpa1aBRG3yGVp+i5B3VTSaRBDMA+5GT1ZClwSKzIlauBMxMhFmMKjdo0ZZkmRGUj0R96Kyd
OoFfEZqblaavqlJdO9W88zNEg0wPo6RblUktDtiPONPXptBvDKm4SqWyL+LCkc3pYngrXwpefZMU
qImRSFlceNhqKmgKOs3pNKQl2KCg5KUrqXvvSkLhVeTNBEMzo10UQbYV9H6R54Y7tcK2qmhwBk9Z
Z5XxFKvBbqqabd3TFoXSFoDKtmQ8Gkra2QsH18Or3is99DPyHgb6TK9eUXmWGrslP28c/E8L36/2
vcL8yuN2rKV2O0HKrMh1FRsiR/SNUCWETcR7phzrun5ggOgy/n6w0BKZfeBoY7HUGdf2erBSCngG
EBwEBI0pNkRdkNex4btSCTaFBJCh6e1a/OTnjRn4qsIYSwMgYtEtBxyOi6WvUjBeb0V9bhi7tOwG
vY7zEMCzEGxDKiVuq3y14mc4qHvPeIhRjIvcz7JcWKn8SPX4UVe4eFXIwNZ70j5qvGQBpopJjFYl
ykuV3BphRG+TECqSZ//kyQsHUd0wTG02lkizSu4vi60h8gd+Kbb/+fifxVb7l0wwJQX131sX7U8J
huxxqO/6/6lefjmOU05NSdT/jQicH/VHscXcgsd+pqHMa6G/cRqnfv9ean954gh0fi21qg/JI0zS
lIA9g/SmYTf1CsRoASd2kruqlW9aNcP9LmEV94cZhk7VkzC5pqzrlY4BAjGwdSet1bK9GeRVJxgG
GoqPIfZUF95WDOcTP9hUhKLJZHR16YRXrFsbY7lqkoeY/BOx8Fazqw2Q6yiyFpZVZHlFyfYEVjaL
GxmTX5Q2J07uditGDyJIDu6ajlbiILZEhBma1734ggnNLGgWig4gUOy1Z7EJyR4VbXHsnzWMWkKn
bTIB0Jpm3IN4eJ4Uziwj5+khNXaakiL28WDxIfQZtE/F++6naZV67aOZrsQ+vU1j/4Tq+oLvx25V
1WZcwzR8HNNFSNGNK+LcTb49E/m7zn6n65rnqvR2icBe15ficydFr00brlRyBPKoXMeCdjDlehsK
k4SjpD0kXktc30C5KuOLoXzXBmMfqSA8LXIG5kCWZiCt0fcxgo0+Z+KNXZ/7lbboa23phwevb0Gq
JDt/YlyFLofGvkCl3FkbDYghBsiGpNRXHS1y9NGGMvpx/cS9nJqvuzn9C+6+SPNgTeW7UQYSrAWr
Yva6ZfnJLDBzaNhw4nBo1qbk3/VE/9LjanKt2W1i5p3EXfFYRlGMcAOhTZN5jki+t+ExZPe0R1kV
qYVk5FaohOjdSuVLG8V8JRo5h31lHVYSR2TuJOI2mzf9pnZox8YViVnsYLWnaPInyUBbYxgcwzU6
DFxUwasX+nuLM6QmtVcNT6ddVLiJAAn0WnpCb+CmfgePEP3GwJhJDHaSweU9M2owXaapeFb44jFL
mIHPR805q5GnT7EL/Gbe1bwHXrGTMyJgx1I5RB1u8I4rc263kn5fjdXNLPRupcuEmE/1zQzkS9vp
Fy0mkBkxYsxA05D5HViisLZqdZso4kqq+fJysNYJFyoy+TEv6lWuGd1qTKyjp48XszZ7p++lfTr0
6DeQ7VhSfNdi8Hxy6yRpy2UQPphhd+QFfTSVv8/H6CiExhUv+1ZqQHCaHvcSwgnF5JSKHxWusxQ5
SR/6pdNMhOj2xbssPIjRuZKilQhjnq5lNTb3sStd0cSv73PImrqnginQZFmfof6Wo1btpIUGE1Lw
iN8gKSMkoQB1uwbusLYIHpscwUDP4ntnJWCHogOYnEKHc8VCzOH0V9NCEpHVqYlrWgbXJkyEpobY
iMKljGUnFI8YT5e1khJ8n++lUF2ZtbhKs+6gErcsVenJQIoqSx40C6ZczfTuTcMubLxv4q7hJrbx
WY4Gt8qwTOGqAHMT4aqrl0nzmMKlGOpjMFsC5GskKftGEX22vPq2LhG3xeKcWJqehAiySJtzIefX
Ip0cVtZLH4yAJzKJaHiftUhClBmy1AkXLTEQmVSvSlKSXYd6uR72idZdpYImacrXs8c4Krkwx/JU
hEi6hn4TCaSzxZK4LZX/4e48miM31iz6hwYKIBN2W76KZWibZoNoOpiE98CvnwPN6xG7pXgKbbWR
CxWbRRYyP3PvucZbKaxdnI37rOjPfe9Y7J0YP/TEFBTNUoqaOFF/ORDP0Nv9fe/gLuAjYgBKdWJi
DHNUvvP/HET+wQntU0bHWVuPrvVqq+zG7hneZfZBWMNdQFs/IaytDIQkeZS8CoUmR00vadkR/IJ7
IbeXKc++kzKyq4tNo7RlX95o4UdcQmeYvmcqXTtma7FpxrAx+cTABGpTt9UCCMZOn7INJxiPqGl/
M3o+F2ZwEwYMxS17VTbuSiMHSs7EP0ak3oRGMiCgtdH5TAxITsRa0dJ32afWu//ijg8Byax0ZeOC
qUrq7t9ob3WLeuFrEfIXr/9RhOACsLDRUmy4tHC6zSu/zARtKEBA1hhEyp/stOK3eVpozJA1Oacv
fxGTiN9sdLpMYlz+Kuih/kkZQgf5Sxnyy7c+y1a+dnytjCN0K7PZsr8UXktoiaB2za+cyt25gvGX
5V9zaO0Km/WhSq7xqe5rvwE6RX7OOF51Wb1L2nhtOxGuJUmcKCf81OBBrZdGRbWdD9ui1Ha963O+
5Pd9yTDd6xalZMzSakR5uf7HVCJoLbXsOR4bUJYpeeL+voIQ2Ln9vqwn7r1wmxg4qRrUgwQG+sGy
m+58lISBPl4Nc4PEkqZwIdwCQR7D9tErX0Ks9ew+Gcm9hvIt6yEP2JxB3tKUKLFgr/B4NJ3a+fFT
1xNtOAI3hZwC2qR5qYNL0H7m5MPYkAqYhtX295H8GVddLExiIdj8Ub9vJmjo6PgijjxbPIgGtRvw
sToleyMTe8sELO7Y41NsVoR2ErA2JBAqwSwj85JesBFBtpvq4KqUjwnzMzervtVkl0oLMoyvrKdI
srL2CRwFwLCw6MP1Cepu+Nqg0NSxfUzSXVHIbEPPJXNKXPKMXhg45QrRA9lQ6tmbONGVf+tU9dZO
Lq6TnIVGAHudbsMoeM1rbety/udZ85G5r5Z4zUPhI43G9cpnAp3hc8tCSkEm1UvIkBOHmdtu0TqR
XuUiIQq2lHSgSWniO905DXG7tpU64aRmHUicHSeVg0UtRboNRZ/r6zVjVtjQWRpWtB45Y4OUxJ6g
2vQtLAsdxqq9YxBlFB9+eOckn3kegus7N0O1bRH92TW5G+iZDZBQdZzddPYBcdFSIRYwFNJi2Wy9
6S3AdmE8BdTAoO35FY3kc9b50dKuBx/mc3+np9exQXk6EDobjMu0vBmts+8dwF4t4mhvZy+iuzG6
ByGClVGuDZgNLdSqwDcYN5yJ/FsZJFx78aWBM2XrBoO2naW95da7qiBRUA577nPqsh1LAQQBOL/N
An4MRikwflABDCHJEXoEVZe6kc44cUmjao2kvoTBMCFmRhoTfKgBwJCk962MbUpNE84/0jEj+wXh
rUnqasA0O3NNiJvdLTPGddz567onJ5yUnQZsiUt9YKMIyFP1kmlgsGOT/Av/I+tYrzKBYVWH3wRk
HW4EYs5RG+t4brAYHqLq5LUYWyKUAtGL3jHPLrqtkdyPiW+Sp4TLUEAOdkCR5/0+wdqSxNREiGFY
U9rx+FSNn1mav1d5SAoNcpGhJHOJWUOD+1jpB57vhzFQpxw5qFUoEjtJSor9oxkS6tjxtATAURr/
wajzvRXBoUoykqtvZPIuxZ2RonfT1Xry0Js7SILReBz7srtt+oSRP6y8UzUwcspQaY4BH/xU3+Y0
6o1NOnRjXsm5GY8MVtUlxLGB7CkLitV8ZD1WZnWdggFXQ/fsJP02JUvxXzwIlZAepGUycpwNx39D
wKOP5/L4ei0iVPz19T+uRes3HdfcfMX9yW1Hby5d3bIxzrk4nV2+6A9VBOBR/M8oMxF8MvOce+o/
enMDqr+lg8Vz0XLwqn/Qnf9Fb/71G5+/ha+XYpPWUzZqXYxMxg7XwhM3Hbpft6lhp5mrLxOMv0jc
Y4DwyxX8y49prj6+/mlxQ/vp50O8l4HYB03/MhIjbQ5k/tBhJpX8YMnBY2OOiMvLnda3VxFyfIr4
nUbDckrlPHECaRHYxU0eQvwZvCXNFQbY8FsxQeAMoXOKUoULN2PkGYz2ZbIr5EvTtHSDcQ+i6Zse
sSJIYuOQl8lTY7GByxs01ATPFS5dn36KGcK1RseO7NhYB347SzVk90kPL0+2bE4asspVBA7Z2k+h
WGZE2fa2ibmC1AD9WUXjKiCIuQ+IA0PDyfhOj+ApdQ6bGsZxPi7ZhqR7+klXnurRZpEDYGMyD6Lt
V1qrEethYnFw31EnLkOzoD3FZpiWHwWxLGFBnIjAmUzre+XCQeNUNvMbD1EbQO2xuctAnuaFDjCc
XZk9rKHorJwo3vYjlG7cLQ3z4qrNCWCaLnkBUMQ7+txPQ7PP5DlfDVq280h6ch0me+FhHJKNMP01
qu2A0Qaz7waxx4RVjyDeWshvdu28DFFGy+aFqyT4tLJ8O5Km55rVpeifdQ8ctFusQljllu5s+ty7
6mSFY6EEYy20ZufPCbupdzJGk9Fuk1xLks2lfTbR1qfZTRIhLqDDsWOGqhgSCtdZKeO2T1KQd/Zq
wsyThMatw7k2eNWzH8Zrn9xAQxv4SGUfeTGt2kbbBM79LNNJY23TjPKqc7J9aJDIxiI29chL1Cq8
FkOTJShgnRfNp/PzagneYQrJGlB7TSddj7M0tesdutXlTLM1QanAT9npZX1U9CpZDI2QOb7sPyuc
9Jy2ubfXQkAm7OQqZ0O/pC1iC/ATkXilC3+XeE0jh5yVOMZ3q6fIGatmr2R177XxR2G1t6FIb6dR
fdgjvXrZnRqHHL7f2/Xu1gWmPXNlJfN+e3igXHiUnXVnZLRhMsAClfELJNos8Wc2FQ0xiC08PGCq
iOQkltfRyNQU9W6YgX6+Hp6bynquiuG7ZBBvACcPggagFJaJsdznfXdqZQSgK34QqBMr4y4izS8n
QdwLpox9L+tfEW8KJDDSgq4+GBcvsI+Zpa5i4tfHaDqEalNAMxIS/S2DFpkYK628MSv/Fst6uB3p
ztEME0YO1tsiyzgBSpjp3R2MkKsh4b2ISR9XjsOOw8dvoGlMC9XcgBfZMREBO2N1x6V2QHbtbCMj
Rclsi30ZF6Ri2+fBnMzbPkAP6eBtKxP9VEXIiRBRGTrL3zKftjKNSLh0prueX4rJkn8Nh3ZtRtZD
MQWPnpE9m3b3GHZ9uGK4e3RyEigC5i65S11XOpfCpqBVBouNzGMg38X6dZsFV/Omue3dZyyRl5JM
x8CyDlE77pPZMxcPz1Iw4usEpojEz3a57j2ItPqmpuixmiKG7aP3LeaMXmqB+2wkzbU+1RfftQ/K
QM4T2jvNaHZO5KEtIjtbJtf+4N+1grrQhIGFjrpT2iHUCEBOOvnMBrhA/hUx3sSqY24Kg8gAojSQ
O+yC3DuFY/GOAHeTpcl1JxFN6KH16XURf5SGPTD0lb2JBqw3LgdtbQFO6U3056KFLJYTgumfwB0u
FIJXwdMau2JpiJLMrLAkly3Sv9mMYeoRBV3pLEfTXRr6s9X5C1FnaysOHquyvrIFCcq5eAxHsryN
m6y8VBb0mI/AfBxYXBsc+WU30n1cGkjD3Xcju83YXEQCPJJOxlMTxq+uL0d2V9VpCsDZT5ndb41q
XJfuOFPf0BTcSKtIdvDtQhYr0wMbLPR3RbqyBvhFejXtNeALC4vwhNb1d27PBi4ww+fAHraJq2PZ
nrPCPJaDaElDndJSxBDwULW7MzJJzCh7O6/xvFXerZ47LxWBUEEPtiInIarNDnUE1WlCweeVZyb7
a2EQS8ZcREThWhsghOLZErXgIcoPY1Pe+noRLm2nvcByYIIz4okjwlJU3asVDOhxD42BvH4ydgO6
WVmuGkfdFtVn30UPWhwcbU79vCHaUbfPUYirzav9szSKXRJ9Fqm7zdHVS7dEjs2plTv7tvssDLU2
/ZtgOP73ImC+4n8y9/9cKXm/iDA712uUZVFwUPrgV4VukaAJn6L24AjtLJPkFETRXib93b+3GgX8
BVFOQluwcB8T4/TlR/wXQVOOR1X3tRr9i9f/qEYZ0mC/NgzLwMODcotfz5chDVUof5wnmAv9tJY3
GNJ4YHXYWmHumYENP4pR+M6CgQ8SK/xANE//aEZDptQvn45fv3NWYF8LRDfPqrLPxpGtrv0tA5sb
1K+6T9hKqq+RvWsT1APUs2KUpI3oLK6fDPMductCUzfjGLGUfy4Gqis6TYTF8JObbSQmGuj8wcHP
P1IJoQJHxmuieCkQnFaGzqFtFTjbEu++yk2x11MEkaFbw+IfXCJgNB447KOJmvOK4nZXlfHJGiJG
uGoZp+baRaPJPHkhs24R4zIacSlbxINMhc03UN53ZBlbMl8VbbvqCY2Q8UGH9D/hBpDpUy5OsGDw
FOXf+hFFAW2jUMa6GKD2zmiYij152e8mchuN8blyyRJR/Dyc7mJ2/s7gkhw7wAm1B+vQbgvn3gny
VR2F5NVlx1B2L65FlxcZeXj2Q7Y1UdGumWbA4oGsXAa7wIHgFpCCG7vuJmB0jn8Hi4/5oNhDTLFA
u4aMeHBYhNS4TEwUNP5L2GvLTmeKIq6cot7YqXGh9F9XubztjPrFYg+TmuWpIyrJz5i8Fuo2sz0c
meGVjnrf9xiaWx2j96J9GggQyhpzWyv9W+MUe4wEG2eo75weY6mblScukLXvESQpstOoV0eXqVld
u2TNTjunw5dk2OfWUC8iFptiwo0S4jPp8/cicB4CLz5bA/ObRn437HafqvimKoPHUuKKqrnaa58K
EXhEkTCTbyaCWIo1e54roSPtG7xL2TJQDsd3dll49Ku3LO3Ovkh2VRI/sC35tMnCis3gPErnWLtO
tFJDcZUNLRILYE/wm/MBoSukzp305X2rhrcknHYmeu/Q6q5aS2P5TlYwG4qRK6u3jVUr4nMdEimE
tlymaOsgqhFHJc/oB6HoOe5G9Po71PRyGec9KbVu8Y7bjZASm8E3PNBm27nI4uD44dUvGmudSfHA
+h2hcMVXaJ30VguVuU6Vv+9UsmSDRVwPCVZAPevWuaU/1lcjBPbz2Or3bN2sTS4b5189NPfQserC
NKDv6Z7xN+ex7vxpaP6n1/9xHpuctTTy/5mZ0zH/cR7buChtzlwQGKhjOeR/TAfEb7rFaJz6xPT+
Y87840B2CQT8Xc6F+gozxj+ZDnAv/Hog80X4Mib2KoYecIp/PpBHMwxsd4jGHdaptMFarfWbQLCA
CWOADu5qDCXub2PputatbGuknLF2kL0BfJoy+hzJQ1ma26qo9gFkMdzRfJwo7eUiQ46O9MQEijqT
U6/0XF0rIuR7RtVmFJ0GjqMc+amtdddjC2efnCLLYhEbizXF0I3HkdV6+XlKj1oe7mVPsAlo+9os
vEXnpNtUpBlh59FmsMJMcQDCzoLQdtYH/FCyzJp9jbUqN9Jnmo759KMz9YbPIGL9W921UM9CURx6
tzVR7cSrZGpuCxhjfdLf1FBwTD8FjWnSnYoYGaz5KXp2bnoTtoTi4mAEG3nrTDF2uZw+04S9MLUb
tvPVaiqd8d4h6LNHnWCmbO+MdsMek/LOQgjMK5rhluLSZxfdveA5XYdtve4oZi083CR/0KnGfbTG
hUq8aYp5OqlA/7ScBUtLY/w89uNZVTXhxll5W1dFvE3HLLlvE0z8tBj1TUVN2y+YV2WnlF2GSgW5
3sYQzsgvzX74F9ddNgMgHEqURsRR8Lj/17qLSE6ehp/qrj+//sdzbvzm4JX2dAKPpANwlof5x3Mu
fhMOBZ8+RyL9Xwn1/885eUaAcmaJJIURYmq+oR/POfBatDvoK+Xv4Rlsu/7BFFDo83P8tSznhvjp
rXOCfS28IlNXmCpb3MuTnrfssVRrAwsI5P0wemwmvL7A+j+xgvcsaLHWvPAyB8gjQWRsYlu0G7DF
MfbonM0DeXWuuk6oKVdh5J97mV5Q0HVbp3eagzvGLnzO/KkzSCbMm/iqsaQ4jYmL4UiLw5WZ1N+q
PCJ6s0SD4ibroMgPXsfOIkXh3VnwaWpyRd1GIBIHJXgcbaODFzg4mzxymOFVUPeh2pFhoAPqkLFt
b8JQX05V/WwnabO2eiJkGqQES7OfrF0qmOCV5dDdKKNlpqC3n+2UuXu/BSTV+HBvctwoWkgIhOo/
FJK8youHxSBCkiOCl8yyYTjwAzC9EH6DpTXbJCuJ0DWKm1YL9+AqxDK2IYu0iigzoIMkTRfNHRyF
Bxl1DFo4KI+GAYvHqIt+Cc6X3bsBEkIM5LT5/OMChWeGEgR9TBnZj5ZZY65KiDKwGq58Y0QCk8kU
qEwLI4Wl4tFkyI9fIEXKWcFrtMycdAVBX4DGyT96WkHivDJem2J6JBgzOaeoZtYyg9JL7gCq6Vr/
3uKdJa9gwr6Z2PoxL/XrgcUmSqMb0I47O/RfCicFRFZp703ZJ6dwcpJNOtolpOzcWnmitvepLOYo
8iB1r+MiDS+hW/X3fmSjKTJL6xLZaGzNsMpcLMlAcUYBcrupn4di4lRLyS53wguzgHNDx4uanTcR
xeo2pKQyNecmc6YaHED42ipreA0E8m63tMmF68R7Hsc1W0lgFs1UBB8yL5yLrQCPtEWFXKW9Tdv8
rVDlLsiSeFn0EOzTkgpsCrt4g32VpWItwfqQ5a2Et3ETZ1g0sfegMuN7r5jv6dDtd6YxwhMffSxH
MXlCuPSakTeZ3U2lSUR8V4w7H/j0PBszXro4mZt788ZPybawRkA+Q0MJsPBTGZOFO6JOD/VnsxzY
Gwaa/4lm7chEBHmOZ6WHKuruZJsOq7bH7Otq0e2/96D+3d9Dl0qFQUHG3//7QW3NHfTXg/ovXv/j
oMbZNDfdHMe2nCXoXxpk8zfsq7hUPbxNHLyzXvJHQWb+hqyCY93CEzWzZ3/SrSOyZFnD02XbHqkG
/+Sgtmb9xU8H9c/fOl/254O6zNphCGyyqwYUbHySNjobEpc1vDLuXe0u4bNRuLR2kVihEFvwLukl
H+uRTW3kQkbEpGEqC7cGtg38S4dCvTKqi++H+JjO7g6FzaPvknOcWccmSg4DUJvIHi4kUO8U9hA1
+0RKF8W5LTjqI4hgWEk0l4YQa0kHhr+u3w3QynIaDokqdjpGlApDSjI9ih4TPMm6LnYVUnZOPFSr
LmCRjp3FZyszYG9JCSoPjFczr/duYCCDjp19gR1Gc3gqsL54jOlhb9914yvLX7KVgxNLNtp0Bn42
kDH3oGG1aWj6kWRqaMsJE8aM4w0GpvuKxXtAyv01V9Lan707NSaeJA7eSkQJCIYWZmzfpph9lCzX
Meafyb9j/0zWc8BQ7KPyZuUmbiF3tg3JQXxzO2vXSmMVDBiLbAkHIcFrlJkD7I3kMSwP5oAkatKg
CjDhY8bPzYhqjvdD0lCAun5WTte8pWp67Sx6TBbnizYJ71v/OdOCg11six62I6YoH3OURsKxIpnT
5GbIGaLV9Se9NM6zbFnphOm0XqwtiXDQbysUfz7032kMv6E9xTJV0mhGafLiaQ0rIe7D8C2YXOIr
4IR4zbmJyT/ozLMOOnhy9aNetHu/SY5x6R9+HxIoa9Vm1VZVhEps7ayHxwR3t/1mWupWr76FXXVM
m+FCItOisLKN0m8Gj9hsXD1dn18mUCM5XgMvnrah/lZW8aIQ4bb1kLy01RmR2UojPoqrZNmSceFW
0ZEp+UpIueYPWHggGwq80Eb6VunafQAIpiAOJ5bjwWEFsSRJDL1EqF5CEn7zBmpt595pdXntT2he
4cYTUh6A3/KGndUT+JOHmyK5Hc32PkfDqdTGSyxUEozLrRKgBj6KuAGVMJcZwzoc9asueAdtsVRI
2B0GrLNaQ9REJTn5tRkDVIJVJTJgFXyrbb+Y0J6pWoC9w0wb3mu1vjbo+RtcdlD9eQgYAVf8UpCN
vJrwNn1ABp0tgWtkKwe2Ze9hGHCbZaMPJyPojkVvbDL0eDEWJ7R6V1EMsK01DkaOD90GuNC+AMrZ
2WO5rONXhQ2v8oNVQxppFTPEh8KEIgkOnsdyUG0q9970GM/Hw02fOI8i7XamBJNmasj0ux1MnJu8
Td6YTqA9qa19UM0ciRyensZ/GYfp0ppcxVZ2lWfuzoPgMGnXZjlLXFzuRHlolXOdUnvlhbVPCPJL
WrWhCliEFjtAPXnTCV3kS231JNzVRrZVtgZL2DZnZe3Fs58mI3mJFe2j6uh2gg4Li2GfUnO6qdQN
ReKH5linrg2fQju4lm34YrUpGEL0KwSTTUG1TRK5Hyd3H2ckr7T8Dsxp20/sIJh6TVWEMrzf+vAz
Ro5EO3z3TGK+5bCfZY8ZGzX+/2t7Kp/TIDqXjMkVZ1iSqIsRAYjOzX3MhK4i2btDoxk574q32XXD
cYgJn8diTr11JeZhjdXfViFxXKNDfsC4xlNCbON4Tjr2kDorrSrO0MDbt+1YHYWPrtepdm4ezotj
IhVIamERu7BnXbw2Tss2zW/SCDBawL978TLTyN9i8RAVLFK6gwZQ5hsT3pZ9TKxdt1FRP/ZoxPSc
JwIm3Dg8DgGu7jDZq9EgUpyPQMVBzsB+iWJl7XPOkPK17Fv3XPIzq5BwyQSaiFMudM73CXKPnaCn
hFiEPXLp1hKurXugm7+OUjJN0d9UmuA8Ve7KF0xZHZPUGruUt5UvbzAW7czcZbVU8lz0/WtnaBcJ
1DzS3GUx5dTQ12FqbfQgeM5H/TXQpi2yQRJNnW2akrdjNYsK6a4nN4gq1jiSFnU2kk1kieVk+AQG
kD6PzEkQJtboa34Q+6K52G32iJDvwSj6Nx5IPFn9S+vfJexi1VTsU/A5cUX2QkmMnF2WuG0+4V+v
ahwGoWpvGC2wQDbPnaA2jHsOTVTujVGx3mnItDZc1McxKmYoijVpz3VSb5p5F22HVwkiNtdEmhRB
QcySDbLICasoemWeW5csY5b92PR9bzmkchd2+XHe02Y4f0wfNyeZXw6/964utyHCIzG+VZpcUPYe
0UYReRTuCoMkCoVGCWQVt+RWEFDToYoXhXGf186pC+uD29ubthR3NlNXkTtMJIvHNMfGLK/IBC+M
iDedkcQGgTCN/W3pn6QbPjGTOvxP04iUeJtOIz1UME03V6N/JJZ03ZIiZkckptMRiQQ8aRCe+MlZ
yuR8e8yM/b+3LqVLJ/uFxY2hu8CwZ/3Lf/FTGrb16wDhz6//UZfOOtkZnEtt+kNC+2OAQFiNNf+B
YJtYz8ivfkoSaXBtk0gjDclYcC5ZfwwQDMi2EFcYRUjD0Cnf/lFdOlfUP9Wlv7z131FuX/yUpheb
dJ1Vs5usGGNPM4mlXYl7S7AQ8ZnRmfHGjpJN7vXHxhgeXC8k1cM7pXVwXTNXA9fzECEcT1V6GGX+
jXLpJewky4/EZtpOIIcQutwUkiBuNQnwZZX/kIzyUohqgxP7yhls3P4obPI2ylayd1DbQdOMxCFJ
Uk7EaFAsrd0nfoR7PW9OhSieNM29mM09ZwSxiCokSM/UH7pYW8h6uh0kkJFgurAoYW4fNAsvasaN
Z9cvqdkRswI+K2tRUUoFFcmOEXji5vMxxwX3rRNdjfDdajO6hHn5rlVRtB1j/ck0qpeyb18724f5
4iGtrQPXXA6AOBqR+awuLMQF7N5dXFCIBuC/voZhsnWxv8SN4m5HFFI6+9pKLkVZXfowem26fKeU
/anCETmzA3kqOTMQdJet7q8TOX6w61jKYSSSbd+mH2qE7DRvFAI4UIVW3kYkJJAXcERKtI5GhqOZ
akMyl5PbEEhmGuBXgSU2Rvk8Uj2WuBPTMV/WHvOfoF+GEnht4vWPtTS301A9CW7yXIuQ/ujLpEZH
3KXGcQhBk6RW+z3u9IsTlMnF7iASJHM4TsWRFZrGdT3BNs/IbJOCFK9YW+ER2CX0FK7rrby4P8em
dQhw1YYyPKJGePHb+sZPRmLe22uN4ODev/bErT2OXGNZekJAd9CJvRgK5+RY/cppgJ/EiC5zc7wW
fQTexz0F7ORol0ilKRjRosxZuH4DRNhizhUFF6u2l4lRXdPXLfyy2nslUwB8m5oJQxd56OiTXa1E
T5Ayu/zZ72/mT9Ic4Nk0GlcBHqZkwrkLDpDP5CxmZV6bEjaXr9s5PoaL4caHXNiX/TYvmBgrdKbD
bKQgfUbF3uOUpG/JHEtj4NBpW/nie/ZjPlTnQJoZaoV0W5GwTMkbRVhQCLlB37NFdgp6ON9MVXnp
qltPSx6brHwoU+PQMkIyAX0N/UjadHmZimJjF+UGfQiUM7xHcH+dpzl+tcDEbMpmNeHI4x6D8ytB
ebYK5XhJPutnN3DvifbWJSvUr0FP57h6Be7QWgM20EyYV+wrVVowXiiIWiZyPhOtiWspMTYKNfAo
30IJG5AIcuzBzt5RwaEcrb3ygju8H9usn449ErligM7e13cZLCO3R9IeoW2JUTIxUZp/GfSd2rrq
XAh+cgUPkoZz+OyQ4mCnWcpu2Gu0xJlb4rir7/JMHQklqRkkZkGw9oqzF7uroB2Ouvoex2c9ZQYP
ETgYWA2TdZGweyzbhylslw1kbb9xdl15lIO96saTAcYMiQ4TffCMBAsJGHco0XYKHZHSabb8fBGM
7/4MTTK/x9VedTC57SeZq42POSa0ov2YokwklIpc9eXUVsu8ulO4gLxMX8Vxt6hwJddoQ7ThSavv
q+zSO0QM52+5GjCmkxiCjsf2eYBgItoZtUr32IAk9CWBCVaMMQ3Zns1eoAAIjTwx+nBlvBuQOmvT
wSvprnETc2ouQqdcR+l9TCK94GkS717W8RS8zR4rvxP0I+AWOZ1jVibTvoDMhjjFMB/zcEYue0se
bvbSZIiwK+5eC0PfurJFhGhvHJYlfqytEWVnJKPMVrryPQsSeLkPDizMYu7xg1crqfYhxUXPZnxE
G+kzfpZVjVHZgFrncMLdd/awIoBwoYVPHdHynTjpsQUiFlFNSDcHArfTnwo8Y6LZtxlWKwKmCvWm
U+ZmNMKG8ay1H/HwQB7kqnfgT3VqY7HncVgP9Qlacpf+QfvoYbdM4lEDlYmKqumu80lsXXTgSZbS
qJBJYA2UZZRptOshg8KEorMXnx6bIxrtpeqHTeGII/J1Su6JuvAiG/BcVbbq8VMkXBlz7NY0yyKR
uqUpOOlk5xLH0FvkVoIm8V99oqwmQs2s4aVo+A2HwTZ3k5U7gfr07OVAqWVmJ9WNm1jlZ4O4Sewj
q4rceE0osKGvESosQ279qF3VTgXvr1zpBuhQjQv2GFf6Ku3LFf4FhJW0iODDiSVknND4Z+AMi2EU
AAe/DTm+hvBhVGDMmURg6q6LuxLWTEXZrUGVL63vZnmwSzgo3fOALFRriGFo9XWLbyBSxirMi82Q
3s2JnQ2RZhHhkCO9dOuzkdcfHTTsaUzTGwHkrqt/cd2IH0sIzBGz1wmu0t/Kz2cFzk/zzD+//kfd
OE8mDZTY7IvnBZL4smA2ITUJJEb0YT+2S3/MM3UMWch5wDXN+N8v80z4Tjo7KcpKT4JzQkH0TxZP
5q8L5l/e+ixl+rp4UhPDMIUkY89E+6ilKtiQWQSgv0IPJrYELTPrwNs8xA+230C8Zti6aOOIdh9g
bu2MJCc5xaeS85Au6JHClexbR/ZC1GR+eRUYen+doTAfcFMXQcJ8xNtNfjpt/e7aM27QUWyCqVqL
MSxWw7SblH9nNxatpXaFoGKRCtivWgtRt72ZmvwQmtNGxlxbVcNhZ64bJS9Omqz6qdzOpH6h3sby
diAN1UMvE3k1egsmiAbXW7TycMw6KQSMwEO3jC5d8R8D/t3JxlXJ/A0p+jEKzC0V697GaZkg7y5V
2S2Jfd+Q8X3jmenB9ZmzejaTxeYtdElcqh33UI1MDyoYvouC8nk9EUyuV+V7kHF/Ef54xSNoEpHe
PMY2I44a95gjtkUWNd8oyw7U7VvL6de6ed3iHBsDsabX2OEqp3HmqNW7raTrVIWxdDizkqA4Vvmn
peNcqUC6lzXQCHz0dfqoGDfRrbBFu66T6jgkj7Z7w5IfKSrXkl6ikKpWFRkwYZDtEw2XuklfDQQO
wrj0uaR74OzQaBXx5F6EPiB26NBtxRXVyE3qlatWweVDm+Si7rXSYqv7HcoctXdZ+EV1sqcTYtTz
iASUT4BgOOKToFobt1avwh3yne/5yGXK/CIW0X7uyTUGJuHUrivESGZ6SjjcMiM/S8jQla8erG46
hTK5Ip1trxOnpZS29jpjy2x0nWOXlSzZzXypgEPXuJYaLs7ULq/62lwbcbTWPa4T2IcDq0XPR+ug
cWdFzbVq0rsxYZwXlshuo+GCwb+AZtQn2NckLFPBNDsqvfgIVRXx6cQA3SO8sy8/x8RYu9r0SsQl
SY9BSCbRU4y4NtTIAa/6IzGWV4BcjzreA+KHmQ7rS9t7a+vh5A7wl8CxWq23UfzYu8hdAo9mlZtd
dEyJUfugT80+BE3sZuFVg5zNBKo9mfEZeea61AGpDAw/Egze0bQtXfOxnPaRzbOoUp7TLnbW/1OV
uMkABQT7wRCoKrxtWYMfHFF65Nb63zsdYCQw23lmbYHO8urvTvnfdz8/nfJ/fv2PU16Se8MCn6Pc
s/6j3fxjOsDBL7De/sdE+xNtCfrHnH6LthM10SxK+DEd4NpA7OS6s+IJfSkXwD855SG1/jwd+OWt
/2oz8suxzu1sJF+aYnME+g6OqCPj6X+5O6/mxq01a/8iuDYy8F0ygJkiReUbVCs0ct6Iv34e9Hw9
7ranzpRvfeE6rjqSRYnE3m9Y61l5ex+ZziWfkpeKE6B22WfZZoDpAAU5KwKrQwIfVeEpheRBw6qT
IDMKgacR0o1VeI3eHY0096wx3pTGZxF+Do2xMzRl4TjhCZnHGrL+1sq6N8ZbsFFbNs2T2FZpswqx
OZb5hXHjSyqLd3ZfOxbgOzdqH2IbZ2r5hbiGFh51YlRjBUjPhIvuzRjtT1d6BEBu5h8jzdLrOe8Q
1sK4aLGuE2QAQbYZG8zzNybCe6OUD61wrqJzNiY6u1CP1g1enmTqHougPrhjfetK0GxzzE14qYxq
UWc2ax7/eyqulfsuWvM+Hj29fx2wJhMoOdkPWscuq54rb/HAiXXSaTdHlSdONLueE2MhHQyzUlmP
Do8z0Tm4g1OG41UcfOLD3LhsenKh7vTxfQ5inYJwnc7ieLj6Zg2VE8as8yaUduuwdcqEeZJcnUn0
FqixB/yPB52cb7M4pc0j6sYnNWhX2mCu7Bb4qHOvjeUaSdteWF+lPm/VqUNz5gEkuggbV+3Qrc0y
gKFRrUbyuBKtGB/agHcICkk8YRYKqf1PuVXt0V4u+0Zcc40NIjCpUmsRh9Sgp4eFsHdtI9ekH+06
dJ85NJCkFI9uUryKoP6wQH0oagdvxPGa2lmUQ0vAOmLi0r7EFsi+LKFFzpYliy58gctiLFm5VS8I
MDFdqo/MIja4tBek0u4GViRZlq4TjfSyVnpO3q4MCBC+D650mCDGk1En3KMTt5dqRrBDMWjDErb7
9Bj5fERG7dRFo1eX2Y5u86UECztv/uoyX0k6Q9336Q6H71nzPPnNnWFFuFKfLVIxIhNWSXWwpPFZ
U/XAZcdhFB1zPdqFDCnAZbPV2RZutwntYm8UI1mNNlw9EHwxpKv2QYH4KwAsOI3KTMlMvJ5myGd6
ECTAVaP32SOluZlXJskl6Nx3ORpebYxvqiwXQ1tdpNDnX/W9AyQVpGChAM4sauE/1UTP25WyaCNx
B3J/MRTd1m9fUgVdStqdFajb1ZB4EVWWaNSdmZZHmdgVQcPOLaVN7urx2GbtkWCCta7zwU5qD7U1
pjr/AIJzp1c2DRZP+aLpk1ctSG6NytaGHcu/9wphyuqYiDpxjaIKZXr7nwfM5vwFv14h/8v3/7xC
tD8gdJOwzln/Y1JMi/HzCmH2DCeQC0KohvU7sA8lquEiiZj1sVhcZ7nEzysE04Bu8eUzs88QPO7/
5Aox58vorwPmX3/1eZT9a6Ngx7VPsignUtm5nl2JTRW721Lrb60w9kpArzrDHEpFWRX9uQTcp+vG
vSw0r9VY7GVzNx8u4jbYzgtzjH0bdTAWltFu21I51mj7neRL9M7Kdt+sctzL9pYB6ich/qATOt2T
D9i2D6W6RTK5YuD1Uvmwjk31nJvz1qZeN1Z0kJhU2xTyT9YlT1rqs21N7ydttmU+xRR/E0kVNtIJ
fqrmXoa427YqU0SjuxUxjjLEc70LPGLovebHxJJ/H03E7y99MlyFFjwnrMB7OW6z2vEccPqGeIBw
tFHK6K6EuypQqwuJVzKrs01r2TjtIbHN/+lGvxsJfeJxWuvAXH3uJBipW4dRQO6geIqxa7Vh8IwV
eItYqlnMkQgOBSecRJb8Jy2nXGeOzpxmXzDV6KBlW4XYpD6GRgwPho1ruC42zRChDVM3PfOITLMf
uoz7PnXQe11UhAEAFTetUe9i692uhq3ww23FUVTHREdO6rq3CAbQmCxPzirT0XCocfgej2Ifhkj0
atJ/i2QntYbEIV5dA1k6yw4xowxDJ5yIATaiMw6z22gILwiRSrFJ0GoLwd3IzNopwDpGKu42TsfO
dD4b9aEihswHVOjUIyQD8howVVjcvqjuvChr+JuQe4anNu9fIpPQsNS9OFaxCUJUA3NaSmC4x8nt
zxFTJlxkeHIZ8SHChd56HmomhrV8Vixki+WOw3XhGtcAPFc/SkQgBIzAOqS12zedsc9i6OK2GU/L
yJ+DhtEdoP45aUnOjnk6ixwYUsHm2voKUjbI6pdBMd1o41NQlV7KyNdg8cjO4E5tvhKZH/wMnU4V
cD3YHgXBkWHT0pnF1Ky3QwTYMwgLU1mnNrfKIUpGZ1KeEL9FTnXwpOm3ThtXytAdnOYk9Bb6efNI
bMSHEiLyZlJH4hfe8c1Ie1PQ/uDeOPUzZyG5BqiRjSFcKSZqHlmkJKrlp0lFnziq9na26MqIQeik
KQzMlHDrayRJxEjiwloUKCWHSyemA2HZX4F0scmh6NjUDY6RmNU8Vpyg3jNjY37LWgPLT4+qruyy
tWK+JgMCzOq7jlfDB4Feke1cBaEHUXhZTdM6Hh8TyklD7EvJuOFlqs+O7NaCZj2Kesw4zyKh3/Z3
FvEjGXxmbTB22nBJMUwGaAGYyN/igY1uEj/n05Vd3KpOiV3EEOxI1+tGY6kGPSMtNODpNxUUVac7
i4T8Go3X2PYk5837aXhJtQMHgoZ5YuVT9GhPni1jq6f3GTsBN32PjGTvWNNCjgkEl3RNYAZqEgdx
ImwIRV0CQAGX7K+q+iVm7Al1aWm62qnWIEqCDqmH9yx9bNynhPhqjZljKf1VnB1cWCAxktrojTH8
TEjueDD5ynJItyXFX8IrTMlUcklDrAovJsm85rRKXZDY6AJQtS6rXl1Vvb1381Pbo8yteM6cEikK
wrBEPYQxOajZrsK/rbhnh2XS2DKMDfDtGrfEpcDPyeFLil2vA/modJYC46otHmx2X4qiXmveR6mj
nLSQv/BRwvrIcBjCMpmYoZ14lGObslM2TW949KgLg9WbnurHIhZXUdRMNpNvKOTA0aUbCSrKRTRW
G83ZmdDrIjswOU07E86/SpPeJGcNqWUIEBQFLUGL4NiiItnCkB6ID8qUeQW0IPEYeVtRnqOhEnu/
xrze8ukDNrbKzWFVmeVj39Z3HUGRRqxBTiBLMJwAraGEY94EaPkc0/hOs3O8kst40h7AqHg1ggj4
W5Z7BYxnd0969NLHryHCKitEAMXMwD5k6qPN8aQEX22g3lSQNHX1lRnp1s7La5K9xNqTyF4yTu5w
uuv4WYOYLww+hWq9riicjUAe5xNXny6pHwEzMp79PthqvMTCCZYhYRSjCaDIf3W6xyhgi9E9CkIo
XDTDqXErymjbV/gh3OoaQs1yUUShXyB+rx2rbYyhvuWphGC4UMvBM4s3mclNYEfLqdA/CdPaoYjf
/ItrNVNT0ZEShQaoA5rmfxapzsv4v9Rqf//+n7XaDzoIoBJQ+gS5zK7L/6nVDKBZujAN+Pf/3xn0
c6ZLFecwe8C+iWngv5WtP0s17Y8fs2Hafea5/9Q0hHzgr6XaX175rGH9RQtgWsqo6HlrbdXKWRoj
ANgh9qbQXisNPnZUmz4ndB2ML74/7sNa3jo6nFB151nnIpWEjojAq6N7VxR7gcZcRv4hHrOnUBu/
cKm9a1KH+Yn7MQBz0Op7GzWaWTvsJvXokIpm0/vuyfGTq4tycF75DlF76CprUQbvNtCvaAKH/lDB
H2r6EQJ6suoK/VL4zl0QoOtTwkAiKHUhb5yjdNogZlhpcbYLKToKBHABya110jwmtcWoL3qpUGqF
cDnGLudQa3etC9SyLJ7MabwP3IzFsLXMx+JblDqPQ34D0Nvp16CDoNWaX8GU3puGs9M7+aKxPikD
l/StYilYp7jmsWWEwc9i+z98ZWh5x47e2892LpenxB86otRMymA96d/75rtW9V5GXnlMHJzssAew
TRcJMPVnVeory2I7NYNBc3OP1o+1GVjBwfJU24eRUC+skZm3XZz84dVVSEtrDyPJ4tWQbxGwsd91
F6KW2Is+NMM4+/Zw8U3tFNjonAhzunXJvSyZHdfa2S2Gc+rM8aWVstbFhNRSPZk6m73RuM3Zbqmy
1+xXmViwBGnpwG9ZYtXxBrqtAPEV7fXyGhlcJ/XWbuSpGvVzWpHk7RKp4EbblCCdyT2pvbFua+Kj
EKRNLONga6njtXCNXZc166J9BJC0KN3qIEJ/3SX6xmbDhwojjQeAxdVV9a2Prs0vmPmj4VQlzxNL
xyguT60ZY0xzX/z406FpV9hHdrh1u1ZdVthnIw3erEyz776BSMt54JpFYcger5bjfStr5L/heYj6
Uw7hNBfDY+mTydI7X3XNwi0q0xXajXVvhx99TGaKld+5DsOQOnugRDyWvEuq2Z0mC/a+Wq+0pDwa
Eb/PZHv6HBeHRAIZozdpOUVMeQwzLMuIghb2lBMRpuDlhLtNQiF12DOBX+dssm9q70TLqrY/Ucfs
pNkwzilbeNhdWWOzKRRuId+ken6Wivsh5ZOZ6g+QQuCTThMUD+qQwhd7LR9ucmBdag59tuqRSY9+
41XTcBJJ0SyiToIsZaI4Byq86q37Hjk2dNNZKuswB0mNr9JicGyOtRdU7hHHzzoYCGoI2OKUkXzl
1xRLu3DOne/zatMOEPqd1SDHU5Wz8J+bIj+6Umz5wB/0HpJEaHuKrWz1qb+OwjnJdjqhAPjh4bkq
seOVo3ZorXz2CA9XbezYU4zyyj1MMG4HhCScxbCBGy5GCFmED6BpGES/sId8h6TBq31xMlmfVhoL
/5mRMPAhcpxp8S++1CwXSqOta0CrcJ/O68T/pHBjYPCXS+3v3//zUkPGBvPBYVuJB28GSP55qel/
GKwqIUhyj1oQuv40XjC1cBmJzPNlg4trngr8eanxIvlq9HImtmj3H3GyNGM2VvzukPvtN4dG+dul
FhWC4I4BjKNSCiIzkxjpCcGiFJOVRQzXNkp1xdP9dlhmrjNic1OblTMCRHWi4FkdkruOQFu1QU5Z
2B9J7S6tofhyrfSR4X3GMZV8Kjq+pjp9GS2dlkb02s2WhYABxR5S8fu3KlSemkb1Bq0xlrnGIn5y
Q2TzsX1f+Urx1aLCVkOVobN2zaEfACS4yxFQgZDlYmoCk/iTTycfIU0Nu7ifXi1J6Kk2HdIs2dUG
5Gt8YgfNSl8pO+ZHliztDBRvYweHJAXcDDTBjIpVrdUo0vyjH0U0BtrC4B8LmhZ+EvArqn+1RXZv
uyCFaQyjZlj6rUShBbZmsIolPR0zhyD/htTv2UG3nSKTIqCnQiJtbWzpcN+lzboM/e9d17/XWht5
jWqiNiILurN40hXDK+aGuRdPdRMc+bSuHd9u74OpcqhQWTI6Wn+n6UO7Un25NVsu+jwveXKhR+iw
maXPaRhKTaIN52hTBWk0ozyOwb51CjiINmgDiy1u10enIgncuda9lgFFfUav0B57i7c1RiZ3qgmR
DELzMLo5uGgoNkoaPgexfEhy/5wX/RIi9ibIy++znQbb4P00fQaRC90WMKjaEKRKOoTa2ls436Q5
Op21BG9I0wapwRWvbRU91hqdhbD2VZQerWo8+oF9IXt108xaf8jBqEUXg9IdzMTcszPwBFCetlKQ
AvWgPEd2LF5Armokgk89e4oF1OWhi5+KuF/BFd6FLDG05MUfvgbLX2bqVxXdN2W4kikGIndd3juT
dpvA50qY1Im5a8Sl5i/PvlPca62lLozRzpV9LEYvJF2igmBgE08wdt3KmNJtpOmP+ViffIhIqqqv
s8bZ+lLbddVjBhtzSOTCMLJD4eBlNr9lKdt1ki3wCrIH0hZ22iJRQxPukzFDdIHfor2Jq/jmECwU
u/lNE8H72PibfAS4mGyNdEC65kT2qgKxEKwUX4rPiT9zHrIwGqGnXs0g5QFpS+YfwRc5Jfd+TTZ7
2IcPaWJtYghLILrr9pikNk/daC0TGw2U1dYB7KmgZKGqgo92um9dMUTev/ciQPJn27oDL1FABGM8
/B8vAuo3vuDXSfT/8v1/XgSayT7S5iqYV4/zcf9zEs2ekyZGE9josOnRAP15E6BL+enLm2+ln7cA
fj4aFC4WbgjXmlulf7LInIU2v90Cf3nZ9l94CHDFer2HGrsltmojUaPWzb6cwS/jVzRSVnb7jOcv
HT+LMWG9eM38yySOzfAWRJIsgnLJpxbBCcKqRpB52hwB8qyynBHUkNtr+F17eAteLIZPoyx3fQS/
xYg3AXlahayxaowLrsk7TRHbzo4WueLM+1Kv4fAdEWggwj2EVo0zq1img3Lt65roVsXrdUTSUeUZ
XBxNJY+OSPDyoNXEtEYo9lKEwHfHbQPMIRbWWpCZWnUK1VKeEqGkThyWEFoid7wVrpgwEWKIrjOB
/FLoC83Ut85knythHNqS/Mpo2LtS7udsY9kxsK78EiK7aM6FRq9Qsw9UwsHreibDaKzLuXrvh6Nf
q/5yJJQ6nzT0xwItdTPB3WrrEDajpJUpMnhAnevwbV8ohtlSNWsXYn09dkDBQc83b2P2WVlvvYGZ
w3GRQfMwT6ckaw+orsnNGXZWB7o/Mx5Su9lpyvQGbq0JjYBk7JB77NVSXvPJufPN7xoRM0kvl66g
3+h2pLkdXeerD7JvZCPvzKa8lkT/6m2HolN54Hg/V1Oy7wUSIBO42ywRIj8nnl6J0V4FOLSJgr7U
invLqnyj9c6Sj+0SJ+9+nPrl7Ae0rVU9DetWEUuAZz1wzLpGcjlC++mE6eWuf3Uloc/Gpewnwh7m
iAxlHwXjtsrF1wD5NZDBZkiRnaQt2FlIQ7HP3LpYWg7UCbd+1DMVmvHIoLZHUkqPcQY47ZUdp7Mo
bqHPuC6ttJUdPAtVHuJs3E5w3eSUvtSheTMC3fJmCPtk9XdthFLUMlB8hI3yXW+bYxxMm9yYVuQt
LAfaxZFoNyqIrbD6i1lN5yCdZk84SI5h3Y3+ow5NOXbSvauX2Nb8O3V01yr0yZxETZbJsv/myu5s
QWqce5dFDD+aRJyNDt9wUYn0sTfci1uRpspQLZ0DklMF4Yz4yNgK/4tPZRR+FiRZRCbI4/5PgsUP
Yd9vp/Lfv//nqTxH+FL6g6FgR/h7eW78WB0Cq0Uth3bj1/rc+AOOiGUCqhW6/d+Tqp8nM4FeUG/w
YTnGj9P8H5FqOFT+ejL//tKdvwydDAV9RRnSDWoAmI2nJKxQdsVbo9V4EKZVGHz0Y/cty/emOWxM
fVV0hxTHL8LAc0UFp+bOR5aHS2DVNucp1JScwSYMVs8Bgumqby2CqwkpLaj1bmCrgZCgBZHqkrlE
S48B76ENO0jM7pOtHYIi+N7WXzWVuyU/ZlaMHGMfiTZrxu5b3Wlffg89DFCFKe2jUdyHkgVXXN1j
ptr6JsjYSxZ9l2G2HHTztVRDj1WcE3May1cxucuQp6WMzE2COEttnGUePo3VpZQuvjeStpKbCr00
ZDGmGfpmwPEXu6ch+qrKjx6BSoDRhrnlqY3lctA4wsDdYg0grn6h5P1HG5s3DC+XxiQU11Hu3Lxl
Eu/sJVZttRhu/gCHMI23Zv3a291C0QcKVvKBh/C51exLWtVEZd60Vj2qfYnN0tipSNSTHi+GKje5
Q7pMHe1blYTi4ClL9ZdoTM5NAZoa6iFOwmXWtgdIhCYBVDnJv316cMwYFBxqN+NItbwbh28W1arv
MlJUo5fR6S5kwLz1vfVI0BWbyb4viOjAaAO7Pcunra/D8un1Nco0vBUkCxnxBziJpVa5D0bxEVmQ
t03wm0j3N6KLL10l61Vmkjwjvw/T85S4KxFz12W+sskrPHRxsErwhOvGu4aPAHnJBfnMnYGMflQ/
VdTnQwxNMmP4577peIMDp6P2nxa6/FY3N4vAGFaYcPkhCmGUcbXg0RijB30YLiZyk7TxF3qMb5Jc
HWE9uaRljPVjVkAsSZ8GX965bXQYCoCcI0Fklc0u1JpWunmzJxfjufJNN4JvpbNSIWbUBqw5WRCE
hmtR65qZLcQCW+ONaPHts6vOG7Jist2o5xtZPxfzJKfo1/UYbbE9Qp4zjgnRGgkbjkrPn6KOvOpW
Z5sSouysQ9TtyECqY4wFQ897bQlC98JNdu1NpFpasxyzw4RvxNIrrxiSvZ0MC0dJdkEGrg/5fOZI
a9vk/Wuh73uDFBZcD70DUENkn//mg5zCzzWJ7UJ6hKrvPyPHCE9nBv/7Qf637/95kJtE7aKkUA1N
1+d8r1+WB+YfJhHtwjbIh58hRb+U1wgCwfCgTdcppQkF+0URzjbCcC1U5PgeEZozOflHJTaSkd9L
bMY/f/7q3A+/D1rs0o5CEu8wqdThwySi53gsXmIcH4TZqEF4ZxpEIqQda0E/y+8pS7axFr6n1K1x
xXKW+m0xyfqK9vp1yDRvjK11hbd1lNPWjJwT22AkV8POREadDlttlh1RX4c7w2wR4lZfZp97TQIR
8oecurOUq67ww/JxunMa2svKKfcSQawv70c4k7nwiDfLoFm7hFGUXmK0dPr+MZTUTJSIkIV2ICl2
TjWybA0pKFeVHbzoGsgG886yIEYk2WcN7oaI9uzLbuyrPUTPgXjItORRNBH58M++rSCxAInUfwud
eqmh9EvwYwCqXg+BOZG4113wmBGAkzUP7cREKhkmlHolJ/3gVJduTk6UPsndpTM9GU20dYJdwaxD
5NYD2jIUF0geuUg6ZwLOHX7RoG2l/uRMyiZt2DgPNwdcmSBUrSdcTSdkTaFl1xEYKuh7U4CPaQ1B
MaMgwzqtaOWxSJqHJBZ0++QlOimbhe8D63CXeUOgR6glhzKHdBG5aC7ynRnkXuUObIjwUw9qd2Dk
gQsLmpP+PUXb3zCByAjyMSThugbWegJ+euBHBoE/Ad9iSXvlEgQkcf/pBm1+E6+YJT4hMMM0QNUa
EiEk2xrTYsI4YVyKHlQbHjPAuMQOpdF77o+kHH0FGqFCwQpznOcA5G3jYNsRXKTUAg1o9xSp6puO
d6uM0nfFBH0tGAWhWgnUxosmdVH74SkTEIsATz/UJf/NLKqTdeGa/bJsbK8Om11XGDjWmezb/RKc
DA0D61pySWKduzrNThA2I2pcY2Wm5tLsnSfdDQBYBMdca64OACWHHVWhQWfPQYt0W/SAi94GzMxS
OcqSWxCniH+cWXrOWuzLJZkigFM6jHRuTbhiiIrW8RyU4wqy8xoxzFKGDH1avYRwjwSA7uKudp6T
XkynONUOSdtdu1oA2egZ7ATBWRN+fpYiE++UBiUPwkgTPKTgpQaT+OTQILYkdPzMiwlmQ3XxLz7G
mTqYbFsR6xmsgP/PgN15cvHbMf737/95jOt/sFZmss2+dg6U/J3ka1mMZBid/NDkze6dn0vgOY1C
gJv7H5nfn5MSTnj0f7h6KNRNBzf1PznG7Tk8/vdj/PeXrv4FVASFw9d1aTA89bs7hwPPYTnUYqEV
KjKnYfZWLOJSohNqK08nFQm20s35Ubw1zBDCXR8iAKEQSsrpvczxUKaA6Zm4tFjJhfMW++MtwEFm
1ROlIYMF129unSmXPQYOMmC10XkQRfgYcpVAN8QICf8mcRMMG86Jv95iolOMtfgUt/5TGrLRK4Ot
MQyLLBgX/Psp1rKtUVIsomJdJ0K9RKiis75ZSYy0mEWIWcWQXil3IcgeN0TWDKtBlOKclurZIlMC
tEru3ClAcDrjfWR9J+beAWpjTHRwTZpuzzPetRVuT+fDtTn8ilcVsi5ZNSvFNZZOhzO7fu7tYQMa
Zx2nJdabLH4w+uq5x+c4+ONlLBFxFIaxDcoI6VDlWT3pOCwrxUheY58uI4WBgVLNdfXFIuTS9Qu8
rjHp79ohM8IBiaKKVlgbgO4yzNVoAegVGoIfsvxik0pXI4TKqtqLQu37JPddQlFNUnvYeYaDmcRJ
X+tCPeWpe2/n8VtsfSQBkQ6pSbA7/9va18xsllCeAKwAtoFEsCyZuafEL+gdVbDqH0iF2OaaS0Fd
I+grcfCAV3NrIuf9Cu4oHBs2eO1cfZNXm6ASF6DwJyPfVS0aLbPjb4ovacr36fR9bKMVRLmN1lAc
V+jjbe0zA3Mxpaw6CP3oERGqDSbfvAfmHDw4aXDlclzrwIHZcDeLSQmvyRTvq9a5DhqJ8fjzkzB8
lEaKJivc2OwmzP4Qo+Jy0Kx1MSZfvz7n1UMzDjspLgUqcJ0dhM497XbZexLZXFlcnkXmb7vGXXHw
ei0zZWD1CykxRoMBGQPeA5GvY7IQQzVFBJXvUP0BYH50x2IbmWS9ixq5a7LKEUOH/T7WLOZCREYF
yVrH4u423VqjO3tDtQggi8tVWcVNC5yfXUu1VN3kzc9gH6ub2ugXjorZQHW3VlXw5y5PsJS9+XYx
IyJDYv4x4i9hKauBJiDJ+rsgU2/FVBxjpzuFXBhaomwj2ziJNl+LNHt1/eFeV/ERxPEdpFu6SmWB
wn8NizFZGFlDLqJ5R9G3Cksu7koUbzwWa0VP7m0eGD+XB4Z5XIa4rn21W4epPLJt9zBUXUKd/YZb
HnpEYYCSk7VaSX9HWCwfX2SqmLUHKRfW3Hi68HCSN6k+Qu9H8vncVfNPN8aLkNraSLGxgvOzmn3Q
nwYrW6II8aouXMeyXOV8ylXSGaaou6u1H2USufUVyRYdArVHtvrHIPyARTiHvHyDV+TxmhXkEWpi
fSbhTWiUAczjDAHiVhcrXyhPU6ZcMt08iZp1Se8e+wFZcSeBGxCQxboddRsNWHRihLbzh+A+qMfn
PqzJmMTzMnReYKD7aPHO0cxKHPGxUi9b977JjFUoHlMTLjPHVQHAW1ffI/8LUPu6zsorWaarGvmu
QNtRklM7xjj4q3BJ94Y067ObvmXuQ8T4UYcu3SGhaxviKtJo6eso/Np2HzQoalEKA2ucBi+0Psr8
oSOSsc6roxTFc2Dr+2ECJtd2HHrGAbIhpAojW2TpNrOcQ6R9k9K8khe50LJyqSk7GxUsqreqB+AW
ovPFOW/Ar7MFnmT53DsmWa7KkTj2ZaYzwFDQ7ZARQH3SeVPnbyxVB8qI8TOxt5ObHBUKIy6wHfEO
mOlerdp6mixyrPFHF1XAUcUwuA08X1O/A3zbt1OLpk7ZRBYPfo39hycwdCQRt2M8YhfPX6qmu0OI
EeMpiVai+3DoQtlPHKYoKpbT2JKF5xvDFutOtxgMC+ci86HI/5bHpHD3Gp9kymeQZb6Vg5Cw449J
anvdT9MZ8LMODXHWsLwPQ7ezmfkUQoFfBLC4yTwIDF8pCT9uevNxNsoCvR3wztSSnpzCSz1A/iAc
yCkIPZ36VWtT1Tf5ZSZtWS7h3M5ujJ4ipkdKk61LR3s1qdGjtn7X9OAzc4t+Uf/YlWLKcMdDWDq3
NtNXejXedwoRKTNmvlI9Vj0bo0iPNSmuiemctSK4i3Q++pZzYhG0HbOWqOQe52opPqIIlB/RHjIJ
LnHEZTFFd75SM1t3dy1e94VewF9jZelK4lE08UpkijeykiCu6b1stOfAfx264j5o3YMaCA6gamHr
CeJu3UvsgViZc0wAjYHrVAwBVyoLQZYU2bxQR4mcQjLo02la1a27gOS8DNJnBbVOUts7vQY04oM8
pCGrgI5FxaWcVwpNv2uVfGmqORwHVFjWtLasayKyQ+ifFDbfpSbQriueCTcRcQsv38TTmq1sZCbO
+MXfZGU12co3VY+t9kLnk9pgqnfANDslIuSQunp8qsmV7xQurgYDbUUwtXW11Iz3GwdRcM8MnpFk
hPpnHnE1m5j2JtSbtd20EEK6VTVyLCZjtoR6BW+aVCt1FWF/8SNisyleRrKcJugXSHA4aO/9hJ4Q
I2yevwm29IPtbnTEK7XZcK2cVNaXht6vY/7+dQ0cAHF6LOOl0Pz7YbD2irgEivYQtF9Fm+wJC5rj
FLmjR84eSGiyVb5HSOfXTTABv8/NNUkw3bocuIwEEh6uO6GoKxR4qJd1ThKnP9RVgemIJiAEVQBt
xUBzZoMR0VmwTqjRAy5C20f4q7AlGwNgVjCCBvt+9MfHfGKRkklCF5lbcsBVfbyffIpCFLyO/LK0
aSkya1kjNvaTcA0JeCUgqzncM3H4OOUfdozw1XU7IEB0SxAqQHPR0Ktjsp2DAWSSeioaWLfVedPU
bVGTiJmcS0LP3JpowpFbKTXeC1t0QOGIfRm4FoDx0jG2k1zXztX179w+fsn0aclKdFllJOx0i3AA
N44SfdIupaUtW2UuCcZ9IqO1yqYiKl9LxBeJf2d3xSIC5NL2F6e+96WD0v3MuHolagRw2arlrUvS
gPQTQDR6vyjt5rv0QzRmLm6HYlpnhNEIPBK58p1z+CScYmVGrP0mnoaZ9huhrJKBu8FBsohV8741
jc0QYIkz/EVnmR7BggtZcLUULZu1Vi4iBaNh91pEWOFQf6v4Jdwh8DKbQAcbdx99fkGyhuzAvWVy
EboDuL/q8u9t5lzWHszjLIy5LC4IaPnxq34M/y/4Kv4ey0JQCn3Xr83c//L9P5s50LIu/aGrYhDm
rP11JjfvXWbUAsucGR87O6x+NnP6HxjBdJvmT2igZ2fX7c/lCv+XptuIffkscjtq/8i/C8L2L83c
7y+d3//3mZwQZUrGF0bDECynQ5MQT5yqDMGj995Pzrgva2sb5es8W1K5HYlfX8sd05d72a7z/+Lu
vJYjt7Io+0XogDevMOm9JfmCIFkkPBLeff2srOnqlmo6NKFXhUohSmRSSIN77zln77XzGZqQGXWU
3b6nF4aUAqC7JF3ManE/CHTkgk/4isjqyPdiKF2O1VycTZ7KKQpW6gw9novg1/S4K4QLruGC5W8f
4Wjc5uMMIk+VHIZkpxercdEEZxI1QignTvfUYG1GdqDB3HQwN1/yNl/nzb43Z1LjtotBO/nH8BKz
09vTS/SOsaIcbGX9SGz54ZBcP4NM45iqnYGNdFVPCdfatOaMAG2p34D0T9bTsrb1r/6NwfO1fOu/
2i9w1+wBYf/NAKjzsuWERwXXqJ3e9HO3IkWdCsb6kQnzBCfFg4UKcC/2neCNrsyOUwoPdUr9WGvg
HU4YcYdDQWjgIX1hkqQiSME3sy9ecDsc6ai/KeVSGmYEgFrGXDzKukuoGucNmb1E42RqOtihEBH3
R/9aU2Y2pN15OtOpbj9V83zfYLx6bIKnASvoydWjMzm6tfCYYzodlu10HcJ1XVGr3SU3/mG8RLsA
BkBxC0ykvNAPKmtp1ra1eZBra5drdQcIEqiY6vIM72JmWxd2quSuez+iD3mnZDP5RnRgx1zfLjBm
YMXx5NwtON8vCZeDG+NLCxqontA4HEJDh+uOjr0BtBsw1QP/XNkf2+llov+lZVceZwluv5sigS6c
m62SVTor58O6uzcfmOGGBazc4/iF10jgDH01FoB5WYBFT9tkXj4rCGtpcWDYTKLRUOjtPJpQ4frU
+Os4QFwFkaJGQFDPukW5rL4tJ7oEB4NemlN3Npyi4goNYo9Z1e6O+prQICZY13TxSvLwTN3kN8Px
9/qZmWG9jC7Vwl8Gy+CAVs1Wl+Wy25abYgG58ZotBC9fdHfE3BiHOFOkR8QMdbUv96GXX41X5TC8
Irb+4j3l5KfGFBnAKdEd2ozANUdhCsebUNE8bKg5luqP6aSidmptI1tztJDJxFsd7rt3wjV0ig6u
fl1hbCF9d6a6HCJMLsTfiAdtV6yDbXEXNUc9RNtkC0KjN4CmXbJLYi1BD8xiRLUWVcPjsQkf3Xym
1bu+Hb3U96poWRXO29t+/xGt+USJ2vHysYzs02n+RfqN4USO4eGzcxOnWaREC8Ky373BK1HAHGHx
fY9O2Ve8z8ihO4Z7rvCuL9ULqeL2s91pTFcFYhNcNcUu1sVaO2mnaCu/otYSY1glrvlDO1Hse1ga
N9JuOPoz3jaHeA4bX+OMbvlGOapnU6LyteH1w1ZqP4HDUx8iAJmJy3GPeUdT5pxeOwQYxVzf0Lpv
F9Bm+mnOASxVPJ1Uzzd8ptJF2fS1XR265eP0OOWHaVNchk16GDZC5dbvtQ5mnygiXik3PbTvJRvr
S3oIFv6qODQXXh4WxufiYa3RU+8BSM8lG2niTFk83jCpZkfEbcROQ5Ozy6/gCFN4wLhjZ1uT1eNa
iTa1g5XZiPGbD+xdfOkfsqv/Grw9vgBzsgClXDanEIyPmtu/GEececVTImSrfMT2zQpzzwtvV42b
FsO8Mocaghg7IoNwTW40/zQ38QfdIizlEqmgEkW+MlcM/JhOcZcPlWED0OKjAw1ZxSvXg9W3reTw
KFec76bwG8GhxuiFqvveffEv8trql+o92zfo2ikcXL2x5Tszy4JBY78tEF/3y4wfH3EzPBdwubEL
R/ygY5RC8mG6cCzpanBDqGs+EsYxfNfmfOBX5UswJ6gIZS0GXxwTO16MwXd1YWEeBsJXZtVHrC6r
yb0AmsGkV28h6Z/jz9JnGH03+m+1f60H0elq6raHaHecos6VBPvu5VGhmiQTN3/irO2mRi144q5k
qDBEx1q6W8B95WUb7tKHx7SdEPmZAoyMl3PGLUei5gi15vn3gAMm8BEQCE5SlbgggfQwwRCZ2rrT
Vt1kSjTP2qN2wJUJFKheoCeaCxfzFBPoDIiag7ENXC9Mbmlyo2MXnDEFsgDZ/RotVV5tehnL3RKY
WkuNGXj6FiDFQ3EZl1/zeXxFW+wkGOVeLcAK4SI+DtfurTtxTFx4ww3jR3QQZ4DC0uO4SGYYnZUv
yf+Mt9GMg347b5aSTZu1fe+u5Z7eVE6a7Yn0USlypGJdHxiDUfTmFEx9+pouGvCAH430znxLVnbB
tnu4AHPggvFmFTZ1GNc9zMS9eOa+5o/0MYERByd87m6mHRyCQ/VYq5QU0jwmRrV6GyP7bA0rw9hY
gLWP0pGVYNwXH9y7/qUOvIbsEDpmdI5p8jLDCO0zMjtbtFfTlnht9F524nJ+t0enc9Gdueg3Pex+
jji/6coL8zgavdqV+grr7gc1ANPFL+21XfMKQOUB2D1jql1li/fhrV/mu0AmL9SxjqU1l1a1y1jm
I9si4eYjHc3k07Ni1K8P7597TkYjicWMYOrntPj/CylgFMFo4I/n5P/x+F/nZOVfzMJ/2uqUn+JQ
zqn/lYZyEH5mL/xZfvQ8NjOd5oL+72j6PydklEmKpZrYCkRm4c8x+N+ZWv8k2PzRHvDbRT8v4o+e
N+xakWXkKvzzEWSjUG98Pzj1RXqgdXGbeu00QHFu4TESGtA+eyTqxmImK5ovnbkf4i+LmV8sFfi+
W5o9qZM/2xYMB8uSFd6nm4dCYzBUuo9r0QoC7LLfqsFjWgaGQ+yj8GtoTY3tLuTeoRPfOIkm+Esk
5ZssFw/hQEsgKpifjmuNha0uOp+lO8D6DPzDkSrWvpSdLwnxskUR93MtEgXIwDWl61NnhtvF/ZHA
YQf0+6p8WPOsxstV6CfZKOFARftsKtbQ/O10xGAbNi1LCqRPiaaNbD1F2W35LTG1px0N16diqB77
F0GX39IyYSbOeobLIIxqYDzaR0wzOw7kL3qFiR1o0VzOerfT1fcuZTVSacuDsb0rAgmM1EezIFHP
/TOkRhpIiew8UmbA/wLB7+Hmdlq784cQOgFCeai831mbrFNGBIY5bR8mmYHt48PX1G2Za68lMEi2
XeNHploXPcXSFckocvJ7UZbrwjAc8tjOqsW8XnxT6qsoMgIwenmrt8JHGqYzn/TDjKTZXk7gygCJ
n/JFprE8+/LHVPcb7P13GW91xBKoSdGsE3DeU1GoLPkxPJfSEC9QLR2JwdbQ7cVQIhSncQxWNfAr
qTDYY1nvY2UbiumGxKZ5pxe0XNmy6YHHA/5kDTB3lz9sBDhKG3xPqnVOH99PL35FpFL6tDc+l1GD
GQRiVHzdp1Hlt0KkHMxmXgucP/wRgasoHaxOO5eZfi16SiOD2GJFmKBOSCflYXDet9Cx+p95Fa6A
z76aAQBkXO8dcLoHeGTEmo6oct4OdFbLTEr3AUAcz+RYahlvD6byIi8hV9eZnGqiZ/BkHXkpgwO3
0tfZmLwqz0T6R0wXJa5otwejEzWhkzbdwoJTXqB8e/iZG6vW5yCRHtDf6h6GbUi4lBTTx5e9NhNJ
Q9YuoejTJqalPBnEtysnnSMrXhV02D0+QoGikyNsMN7g3j/fj7a8xJi/ZRnxNoTz5qSZGb7uswjY
NqJvYigpQz32Xu7GGkSynozekzMdc6I2BPRO4yZUvUJLlhOpv4mauH6WLOppNxbtsaKINZj346lx
JJjKY/ZVl6fYZLJIlENUjoQu1t+SvhFLZaME4ryYpPujjZGdqOKybAB86Jr//c/dXGCgyxrTbcbU
3Ojas1PxFwa0Z6janzeX//H4X5uL9LQK6JKko4tiSP5c4n9tLjKbBRN8dhLsaeiiWN1/NWEg4Jh8
kwhHuixc2397MGS+MaB/uuTwH0DY/DsbDPrd31swf37i6m8tmDxBjxopdbWAM7FVDD5CxWgTYO0o
arUIca6KHDVFJItGwCQkS/SnmiVR4aRERBbQx49Ufyb19axi+ZdD/0WmSeIn+dk010F0Nwa6LJq2
1HPmJwyLxMJcS009V/xL8oRO8mGP4lsFkjcUrklw1osfQ4ut+NCaQB2ZRDS9sAiHWzrEMCqotyWg
7r25eABokVkAChyUPmY1Dr9Vn98HBiljInzpknWMDTqUimYnUrayrOzehlgCosT3mqwDXNDte7wL
AHMV6LV9AkijcR+84o4a5z8qPVdnY54/VmljLSK9FYlrbHexJnJiDnI8b1ZA0z9DKuYS/HEaiBIi
zy1nFiGtrEg/yEJGJQ/nWwjagxJKeJCyeSgPXmMhNcLqS2PYYCvu4ggOr+QUpbhVSN0FunEdHuKV
GMHPyoh3g6KshFL2KuK7nIKQV3K76VchEUjJd+whWNt6hJCKignGKMqzZj0J8nqU30LGo9DzPdyN
1D/6RZxS5O89YWDwMbIZqEY7GDByTaYPra5xTLKGUH4Vbt0JO8sP9r4irMenw0MzryZWtq4WPKCo
4vMH1hL1sSQTd5M+ADY8SjzqVYPPo8bc4BlJe4CsVtJro/HWyMR1GHW9C4uGM+9DOwkiy3WvRIWH
82q6lrLF9LYwjYcdtqUKRKKTVoranuq+PmVT8xoGqWZXIqVhw47ewSxru8dbAD/CDA1W+DbPDnL3
eIlQ9LdwKwyj22hyge0+PsoPkwZ58EMkuyRRiAfUNWe0SGLqk03SWKuHRsSTUjLd0OTxWmjWlwWb
jmHFGxhTYQYtnYmbigsluwy0+/AcPkCdBzCbfdpVIsEleQjtnnAAXaZm6kyF/glBbuk40n0fOfXL
geRFSXLPCTeyNfFxy3XzEDXKqhMEYukjnB762oDHrFUMCaeOFjmRvbyWCDK2Wh/uarFZD8o1HfbP
PgmhSuhUFBeWIUKodB23kfeoGelG2rojzkUC8RQNtWOI50gL9rU/IgXUOClBOVN6dZ1IUKFqpzA1
KMwJioaB7PoP/t9OW+yFQJkZZTP3R2JF1dc2RAwIZiCux1U5fuhCS0ABnQ4mMkb6hecIrv0WJ9tc
85FwtRARBLwzRFEJUrwpa31GdsM88nvI7YcQrULefMa4R6aOrNTwRwTsL+t3ch1vBRWtIAjZuoE3
SM/HhI+oVDJsrGGLH69JPgUr9XQUFQ+6njrTy4TceWmgArZgOkjfITk4zFDWfoiRXtEu8ZRcuqB7
kY2E2RmzKPx9k1NqWWWP9Bhq2OhxGHmCWH3lkejyA6k3BjTgGLu9DSX+QQSeHznbqlIArlHlurYJ
aq1cUqFIsBfohEiDvGknavrHRCIaJCsSv2qvbmjwcE5ESk+bg4i0hmG+gMspYU6YWhzbOItO6tFk
XNr9bCN3pNAK0dp/kJ2sv005E1resp4pkKAJs2oiksWqSMpsPbUnfLJpF/gXGexmyRZcX23/gzdt
jNgAo3VIcMxPkKz95aaNx+Q3NTPqtt8f/2vTxhHId02mLVSaqvbUQf/atJ8zEAPzt4L74LdAe/Zz
Zi1M8BEL//tbvyYnT6KdZGAnt4hNYdD1t7ZtxjC/b9u/XfpzsvIHFgr3SBdFgTwuAqGZRYqOh5Y5
nQ4Uv9K3sQoB/YF9An3PFI6rFrRbAyWfwtUp8BEa40C/PLwKRCsF9TvwFrq+kWuU8Yxk1koSDoM6
HrvovQrMY4SzGa+hRSNv0N5LmW3dMA8Vq+bDD7HRdjfCWFda0TNGCLW5HlmrGkXZkygSK9dHVB9i
ddhksT4LBibcprgzWLFCJdOcqof5W1bzx9OuG9WctHUSnmj1jSG9M30yLMQywjuWQFIXuhdy/Gb4
sF2JGDhQkLCrwhc58vcjQXBYKFBzGWJzjIgI8epSOiVxRc4IMDN/6Jjwh2thMt5CTQa2HYOqM9ON
WiUkhqSrBkMkixL905ayoGkU2thpuDLIpk3zQ1rvogptTBmvYyW4tmj8kPI4gd7uClh/Zaqfo17/
jKnTQdh377WJwKd/9NgcKM1hbGFNmGVDfKwNpkuJ6S+bsXspCnUp5+JKD4VjngdebKgvHc3IUv1G
Yv48lw9cl+6iT3Ke8KeBgSyCDrdMKFmZPRRQNAJLRk0dnzU8kyLOSmeMk2jT+O1FNwB4dQr+5gTm
8pDmexXaBl289Ht4jD9KY7I1PVuMqXjPK/LsjfI1gT81iy1IqVnW8d5OeNnz5CLkEfFMWJWz4DVq
pB3Zpe9TrVz8djqqAwRq7ISDUxnmuzgI+3qA6wdGyHIxlPVEVQiqo48trxJYnE2iqv57lKfzUKGN
WiCYMDgnoumzopdColaU1EYno09IXE0h8fUx1MehalfCc8ErRQ5OJpsu8p1iFyI8GXePEdFM8EwZ
CKuaVEqh5bhn0ZQ0BfGK2H9PeGQ2l1nX3UYWtLmh1qeiaN5Nq7vXFjbIZBScPAlucGsPj76y3P5h
uHJ7++euqTScWNjwSmhUK0A7Wfj+qhBS9N+ypv7H43+tqUyjFROjtahLv2dNPQfVqqhhtf5PA+5X
IYQBW9ckql4EfkA/nwa9X2vqMzNA1iRc25gTn+XQ3ymFJPChvy2qf752LujPi2qbg1ngj78Q9snk
jN/RjiPIyLy1P8rDSnmAsjvK3TJzdMYXdvnebayXYLK3TyUwDoXd6LU3Uk2Ul/67/66RSIYe8gyh
WuCX9jlu8WMvkuLwJTQ26SPAK4FZz8lyUPL2ONq1uDXBnjP2Rr7Uf4sUYp/qSl/FBwLpN/UuWDcH
1YMIz13FAdARHcHOo7l0Cdsj4itkPMvUXfKJdslM+9H88G/MyTXC2N79yNGd2jZvMVUJ47eHl6z3
3NX+DaEW1Bo6UFvm3htxBdpv1XrmPOHZoFQpuq0oeWrslJwo+b9B3jCfY3BUj4xPfNadwtV6D95i
Na2M6jqWq3Ivr/V75QzprXDCFK7RfCSR6kbf0tt2bgA0em/Y8SWX7WnG62OlmMC8sF5UIRbDxYtM
neTq0LnoHNoIkZik999MvfbBzjwqn/Kq2Fj7F8PeZjbT6M90ObzES3GFlBXPw6pYljfRJJwV+8zc
nPMl+VMnc57tAEVnjvgdnFTD1Qijm0+znrjCk/Ii7GEak5ijNCvjE+dMhZagfglpRj5/hY9IeWfg
fybFrlr20lz77NzpBTwr/Ca32PCO8l151Q3nVl/HoVcmC30OdpzBAMsW5Yjk0loMdvU3y5A7vLTe
9JIRzeVyotNscZk4p0PmZMiNXqdxF3VXcxsvtdZmpc85EybncNkYV6lP9olnfKR76Y6UdSeTdUTV
xX8ABrllsWVWQH6UAMRfxSS+81+b+3OwhzQSoos98UB0pe1baew4s15oCzMNjGehO/IqpY4uCBv/
XCcHFVZhXKZOBddV7c/6vpmW1E7mflrhQh8eP6RpKY17FZ3BRvG957zMP2dLaUXmYfQVXQdbcMyl
6X41CyWchcaRQysApJhFWT2ws/InAPt/In7cgSXuGrv+VG/HXcIR2YaGO9jpbNxqC7LIZ8WsPLLM
l9+8tcmNdhqswHWqffpbEXOO2i/r3pVzdjom7e1csPaCwt3kYRkSH+sGiE3bfvguN27ElK6xGXYO
d6Bmjc0IlLog4qTCrBm6OsWAnRH/SbXjpSBaKZcOvHiM+0NwTqENsvssrcstTFTNd43Houd2ClfV
8JXvlYW2MBbWLFgPm/gHBapJUxTunCO/VnfjxPgw2uJA52zWLJqF5SknwzM3FOzDaVLXJLcexv0I
UHVBLXdHjg48oeV9Y+qsefoK1uzPDznP8pGsa203dYe22EwLpKTFhpQ6uf9Oe8+HR/raHzN2NHa1
5xhvPk6aZ2ifPFDYp8oPxnzAuwbgsFs2yDRERYZtTB5YKwQmymXvTdq+SkP3Yt1xa3tAYVYot++j
Sv6WPQo2hxL9HffUSrtbH9midNAXrMVltRac0gmdj4BrRk7pZPPSmdBeyLdsMdn0aJwv6UTB5hy+
WD3sC60lV/ZqGxoD30UN5jz4mc4+DXbyVY+zCAENjdlbegvf/XPLOxrxjGbM1q/v78I8AIo264pv
49ta9RsdheJNnmnfOJsh08GxQLuDGWMiPjl0fHmTCSvigbGhzgjYWikrYw6lbibOZKRA9TJcMLhc
yC5z6bu5MTfRnP7PwVzSq3Hjs8DSiAMajhBhHRNtLfWk0/OtqQI1zYESAEOBpyyd+vaCSh1Mmfbw
9PTUL81ZN38wL0xmC/mj9ORjN7u5x+9wtfh2GCLe410/i2jCDs40LWkFqOp3Vxz8x6VQW08UBtd/
KmeELVRAWA0LoXfydl98tR+ml17x2XriPLmX63YNZm/+2Awn7qSeKXs4i5nerzbnqqR9tQzO5DzT
aWooR3f8GY1VtM+vJo0icUFE3U3Y6vv2E/9eE+6rU/JD+VYMV01nNTEDnC+h21/52LJsnHOeXbun
uVEdOXuNABbwmFxy4hZdpsUSkSqzcSNvQob50xH5M+wJJZ0zKHf4a45zYpHx9YMEO5KLudLhqHn5
yODYAZpq6suGjjdnuQ39dFQmh6S31ctTd6G7hmdXi6XGksEA/gD5z+uXj9dmp7wzMV0EiCOFlYBd
BesJ7t4L5MLYE5b1Xd0ZZI0rtrSUlgUVB0oHpAiucpnOsr8xr8oZV3XIMDs7N1f++ppat32JNiqz
V2bBdAKN+iZ3h+dYrGZgoi9Ff7KBELWrZ0gC1Y7NTl1Sqq8GXuN9fS7PkFo/8rfhi1BzFyTtnfiD
Y2g3W54cOnc+EmBF5jRKoT/aPuoVedkf2tf6tT90hlN4CFqd8MT4DW6wvibZZ6kduHiR5yw1szEC
SGVLXNdVXDJL8SC7eNwhs2kO879bafPOC+bGriBU0htWwyn+0E7yjxo585v2Zl0rsAX5ayBsH5EH
sXZEEzvAKBrQhyGaEuu1htLB8BQYvWwaSJom0ho8OFl8BhGg5lfhFaPOQtr6jKNBvsgcemR9WdBv
gqmkH+i0xYjUbCw2+bDW5y37bE129ZbQClwkimNduq26Dl7DFSceDxmCp9iJLc7lo7TXApf3UDnH
G7de4aW446sVaHnGywhVSoV9gdMQHyt4ifPrMO+O1UpYqFusjvNwWTGIT5fyiq14oD1K3Ujkojof
V2yJx3ZVere4vzduvHyRV8K+2cSXaYZO3uNMhqyhQ3ByFy7lvV6oaF48Lu0ab/2T71iHkHhP7iOi
n3uCRXnTX/u7hUlFoLeKw2jR8+rgkW2JPeC/wIdmbmdjMy8RmsRrsfDaRYoBYslX7JU4rlCbpVta
zuFX/MUPpVfcmnFLEqX7D645nlGyIGfxCcp8afx1H0cE6PXn4cvPKNo/P/5XzYExkfbNv9EizynK
ry4OdnVV+Q/Ej9nLf0cvlBU41UHwi6qCMBfH4h8qDkOnFBGRzmpPZezfgv895bK/mRn//MTN3wqO
3pSwkD86TOIqEFhllOf+I19Fw3gRptodSrJA2yq5GpqxfARHpitePQnXRqbpj4SpKi+TT06TLyh3
0H51XK6VFAmeToI2jqmDKC7MgqYIjkht6j+isl9Uhn7vQvTdRsAxpjU8KxqugSysLaFZosI/j5G5
DvG7S5MlgE/HJFVCY9X92lG1+L1++J4UEkRA83GuasHW6DN6OqSc+AbHGOnEbJ5xbbmhuT9/SPKl
EaJb90y0ytK70epe0w1o4VS7z6lSlPZ7JLi9Jr0vHNCAYhBOks2omrMk29ccd1EZnGqgSwNd254h
jCNhnU6qvVF/mA95U3POieMGOS8BwPU5DSm5fKFcFh16yJjlOSlqjkctviSJ7vqQEnITsDRZs3Di
fqtlfDSoiNUSwH2j7TsYLbTQ8n0VsEmZ9E56470v9oN8rqth3XImFrBvN8JboyZ4PsadiCZ1kol5
Ccol02DGtVCVRmK35cbcZxWUqRClUGV4vfagrUGXwgdszZhF7MZ90qtAhMksz7p9DCS7wIP2GIJd
r6irprrolTKjXobHx8m6k94HaxkkjSuHGXDbwo1T/VA+MH727Q36cKRtJoZNZqF6uoU3aoSWKoCB
1wT1rvsslaRqDaB/2+yqPSNuKgnykzTPzB5C7ONYhyMCXlZSEFB5x+MiC+OgLzsRaj6rsfhIPNzy
Oc6uRfK/lNnYGd/QDV5lMRmvbT4y1As4/xc5IfbjZ5+M66cvJjT7RdbhA53CeKsbIidZAzJVpG86
DZKsFliO7BMJhCEjVtBa4L2sSH6PE+U1i8YXoi5hbSEkTWrnyYFKQAN0w0dXCZ+jZBHW+4woi15J
5fMqkJl4FlH71oRCYJ7wjdvYSxvVH0UCkya8l9girYqBS1l9KSCHHMY726r2Oc8Plym+CU1NlIA6
0WprRZgkovo96WTAJWiNmezumfTtrKI6N216kXqKGNPKOJrRkow6PKa0ARpfd9pc56zPaA3eMhxp
89Ovg0Vd+YvR0vdCWq/SUFo2AVrLMe2ASlprc0DyaWlL5MZIxEu38ase5FiOxVYyXh+BslZBDfti
v6jLbtYinpRGk9RXeU6y870J43ldm+em8TGcIVrDyFRIaE36N0FRyKWFC1qgeUfvMuI9SYPk2Mby
C24BEOzaWYi0S6KMpykX10M0LTNcbWreHYY0wo5MWlycewEamT4A4ZBrJ0NpyDtpbkZeni05A4ug
Eh1EMxWYZJkgJhbKfU9AZ0a5MHGGDOD816Ywh5j8ZRXmlyUyAByFeSWyrbfC8WESpTjBdgwHOBJm
tdY1dTZpym4Q8aDWWuiE3Xhq/BNGSbvMc7ql0vs/eJ9kqsAGqRNlpNBJew4F/qo3B+vwt33y/338
r31S+ZdsyCpQP0UCv4ji4L87JZRcSRFVZHCiJhs/TSS/enNEfcIJwPovIXdjo+RRv3pzfEsnn8dA
qUD06NNE8jd0cJrKb/rd9v/Hpy79tlOmlp+Pcqb4izDZTOw55c2MEanu1WLTn9CztKcBCVKyD/05
4u9UcSvBzb40IqySJYM4Dt0s9MVBAKFOKsHG5LiGZiHbMbeN9S8Ioz0j5H5ZlV5ylLrDSM0fpPMM
r3W5Ty+Pd0adlfzVBS4dG4GemYVKFM2s3GyU6iXPtIVm8IhmhsQhMe38CyqBcNG1Vfbx9Acam+Y5
wjO8QHAqyokSXAc9I0v7fNzo8tVw+PBxPqLx+nxubfnF720KQMAGs811pr2pxpmlPWzQWZEW1k5L
mdgVo993ZocjeYZzJjq09EguxS06ECryVMQqKVb1rSYssnu5CLfmLj1KtS2eyoXmkmjkll64tM60
EbKbdQ5u4xGwYPfZfSbv+F8QslJU2fo2XEbf0g/rwqqknJvPpxuUvAYPDpkDO1Hfmo4A4JG+kEOR
SlCErOzx1mFWtFRye98MNxpv+VWJD6l2SIPIk/01EWTVk3KM+khEuZexOCUTr0qmzgzTa0gdKWY1
FZDQ2lj3ono+SQtjWHR0KDpaTy9YdZ3BmDPUMOl6ED5xyrslp21EyDVTYU04mcYsFDi1E61yT/Kd
RkkjNNv1evsyY0qAz8B+c/nXst+UKJ/64jOAHIO6WoJwki+tgLilJ8kXCyVQhaUxrCEZm8VtSmcD
gWjhOhDZ5g8IHDu87vLcpKWJSpehTXwQml1Bq9RAhECXaSc+ZqpwwvYh0kJ4PL1w6XVUaNOobwa4
XpK39ZeoB5dSUzZYO5+2VdXhwN9lzWcgr3reNdiXGUArLX1/vunP2PEx3ZoF+7pjMpprXL3a6LBa
kBAqI6/xeya/FhuyPmSceCVe2GwPVj0LVlwLvUJwzMd003yKx2EmzfB6mm57S3b9d/RY51TUh5KG
3LhtQvpN9mMbnjPV7j4CBOa9k1zxyQD+yrZZaUdvWP/4hdlXquHm2etOaQ+zYWadGXfZ+31yrK+h
M3o0S5u77yM6bcalMICGb/Kb+mToaZAx3N6YS3LhzMeH4OLHaMjnVuoZwn8xb84amfe4xsseDQOu
lFEjT+5b5u2hTaBLvJpG66bq3J+Vgn8cavkWiO0cchoWizg+D4y+Tlo6NyxaDS7Wi2siAdNOvaet
gN+lh8h6emp2yfq2CA+IrUOPQYvooE/DgcEk8lHYD7zHVVouRgkGN+fnbxOZR6Hr32jN97WL/0F+
gRE5a64xrU/ihtAtzcs7IzklZmIHdsMmvwAMQb6SF8Jcm48vSmVnF9ntF49F5epH64xwsLw93vNL
ueM+QGz7Im2Mz9oLzPZJo3PCVsTYJDpBTEPNx4zV0puYK2p/bQ/ViTcNKTqFqEscqg3sQqX0pnNu
i5S/u0e9TQrbn2a+uehAMEQoJFcG/jnCCDB44qdOOTy0ZjFTLmXI8XbZvPI9RrLImfyP/h5/tXcQ
GgGtLQwxJ2riVbYfWDPtYptv/R1Vxw85X/Wrdbj0mSEEO2tPY92HRUoS30QrC/vRnAR6S7lLrCnl
/eE/6125m9V8kEKAnYD/VNoWzayndUGz8Z733j93m0dLqCJqAIYPkphN/K/LYUlTOAf8Uej+Px7/
a5snkQVqEF7ln/KEn0jNXwWxzF6OdIHyVgfX81Nx+Gubl/6lgbrX/zBn+882L/2LK8WS+m9pIxX2
39jm/4es4ben/iyY/yBrkJIxLQuqzYVpNTi5pK61o4BY1LyiGmY1I+7ImNpuj7BXYf5vraFrL4xx
eut9eReHGR/4CSFEYLBe1MiaZd2/Bqm+GFSC65pHaWsSHVSrxaMUThdB0mdKbyCEr5OZxodVY/Tg
56wS00EPRrToVCxT+SOWWu6G2HLB+S5gqSD95ZAxkAdOSkWCfj4iLRsR5zYvm50QmLdKhnKMNm2G
otkAoTCxQo/Rskvl4//h7kyW28bWLvsqFTUuZOCgx6AmJNiAvaiO0gShxkbf93j6WnCWr526f9wb
Oc2ITEemZckURZ7zNXuvLXmSBScxP5YhKqxkIg4tq0ndhOwer2NEHT0jxQYnbCvtRFutkNDj+Wav
v8yLdtcSmGWSujnRHeb8JhE0EXG2Ae7/2Hpt2QvG/Uml6lb07imOszn+7TIQoxyAyrAq+SHvCaSL
mEwBMiOlmt6DwYKsdPPWvjnLin2HLJMENB0rrS320zDRTCIVMZPRmlvoi6oD00R8MVgjM0p52BA0
7pTALWdMzGHOPDeyAu5YwZizxPE2fqizZtTOCV/NVzbqk5rRhRbOEm65vFY11lD/kaW8E3X1Sh3q
vR1+ExHOxQpJJzZ/QwXhhviErMWPkdtYjpNDSdag3A2giqjDWqYkSCy2NcicOm03dlm5QLsXvT7c
uim+Sl3oqrlsLjOoQossbe1ljmxNaloHNM/RM+PnXpUv6L0Yq8AXmMGjPegbVGoHQ0bOmaX4/RNk
fe2rbcaXDvEWtCQJuYfd1nfQgl7twD9IobkINX1HP3mCiOXERCR0Qb5NI8mZVAwDBL+CSxAPWmm6
ZZ1vPE8PcUcxdNC7bhtHzSOQvpVfpE6G5sMOQeRF3/lpbIY0W0s6TioaJR26Rg1HXjOjc1vY3wuQ
JwXItdyrSQ245bha1Uw9FWDB9UnezFCDqsycUEooeuM0dP/Jx6qMfQj1jwJd3qKT+c/dk2Z+UTbM
Wusvn//rWNU02JUElaoWEVizQ//XscprTWFWaP85S6Sx+XmsKn8AbzMtdGvw403iV391T8ofNGMW
mog/fftgMf/OsWrxrf2le/ry0K0vajG7gneh4M3ZDmN2KVt2j6rqf9Sqh9A52prFM4psYpydgXPA
TuUHI4gWloxeeMx2DUmCE0gttbfdAOCuZLFm8ahYE2IqFSKlQlNz5DK+I5btGwYdyfGK4akbFeox
4zMbGZ/UoxsbR0Pz8KVDfCCUuFCwZtpvZbIbdRLksDgYcnEOJm/j2dY58bKdOVnbWh7KY2YFd2SU
v1kahzKxSbIWv/nYSarEXkmok0CPlW4sdYzkIu097OvLpANGHm2rW2h6gGGmoofRTDwRxWuNuJeG
KX412347sewMjEZxtL67aXnO/rEYHnUr+D6m02OQkWgRuWkp7Wy/unIiwAZqoI+Mj3knH8bUIvFq
3MPHKOcUI2S8mU4oigRPqFHEptT0TTJJPzKCtlZvrPuKJUtF2iqGeU633lp4HhUjSzIrnJvTgFBj
PEQt7lLLbS1c32oefvQhi0g7vidZ+jNv9bshIYnJ5rQMa/Ux8JiOyWLoqEszDrUWdV+zLlDOC9Jb
0faseL6fUyVbp1RVTVath0jjGPEcaQRznDIEi8ZNpvoEplhbhaTwLjSc0o9dESb7OcPPlgREUJPI
UObKotHupqG7D1pvW6uWqxuvgaIe61B1TZ3kCsU7Cl5aDQmKWXDIuk9hEPDU4tAx10b9aszWsy52
ouGiZNbD4APeynw7+5jMgKV5pjlaGWCMTRXyUqN8YwQWcRq9yvDaWvkqw2Y8pNVg3Pyi2A0dDqiy
hiRk7wwJTUL+OJI7A+WB+FbhXZEN3aSIL2fNkCCIO7lxJwM5GuPpMtrjRdKrtUZhgyDbc2STdNaC
0JEgi3bAJR2pn95HdVjnMWujmrKhEekyCsWtL3OiD8T4rsmDa1cFdqrWfii4bHuCKYt8E2XyJstn
EgGwab1viaf0jlRXS5WnpMO9Rrg55LOFkUG6L2rILUo2gtcjw3wBD+5s0331r83gIebzy/dSV+Fv
duzqYJHy7kCSegkURpl1gdUpTEoW7rIOPEE9iKrcV2r1EscF+yw7XbXQnFetyWXhj63TK/3Vjtnw
eRXmfc1S7xrPf5KG2PFrBqhSKiMfGvKDMtY8KXkAhsuMxDJnw0vyAve/NM7OipMPJikjTz0PvYve
0AREvIz3SNlRA4GRCSOT2y48RLZ1LGoYMXWfnSNJghBYDLxHlJETRjV3wZB96FnxmJiJtkwrL/0n
1/s6PGabmhz3G7ZVmSviP431cK99qff//fN/XkwaVwzDNxZVQD21H5SXnxcTiY7zOBAxnmmwQJon
fj8vphkAo5CI9TMziw/9HOvhlDWE8i9H7N+4lVTkeV9upb8+7vlC/r3Yj2C90VbQXifmVCF7eaTr
azplo4rgJUqeuloGwz7se2NYt+O7LTO58JS1L9ZBL68aMzuJAS282V1HwWYDpCdaON/LdxNMW90r
n9XohpXmSOwv6X3z0vXR76clootFzQcZPlC3Iw7qsEXciuaF/UzKpKAp7KPaRxsxec5AJpQQ29go
CKBAAIh+LNaBieEFSM09qIq5dYBVUKYrwPtrRNSbPMB6KeNVacm1KL3+XkvFWzemFNn4wGMuECW5
1Fn3oBA8vdby0gl1ZBy8J4u8WRVl4sQjsYLaN26Tc6GnAbmM4bL2m1MuxQ8jUg0LzoHZwOD0RuMS
EzK1iHTbf5J7P1mmdQni3pLcogiAq1jmC2+yt0EW9xEjOTNeZtLs1uyeWsxTPS4SuIhvlYkwLPXR
hKeUAPVFMH1SH1MletIFi7CW+z+A6y7eWi4fI4RiBmhjkpC1sM2evb6jEboRZxcitNEeTpkS7GJJ
e6XfWooYwlgJ86mBR+PlV1lLT2b/JkMgkLLu2BHDmXKixDgVCyYnfnEURfsQMSgrJ5WwKesjBZBJ
MOMQlo8iuccQzfdNpgcqKa9caFlPxiDMKjZfTlcfPUnZFGV38NL6IhuRK1mxq3nDZzMq0qaPa6ho
CSHFgC5KDL1yZoHDlLaFZ3yXwv7EmQrQdBeYD7JlPiveufHFdojiVQ3yooCMuAwiexfq74D1HcJl
lliQdz4gwVwO5iAC1lBIpVCq7uSmdCW/Gxy6FbTk4Tatqab8aZW1SMX86tbmSrusk+yxUaVVjDGI
GHlSQSmtivzgleqd5xHE5mEqKfIcv2+xMGAt1zohp0hPWgHbXkI6xu9VubqREb1hpt6kOhrpgpVw
oHanOuo+7Hykj9N2IQYrP89cDLNPWmc99ZZyVjxyp+fnMWhbVpcmxr5wE0/TPu8BVwYzHjM+6Z53
gSrmiGRY4ehdZZNYRoGBD0pzC7084V86SS2/Z3wYHjoqnOjWcJ0B1URKiEjb92Oxj+kACR9fVva3
fjz13PY6+CJbAGTwqqMUqiSX471un3kbrKOSF2HCrU8iUG6oH5JqQ0Owx2splc86bm65LI6DNrwX
eX1I8CzXvCxKAUrFfKqzOQBzP0YPAn1FXi/bMHKKKkO7eYAi0Scoa8l2I1c7dpDRKnpCHry5NDSo
3vMMHTJemZo7U2FMrzG3FN/a5FO1vZU/2fu6ZjrAD1qm+dTTdvF/+taOq4zKf4sz2RfSvcR6rC+q
zcjqbTTyvdzyuhmiXQq3VUT3/+DWC8SZagNGUJGVo8b4L62XrH5tvf7983/dcIpBq/ajgdJ/OGh/
XXAkiGk4bWxmXrOJ9vcLjnaM/RQpCIhOfog/fl1w5vw5FpEzGq57Lq2/cceBGeZv+Wvr9ZeHzkrs
r5ccoaQTfWUNihiBstvBCNsMH/jWhsuEmW1cDB9zSik0VZYPpNyuoWsB2LthtuX3b2nCSF0gZ9pY
bAGe5N2tYj+0Ms/WHf49pu3IkMVHu2q/MzIa1v3TcYISs0C5i9UWgJILMP/JJzLwhblP/lQcdA3x
MfHJBJoTxk2g/aMIrogFkE4UB2SlAFI++AjT4myPpipwbP4qvuJ0i9/i6zFx7ZMeLTOB+NN4ad6Z
WxwRuPrawjBxlS4i8LLRU1duZohQvUc7b7YIsIlJWE2OcOqFcGzeLsy49bvauwXcS5goLd9Bog4f
dqF8r9xxpS3JE1vE9Fbos1lxBCemRcS/5Mdp8V4ulGX5RIZr7yDgXuL7dydHXo1v8RY7vAwSeNNv
7Gd1jyJwA+0ofa2PCMu2EJH28cpf2SswkOg8m7X1FFjHiWq/YcwWrZt7zbHoK0OXgJsEwfah0Bcd
zJdqQU4rerkzidKAZXQ3aSBBOhUIyi2D8oSGDnwNINvuNnuONZYA+hk9yXk81athva5chBTbzOUR
D+CwWK4pO2Zgyvu45aK8D4ZloS0Y3d/5ab3IDmjm+u9p/5i+KaaDt1nLNqq1FcbneAHzVqOK3iKZ
3cEBHdUbKxVs2usJOW69sd/z3fioaAseHd8J+JwN25YaiOWuNV1tUVXrvNom1ragkFh3REDb79lD
nN6z6mqRRRyA7Jbyss8/TGOFPSgO1sZq3y+RaiC1Tw72fjzmu/a135S7/lR9+gAMDiVRbWgRPf0g
IwlVXAJ3uuFqr6q950brWcXdXVhfKfJaerIR+vqz9hyU82fQuu8odQ8RwXZ7+RO/tAE6jfFnOOOy
oGj1/UaHwkElBjN1yR+bToQXIHGcNqDInOGK2HHZvpAz5/JBC2TuxUZNPf8Z1i1sfpfdN1KFQ6i9
hQN7u9thYl5+4BJwJLQN69zxl6cXBIUrAg5c5Vx8txYvj0SILyG1fzPytYD915KifFe3jnU/6QsT
0skC7CjQqjsAfgf6TxTuTvREMDR1X7u2X6mEUF+7fPxc37od/y5rBJrh0luDKTuYK9xpEQPHBbAr
fs3Qy17Hi3r13I8Pc1WyZd14h0289I96utiIdEFujbcMjJ3yMnh8KTp+/onWaMpH4sNRUJesAXlC
4w2L0kXi9Ef329JYG+ts1aC7zTbFNkbVjGXjWT15B2jfaNDF6AzpQr2qV/liHWR0t/ajcu+zVgJJ
+AMXFz3FB74T/mlvWFkFKLZxgWBqmI1XSylx+HW86XfmXcCYN1loJNR9RG8GupV50bdAu+mxvz1M
AVDaJSDxcRt9R4W/UM45+yoA8AucfKtp1RCO/amgx25dwFGy/tRMCwTGoJGSVTo/l+PFol8vloRc
xep13vzZ7zPYrF6mK/6j3KnwFM/kSi3irbk2150LX9t99feZqy1JM6R1b1x/OxtoJgLd9jZX8lJH
MV3tc84nlFen/GG0tqm29LVDgGlZOs7qcL92GAG15kehoJ1iQiW9AU+tzD3pdvFnGOzJmz1hE1pX
q2Y3NRCBl0XzYO6js4fI/pt/sYtLeSYOmvV4dYx28eyZwIdT3FEAJSR43KZHhMNgZUcXf+UjQBZ2
lUV/wOlbhd/76qA722zZnsvmSIQHvQYYHOsTdS/oMqpdlMXX6ikPHGGfYpeu3TfOCYy2I1vnkxnF
W2q/4qRmq5225odyKltkxMqhe6vaq5zc6nfTRVN2RiF+TF7Ts7Yf0LgvUkcp3LB0ulf+RzsGB1zn
EpJCVFHAafkdgJrCJdBxqT9YS8JxNgrnySm5FsaiYO68tDfeh3UbVgh5Vky93GifbEfXRKydO82y
23RHjtRVtFP2wSpch2tytx06Lz4m/LX51l0R974ae61+js8FMgIiKsVSz9IF0ESwFC3Rja7u1tt2
2+7h2d5h99hRNu8rQISAuq5TdW2ie89weT0rLGFW8SWDnEiazI9f+8OELsLbIdVYoTpeNB97dpLT
mYio10ksxL2G4Zz/t0iP8JcQEe8qDkB9ERDTfYdOvQL/RVAP3wQguX1479+3e9up93fWahaaj4ia
U2AF63yFzH1oPpX+lkYL9e0gjvR44ji9RvpiIuxlkXISzYidG7/wZ+ObteXtTCgxf6oCa4HVfAmN
u3kG4OOPZChwBxww0hybjfot2UHMX1Wb6C7Yyc+Q7eL7HsoaGgX/iBsWd24ZODlhCBTi/Lg5TANH
Xg+r+WlITlL/aLACI9edKgFGOyFlu0jadOKTx657a2Jvq7Mful6P+wesj7oyUR1kK7N6UORXKvoo
fbMR27F32PrvNrgeec8/CVaX8d1/VuF0qhf9Uj/L7SVB6s1QE9FJgAhnOWfPpIcQeOIzL6MH47EL
NxakQAZh1TJST7y8Ui4On5Oiuwak+BwUJ2FLvcICe44BUpshGw3HR23R0J370Y5ET1IoNqq/ZUsn
pK3EKrzYjPD2+PGBa+vrjbdvlj6+C2aqvAN693GXrv/J1TgbYDYLQNTmmJe5MP5P8yZtFmP9Zb88
b5D/+vk/q3Fc7kzvLFnH6s5I6XfBNdsOYatsXv6/wOw3wTWr59kzb7EOQfkli78sQjB/Ijv7sSnh
v/5WmqMm85d8qcZ56PPG2oQXQHH/ZeQUglXJgjHot14u3wPmjxaRGaGbiit8V/6AXRDLCy90yytX
TSQebAJL8ESvM2Gek14m8xC9SxjgxlEudVeQ19K7iQwbdOz3IxdyHodw6/1LbsBci+IKoD7aiWGt
wKensNE3Prdan45nC5+SKey9rajkRig7G/VulrDhECPTXI+/FAL8YLhjI7bqgCSqqp7qodlM2FJC
U3aqAXOQjyCDaJUNXn7wJQbniqQsfByoRjvtY5/TsUscW8WaTv5vgNefuJvWLo9hbzvB9FhTrGYh
0eC+tSGd49JqJU2I5moN2cFIdzHeunkS4IWF11GG6cUbCQ2eKQeMWyqOqUi1F3FGhECXhc2iLSxA
l8R0xcwJUr06VG0AvmVAHpqlOEDjWKwbxcNUKd/nltj7mbfVmnDNjhIkI9WffPSI3pqy6r1DTBfP
BvAZnYKWRLH9WSmiXVpZWUuj5IZ2fG2SV2n8bpjnVqBO5wldtkFOGgCpDJ2uBY6fDi8ZDNiSwq1F
2WKK8pCr3cqQn5OqWUohCiqWKyi/NNK+qupemfSlnF277FOW4o1sDxZ7ZSCbRl/hUwsY23n1zlTT
rRLGqwClXw42NtTpiXBqKs3wWI2t75BV/Bl03rnNIG8R0Qk4KXBMixjmVNHMddYbZyXD3mhU1FkZ
0e50dqqByZ51TWCCK2DbIReAjondUPOJGre2kHmHFC292gYXeGDfvdQYCRFKvsf5bI5DMuy2Sj6R
1lLyUhnB8sgChm5UK691YPvXzizFHIcL/zMFLeePSMDQt6cKbnpFicRrbbGlrtrCZKlTUBmTUu4M
pg/+uFBxqvURoCDRdNmxHK1aXsQIIzzEkTF8lL4eljKgEvaLy0CxlzLOhThqj9Vo7XRCN0pJe8yk
jsUB81tFOBpPS6COjjl0+4YIy1yErondOmYuG4QIh+O8doi/WpZRuNGl5xoJetE0H6WkUofL2zQn
S6BNzRUr8dWMkwjiWz8ZKysBpVSxU1JCsUtGGwPgPCUen33VWoWp/lR55nNIGAXIoaWJiq7Mo73d
5W5V6etkIFKDoZNHNujoJUyVnwdVPTQaqrzpzk4hksvvimhXPRRelmnLifeOjO8bdcKup0G3uIKh
fyymfrwFpGNotOdGY62qDKGWZRF8XWVHTYqcRq2ehc71XQ7oyk0qK5zKqLzzHKp3NJ0kKDgTHiaL
tIBBYzZtd5d0YiymLi3wN31Nnon5MjC1LGuKrLR5gl+DvOzkMXoThJ/k5IWzOXwksXWpIMXUSWkg
MZkE2mZrTaDhqhzeHHQZS7M+Y6VXXbUGKCvmDDtUb3iuCTgiPLBf+/Be20ZyErQPRslWaDSvWv4e
m9UONfwmBnooLEAK1iizjkS4phnyfamM76yI74HbtqADLeCN+dmaplVIrr08R8QSEHroqDAVpoKR
Rd8wGrVrDIqjk3+QaGCvw26thcPCo0f3FQx8NoBVdbKWQybYOdcV5CYz8S/hWH0XVQ+4IaU7KEmQ
wkOZRAQfVPWmTuN9ZSHR7TPAzEXR31SJ1XRAHd8Mm2RE6Juo+7Qy7gBl4Twh46pgWawU6GK0d60R
6xSBpTRVEgFPoFXqhlRAHAJFdyeXp7RWCTn05WfZl7StnHTlWu9sAhOTWf0rFxMJFKrlhE1lg3uW
ronPSMbX98VI5F6YnYI+Dv/Zhi9Z5q5lw2TIDNn+s8INVTr3+O8VCNr3r5//swLR/0A7JwQbNVn8
0LH9kmLofzDxQ6NBhM+P7ILfBoKo1YE/EKT3r7Ll5zxQ+8MSOp8FFBApHlHTf2seqHwtQL4+8i8C
tz5M86BmagxHIDkFfpGsK7nl0Ncgr4PlAtw6PSgR4oBWGhhnd5hjmIVhzMbhKRI2EYGxahWa/753
zSB/jTpe5lX5aQdUuSFRy6lCosm1zxv0Tz1jFANC0Lg0BIQblk2rCk5/A7tNpknw9TtKoX2hsUHC
/IPRa4sOi/VHtRTIXAN/10U4u8rEHSWzcz27FMSEWUt7ZDLALMK42NZbnnwW4X70TlkYbT0YW1JH
0K/YWnRtKlseHyWCl+MDDj7yeoPakxRV8Vomwf0IJyHidjGIW3Ly6GnoBM9GYJdsgtKXwVC+tbnY
mAHgBDsDvTewjkO1HxPdJ8zvGZzCU6Ji4qYcIU+bqwC/JpLlAQBcmgNm4PQlc+PoW/hEoVFnqWYu
KEkOatRucj18UztvNWj2JpqNw4WhHluDIWqKKw6JXBkkysqyvDP4KRAHYVCsTV1cpbxFq2ymqV+u
okHdKVGy1qLgoja3pmlvQfQNANmlVUeIRXWBC5jElhlz6y//ye0GPYaqISBl3G6AcfmP7YaQZx3U
7292GF1fP//nm139AxGLbcOT0UzrR3fwL92VBlpTtnVOlzn45IfS9ed6W/mDx6IZAjXjn46WX+tt
9LEUYQhg0br++QX/zvTf5pF/aTf+8tDt+TT4Tc7amVNnVYmhbj0fLskwMHzLiI4aCVGsum9y7e0E
6VT71uvbC88CTDoM10pfvrSTvs/N8JCOweuo1IyyteQIOuoxiuWd15cV4vJiWxLBalrlZzl+Hwf5
JmuJM5YyrC0cD8x9yVtKDcUpPVrwFjYfR8lCTh4kNt5ThwOtf1V66M+gXEJxTBVmuvJsRhHTS5mU
7tBU+0SG8A94cd2X3jd9tE8lWEgBAaxA5M8WXMBcqONwG/SY620VfF/hCA/5f6U6XjhebaXfBxrq
d3QqRUycUWYvOr7lhQyyyU/tja2StIDRLEIbkoykP/TxLS115I7KXpLvqwj9vZ+7qQTvwnvotO5B
bYcYuq56GCvKr3osuqVovHNNrcvJEhLwPVj35dQe2kqcKlO/KRZxul1QMJq0GUwqR9GnmP/nnZwi
BwDIMhh6dV/FjPMLkpyZytI8Nf63eT9dF9VjMg+MTONANQaLPk6IBwUtaXZAHYuljqUNt/50q9gl
Rjgsy5RCImFeFprTvvLNa5Qy/5hDzgk7F4p0VSWoKZIfoJli1dMa75HaJJh0jSMWhP0YzMXRCFUy
JtLLiGq3IRQwiT1+JgxvmYu0uE36HrvvdEiYu7Zy7ojsvc3Z6Ug1CuKLKSqcDdwg5UsRPnjrubyT
u35wJ9W31wVq433oQZGJcQo37cqQ7G0RZ26rtUSUKRdFPoYQvcpk2uQKGJgZ+MkzYAzMtDqc++zQ
rcpzW5Gt8wn/UHgqJyJJtHrnhd2nYfI6DaL3RivvNDs8TwR4mWp1DM2a2Cs7yZyuik6NIV9N03ui
9Lp0abX/5x6OjD1M2bA1BSItan/1v2xGOUH/ejj+D5//63Akq0kBIPyzFPpVCal/YOZTYGubqom1
bw75/Xk4Uu/QG8pEuZviR2bUr8MRxZA6+wZ4TaN/IFXq75RCX4/GHw9c4M1HgCTm2Ku/Ho1gYifi
0n0Jcc0cjRbsG+U1VEZ3oBD67QK5/AnL/19Zm17yMGvq//u/eSq/HMNfniT9i/y1yLze1EbhbWWZ
3IUGIl9EBFxCmifiGHWItun4IerwsULX3klQYcxv+tzbGaw4CN5UolMds7oiSqJ6niamnk0dL0VL
oaLom16TNo3xTYSMeVu83WHboq4l1MywFoOIXxro4JL1vTWONXvPOPgeEAdrk+LKhMqxrIM0DUfT
/pgSBN4+Q5/+MYvandkkk2P6rVhgATOGbxXuHy2OyXmMCfhQXiMhVnHNNULCfFSqa0OZA+26hSHY
rBDt2vPuHqGGD+xPA9WA8jFsAiY1RDhv+7F3Gna6WakujUB7jtTuUe0eIK87rYXrAt+6wrIgHfTX
2nhIK4vM3n5rmd1do+TbATI7ob+1DjI5KJ7Qwy5Kk0hEQLxjAjCMsyGNQa632qZCxVjEr0ZMqnfn
Gl7Dc5htUMg6ehm5jSY2fkL6lF+jCm7xe6SW0i9ztlDzucQXZxNCWYozLgXKVVacVWVx8IRJySWR
n2F/WuODWXiuyEm0DNKbMmPQMw0Pu5RfUGu5SoF/hL82HFUokSVI2+q+CPVLqHKQ8jNdda36MtMF
bAIedeSjkSW/xF3nRKl41qDYdMTEjLF8bIV3FsW04z7F6cERXfl3TcwKS6vve7nelJj21JwAz+7a
CeKEmASMmbVUuuja5cQVwNiqGIT5IdtMjTAf8lrU8EgIPFppysz0MdVxT1oMb5JdXDKSywfAPdaT
rL559uQEKd3uVLiRap3xhJ1zrPn6hIuwg8PdH/UJoZUyvtlqsp2aeik32h6/uY0HnVnecqo0x5Ra
D8oQW+FgCp0uLA6DEp8ijRVS3FUkwOxHm9mVdZfXyjqZ6pOmSdsmf0LhueuL9yYo0CWj+spg0GsI
XJkGEcoWCcPNzRI/GsECpWGegjzeeEWyIXMZ3ap03zfkR3uExQopXrcyAmnJQo5gJruIOOFOh/ci
zqhknJSppUZIaTponwNEzWbAyekhVovoHUa9X2vjVXD/elJ/8XTvWoSALMDEzKHdiu1EkoExE++a
6etEweVvVTPPOKvyxfAtdhgsQHhirmHmJet/7mUzGw2ohiEwzgwTFgC/HaT/njSIseyr0PTfP//n
ZcN0H2O6opNIz7T+h0n8pw6HcpseSdfJqbdnmspvbbdg8E+nbmmqjqcdOO6vy0b8QcGLdkrGkcbD
FX/rskFr9OUK+Pqtf7kCtCk2zLQYm20RFPWeRA/id0sJn+7EkquAhmr75r2fSo8kBJy6KnvMy2Dj
S9JjIeGmUsd0ndv7iAkaQcBOH0x7iYkod3u4tGrpQRXYr+uAvZ+pEiuH9hDhThjelD64pELsg4ia
cmzM1CkG9JpeQTopC/Gm7MulaoVrM+5XY2g/R61iLnMNoHc8Ev0UIbKolYCJNU37JKu3oB38u0ll
yxtW6UbPWI4qDaJMO20vQ0NAourdRUbxUqX9t1zHBFxLr4M1fbe9hB2k0YWkt2gmGBPytWMp9Z89
pOG3IEj7i9xx19hZ6FSydVFG3qmGnR2KsWaUZYI+sTLjqSjh1DbBxdTPPXdHqNbP7Ui8YaUS9kxc
d1fpK5VNreZ7x9Ko3MHSXsnqcMFFbBRS7ge+mNbYGOVD3QCwTZ6I7V3yrD6Yo/yZkHbhlAk0JtGF
p8lUn8oJVSADtw4jc6rnuyZMj+N0YeaxzlqV2zaEuNZ5W89iI6EOWFdICNH9hTwg8Z3aW26xKVfZ
5RZ+xZPesokoFX+pNOmTHyHG0WS2rdVWtWWYAjDXI/1oTDOmG4hNZb8hD14V2LFyzubcYgecoo5c
4CRDNMggsM3WA4r3OjIOIz/ZCW+g5HVb1hdpWbpWkJNjwgBGuxgee3CsiV6rP/QeQVHatLFIpLOi
bKNhvGCOyc5TxykvNj15U8UwEV1T7FJeRGqGiqE9quiArTHd9lT7DNCx7aEpbRX7SY0Yd0QaL6FK
droebQcaBAWFImPSXQdWsOvE2aqJJkSjlbJSaKNko8RFz8tTgURaUZXgISEasTfNzz4g3bCzwarw
SKPuzjcI/AvgNOIQrk04bRX6LqDRlp9fcr5o24hnpJeXToVMyOua0DYJ+VGCIMUPHqWhuvez6Nry
FTH80IX4ymcMx3KRVhUbos4JvOlUdpMr1dItIyIbPnrTwtkfIOPYMJ/NfcsLpW7v9WLcGfZrTJoE
OZcz+KcrpMMY91sFBHM2QaDHsR+27ICxcw680JWsh/omGK8pV2GRm9efSgbAY5ztG82+w1SBUmxw
Ye/PYevoiCZM/NUcAYFuGi/dwN4bIF1f4ssgxFjjjZF+t1SmUH70YTY5y/VmoQvf1Qr5sWB1YE/y
Vil18BPRIemjl1I8NSYHRlE6sghWw1g4VWHtYpGtQvGtxqHqS6WjWohJSHXwKCYSiSSK/EVVkHnQ
I5sq0HxpuMYoAixZ0p2y1ouTMdquQUmWdAmk5p7IdnUpq9Do9dkMUzhDTOLd4F3z0XsXY4XBSCU8
YWgZUAtzVqfjZkLGZFbVQevlimgZpKx+VKxGlXBeA0x3jj7b7IpwPfZIAuzsDaMaw8LW3/tJdDSh
AdqSt4+ARAyS/Qo5aTWWEYnQ0d1IocEmidgnOu04BHRjXYOoWmWx+VoTu22y/FchQ6keHb8P3GdS
2xVX+LvwCewrUjickprxY6NAbrPPDs5RJfsbS0cjKOsPImfp2avC3yS6T1dayNmhygqwj1569O3u
NLHbkqlfutQ4lQEMvPBD8HAnCxxRRnRS13CYeCG6irbSXtnR3jeswhiUWkhLGgR1UkyggAbkrjfZ
O6pXk+KnQfvRUZ/yuppduEKJigcrVF7/uWUEk3LDZM2rCVj35n+d3v8wtPw+0PsfPv9nGQGGxiI7
jdgbRnTz+P73nlUTCgP834j8v3rWOe1NM5n8A5DDiPmrjJhZbnMhIeZW+Ie04O8M9DBmfakjvjz2
eTHx+0SPLatQKyzqW2U3rCfmLEtxg1EskawGJXdnn8un4EE6p4ubDqHE5lxfmeNF1kCOXXqkTuCS
PfXB0rv95DtW51T6E0NAp1y80xyqgAPnGIng/3H3HjuWY8m27b/cPg+oReN2uCm2Vq69Q7ik1ppf
fwfzIF9WZT0UUN1CRAYywtUW5Fq2zOYc8znxtcdDkG/Fc7IBTrsjZN2PTpaT+eBkwBhLntnY79ZX
dB1dUd53R45YR8lD/UsjDWBHl1wkE2SDXSUbzh+sPWp7KKDHtPNgExd37Dj1PbcgnEMVFJiJUcJP
gNRvCPYsSFJMXbC4BJo1FcbyDbU2Q94O90jyJkb7EQ1ktS3Coxn9pPtlG/Nf6YMKuQjnYEfirPUG
AkUmFbkhA8tWVLfUvDnZtekWzIRd9P44fEhAvSA/F8HHJCCHC32OTPxGtxxjC4VJw9rE/gcZw0Li
C2dzdMTisLbbtRwWHdQY0VkJN8g1Cd9ovCJy4DITWr5avDdzCdrX1Zh+4lCp0MPaKmGcdOo+c1Sf
lWsUzKvPdfebVy+Feq0Z6Cq23mxWwCfZmN/IGaQ3w2EdDQYUvfO9Kj50lUiYj7HcF5sbB1bpzXpU
ruoZYd1W2tWwPBQ78jNwdH5yQZu4xXWfQbqOPzrtx6DUaaKeZ8hxt/8c8weB5qd67MJr0j1O7KTh
BbUI3Lche2+UY7YWfZfJ3P7xXH7lAI0FNUcT3bvpgLs0abfR+q0CVKn3IvpApgLA5Sy9Nm3kVb0/
R3Tn8KXWG4i/JUVquouzHRiVjUYyPSJiV023QrNryx8SW5j5ZoiBO4q7bWAc0gUzlhcwaq/giKtH
EwEG3+I5el0zHkTKIKhowN1wRW6y1PCT5FJofpQ+tjQfUh3YLupKQHdExqGE7P08c+vaa95Qnwix
HR708SSp29g6GtOPQAxnflNeAOHIP2VUkKqby7/p0XzoUfjaw4H0iVl5wFnURG+qdBCy6Ty8pGH7
YoPpVl2wiXCZJ0pxZ37vRK+jwnkH7G98iuWmx+UaPSvNvQ/d6LlC1ftroKud3SJ3jBt91QGm6OLE
lSdAxB0oypxIcQz6UT81VYzlsPYXy3ZK92pi2LL6EsaNXdbkVDxNlDvChdpsr2DXUjmtz1/VyFb+
KlMvH/TM7hCgRr6a7rrdMh/UneG2HvLZDdFANnYYY4dCU0/eR/kI0q+XnyGd0iWYcAxrpXrMAkDp
G9w8PPNYtdd2btTQXPHD9IrSg6bEOR1PZUDO6kthIv8Nt+DIMfh8yIz7oclvokesBBqnbvYvf37J
oCWEvALRtpTdLuA/bEKCdGiGfQXIrj1bsGCgcXvFsEcAUaMEz3YNUplgp4TnkOKNvU/d1NYr/ptz
9Z29hCfAyMG3dQ/f61N2gQPIsSTG2ezR+lXZdW3EGygyP9un+icp7GlNz8Z5hVOAhW6TaO+J+jGj
fKjvRCDr1jGU0EezoOa4jSgAPWvPH0XpE00U129iu1v6uzodamxGXxjEcOOZryxn04eBkLrejViD
OhL6NtoHckqDb7nFcgcOm94E7Z5qcormefhYVUpC8JBeF5UUnfcG5wNxRsOv/sqQsLyqr0tmN8/y
K+PZ7YarE+m3HX0IN7KBpGcKIfOLiru85l/6FjHDcJNSpMgRtTQA88wN93gj+s5yqavcskerXjpa
cIhIWTKCzKmtyAvVlzrcG1h/60g6TAkOxdYR7OpbW2GQm2bxuqOJez5yZIQp5lYwdwDsq2soqc7s
RkR3da9t+IMUK0THZhwL4VCZt2Fxps8IMKSxD4YT8WJQzqVPViK/udTv5E3XyHunn0i8rxdVRe9l
PxFoQDHX0Qjc89YArEp9l+ntrD6voYMDgCMZUyDXUNlOL2LJDV0Y+jZmPX6ODjKxtFgdrwjnPOSz
vvJA2MyXetO+Fvj4KkuUW/+W7nLVwDTat+pUXuiXecqNbwulMnSEdx3R3JfoGTfE5pE7enBDXqOz
hTnYGR300z4wjpPmdxmUbvWo9wc4L4ikn6Jt4bKmgCdjfXERDj+3Owz4zEosXGAeuWrdCc8WHyPr
y9HIc6blmo77lIOLLewEp/O5PGTOoaMNEql7z/bSROwYSdDZdpJ2kz+dtOc63xQfw0jos6ezZGIq
4Mh7NQlkHvz8inILwLjhC76w17fiVtipd2snb+sHjRBfDCXvyp6I4p0heZBU88/wmYCHcY8PyDe3
4yOeUG7K8aU/5N7s1Mf4mB3Ui+CLjn4w7/JZ+B6VLSOp7Ed6myTb2IXo+c3X6sPaw4x/yzvbXHtw
m+lJPNaBrW/zh+XZytAkOVz3pRecKz9x6117rHhxBl9+6fxkG1+zD/3BuKle/TA+9sdyxwqY3a1f
bVO+Wc/Ve/kQe8Ih/GA/faIT+QDCKl6c/tBysGCc3hDqbHlkajccmk7ab4StQfCk0THkm8XHIpeB
YA1R7o03gJfaS/ziNIZH2p1oczVUCnaFYpsugoWa1zpipeFVkD+Hp2Jv1R+06O1ubaPvtB/tR/+E
V7aV3GnzZZwxRPisUuQI2tKP/qJuLahkMMBeNHWfiRRJHHIW/KP4Mt8xd1D4C8/psAk4PdC51Q+Q
4Ydn6deiWU2feQDV53YfinhpPmZE09qNncEvzo3uDR/5NyJhPDaO7FjiduJlHLtD8c5x6yD49EtZ
xN2jjHKwtcvHwK7sN37DqeEXwds/QuXlTqy4XfRHejYHMIsVSdukpGqox5Xt/caZL2FxvQMwY2GS
yBO6J1tl0511b4WXn/vH+rv8lnkx+Bciz0+1kx6NU/uq69t6PLSqOxDLN7s0d4Dp+wC4xS/rhKvy
WhOXGl1i0zWHrcxVIFEx3ebxkdubHZmhL6jVSKVz4BH0J5QwcyCRlUeix9AYSnuT8SxDkY90B3a/
pT49yNpnV1wx46TViYLDMCCx2oLuBYNtfFg/6atR2yVQ0BTxpW2BgHuwWDBfEjf3iM3mkeGOgvQm
eDzS1Ngq8/pvhDIq6T6iAkEKaD0EsbCbS2q1d0BBT3i4n9ZVkuzDvvemYlsOjwm7IuVPOcB6csRr
nH+gAQyhDABEDl0GBo17bR3R2WsfH0/u8XqMveKE9gsxOh0IG3T3Cx5VLsHQQ8vWB45JslO5GT8z
tvmf8KG+9HzmuDiMD4B+szPyiSf64dImvPCJ9NnGw7rY8uHwEl7G7fqJbewlvNI1+lt3PPSibVzl
9gAbQZVcaydhOUkOUPT7rXVtP6nbWXyCcwhC8JT5PKRD/0lRriWO9XbL/Fra/CYn/Oy75ATWsN3q
VELYD7TrxPKhbJW38lPbjUxzTpozveHPchl0hKjtkc5P0PLOYNvwX981R3OCj54Nz4G3jIv3yjDa
YLK+4cNb45gfVp0+5o2F+xPpjCtTwk5vdNBAVm1KYG7Go0Aer60QibzJYJbgrJlRv425Xao+In6e
aVz7y1Udj4Kyp3lqknJR4TnemY/zm/qtyNtVGOuLV+Uc+w2IfpT9Ln9kZMPQ1t93fuqAyrWrDZ6G
ERcD3jnmYRHBdl98PNS2BFyLBF6hHPwsLxIJFKQHxN2Gz5uZwROyDsJak2ztYT1ZQaH3Z0S0l8aB
6Z4cB4GJgd1xRQH6YKySbFezx+B1X8ET4eyzL/ILVooTHaOjsO03Anz7bfqrvovkNGQkzuCxjDbh
mvTwaaw/pSPB5U6HsJYe22jTIrStd8olMVEZ+s3rq7rvG1zUPAL5Nu55aI4G157N0eHZpPKGhN/u
q9+nz90x3NJGeUI6y3kEsvAz5jG/hzm/Zjo8MB1xBGe9crlLtlDwThFl7QtufgLFDqTGR1zR8UP8
UJyEN/7C50W3+CHaV0/FT2G682H8HA+FDylx129xyOh3LiffcG71tj6cP55Gu/2sX4j/MO/ZCeku
P4Msn45CE2R/y+yVRtdLDrhmkwm/XLHA60+i6SnGcVhe12sXPuZ2ZK8LPUIpdmSMHPiZ2/nAA9qt
AEJ2j136EDrr9wt3GHieiiduowOXfsLxNXnqbdPF4Y41G/h9+xkBOD84/KR0/mo/s80KGMwYuG7a
Q33Q7//FPRYFTJUIiBr1k45KkkbIv/No4Gn4my7gX7/+zx7LqnUkphBer6bpOnOgv3os2prQxeBf
0nWgVX9wrP7qsVi0ZHBLKzygVSX5V49F/R/+RWfmQqfnDwv2f9BiYRj19w7LPz/yv1NBBB2ExyxN
2c4wV36CpblRX+4DBWyrmSZ46KL3WGreG3ZQA7w1IsY4HJ4ig7FlVjl9sRDFUG1K8aduw0spgOiJ
JgJ2qmYfro2RlOmrNB/FqPUEDAmmQYdgsNBoc8oolGwvZrhbjWCz6hoJ1B1EdNyJdrDax1YhQwZl
TCFd8+xEjqerGePzQLq9zklr7GBzxtCBJGudzJT3IGTHTbQcBE5ZfUtB/Li2JYuSaX+cXQw2m5jz
FgJjf5m+UgysbUNaSIeBQ+5+UvjEJTMbea4uSmrdkyUhQUM9qLj+FKQJdOZ8JWeUMJfctbDs++4a
JunJkvKTKCfflsq2ZwTJnee9CdB8NhkjnMTwxQnwb6v6BKr7USx6cVBtRdq2zbA8aYxTQhkOyFBM
3+LAOXBtHY0k+M7d3pKCndCTL6PlpyWbHkJ6okreu9acW6QxsR2n6q4d3iTh2EFqSQTwFv2bkmDX
6zWcC7zKLXB4/Tend1I0t6b/bQhWleKLMtAAQKyZlZojVMmbwVAlCWbfKEIUEJYvsZ1mesPfVVIH
RSetR39E6D6Mlsdg7qMAXEhy20aoA59kWFoB/Mzsm+mQV+tgyRoWckIGv8oGd0kufuRRAZjPhDZV
7GcU+VZNmFE0npe4Rl4vb6Ro2OY01voPrS3vQndRtMehVhnsyA7C4lOBzHYoha3UV66g1CugwxPa
2kdI4ihp8Fnkpb908t7IZIrmXTVHXjkGbAWdOwrXICHAPtOdCHR6lSsf2Sj7hESe5aHyLNRbnUxG
J5KHIDzqza/YG8TOkgktltQ/chXc0bvHwcOk6cBmmwgazDzXOEzRpbqp3FeUy1MxvLUybSxFxm8T
7mpZd5ts2XbNvG0jJnVFhKT9LImC3ViNt8j5Xl7opOBLzkWnGjjkS5OXqp0jgITr+h3jR3dZhI04
4XkY+GZIwPr+Na0zt83RAsuCq3EOz0oiVUpGZtgUsvldp2BFDRDGoGbxDZvCqVqjf+vW7ozBK80K
dRxvHF+0dDglA96UiYKnXq+PeqQwybAz6m7EPCE1QfbyBlj6LjG7R82K7UrTvTYL7FqWboFUbXOZ
mLzI2OnqZz03j4J4DANMPZxb4oH+7DxJJ6kgySwMqoPRdZ/5QmE20PJsFVT613HCKtrSX1Q4X7SU
mXQYVzPVbKz5dGsuNmBP/CWGzrUVdO4Mk6i00otAtrHOtxGLonNUqb/r6G2YCh+i4hm13a6k9ppK
Gh97dYgvM9afBWQCuuxCRw7XL5tmZGtUii+VDtuSm491hpGk1MWzDvnRLkvLKYKrPD33TeH3CLNn
wjzKfuXWXZXhpYlRhUe3bPqerIdMLR6S9kg+B3oZSr4WW5VwzYpPzFKMRqlA4ZeRS5jkXtG9D2RH
qP1NaL6tCj6kCKKcY3cwk0gYlTfGzw7GISLuIB7UZeEpKod3gUFlQA1YN8umbJEPjk+LSZVWKWeF
8V5fKu9hZTpd9AbYQaEJI0/HkRckNIOjTCy1ViY50pr5odG3ui4oXiXPxN8FRepINerX/97t3sL3
iGGBoQrDNAD/yBP+zXYvoVv+5+3+/+fr/9rusRH9QUKRJd0g1Pgft3sRNr+Ex+Z/ByfIL/7c7uX/
AdTChyxZXIOM/3GkAptSIxrZXCOQV3bKf4T8hcTyt/3+bw9d/hsgpYtSWWwyHHFi13hVa5b3Ml7Q
Cow004HS0VTLrbOgWuewSImhDDi7mBTsvdK6iM0PehIx1YzhAhBVnoYvXVIe01CEKhRz2s9cs8th
VlkHLcTwHEA+mikqhOqwrGI7ucJcRlot4eDcJsIIPEBPQBT08nvFDF/NUHNYZv6GBp2I5Ej2iCzf
5yotQ70wTjSDzVybOb5PEzPgkCatiZMwDpWY44dkLr7FbhVZ+amvrIUQmJWyhcco53RicYMlEG5b
I/Pi8n0O6IyIJUz70QsiX8FMX7bvNWsT01m9Hh/DSvPjonnqdNr1RQUm5mdVRZj4ssviTV6+6GXk
o75Xo98e56n6mM63pWSH2QohI5fs3opY73R1ozTJTxSCzewVdNQgtGJm6i3KwbIkaa8yd8okPzVI
hosAKx0spgS7a4MQSzZozARsXkLE2XbYAP+DPTjtSYGTWdBMxkPM4OypeFlouAblqTGvWY3nuv0V
yVyg+S8FgqNjlUTyzgEBzz8dgIpn2rTfps7mGGCGpwQpJtTP2NOnNHDq+jGUcXobGOfm8Wgk3zMT
n5gWpDInFDMsSl3FCkuvD0Bliw1RovXcauVDG6SXeVY9cS58dKbIBVeYZPG4GDlVHP0PYsX6WnQL
9hcxFYFJU1TkvsQiH3HYlQOmF+FrFS1+XZvbyVI/q05xS8PyJultIR/FZOufyNGpEjLy6MdJASY0
QuqlMnUncPxr/LQcmito3o3E+DQKsOe09yl/HAai+qTPnAYojK/U1HamdJ4rEpGQXPc0YX4LU2QS
BiulizaL+dox18+lfpvH/W7C3odAKOcS0+l5hlF/koTsnFvipVQLHJK0B7k9DB1ET69uRiYzyrrv
Bg/WTO5x7CiTQVM8JpO12jQSzUqJDlj/0ZHItKozdSRJKtuvoVc0ZcxtJKZUSAwDQFLTGQ977KOR
cFhS7avGGTND6BgVYJV9vtVECFvQIUJ9P4jEQdX1KaEWECcyoVPrdwkT1wJeZhjidRCkewgPFVYd
s6kAMaPsUKZ7hYYwi4J6hr1XcxgmaGGaLW9AOJAxjEkUnBA1cw/65iEdKDo5nTysqn47xO0ptqGT
ofZnqO+KIfJEsblUbEgzja94uqsUi7KSn5TSdAdxovM2gnpQSZs16JOE5VMe66XdiYS7aRFSfsuc
blZV3duWGQ3JSEPbg41BxGQPcvgkhzrxR/WntTDxWbStOvWHQDYOSoulQZS8FBcBkpAqexwouFjl
XMHoN1mveH2tsVCI2ww+p5ZKrtiVj3Jr0Y8zPXNGTBow6dGac87T6upuqzb8Q6t27wGKbgoi5ifo
mNHkwIGRii9Yz59NupxzEP6NTAnHwl7DRRGzG4v4d9CSdi7nRnmSJxhKbY84SjdnrCDLvFMTuked
hfRB74lwTLOfkQDbUsd94CxCRhc+GZw4waUrvPb4Fv57d2g05AgmITnLiBBWNNi/3aHxGaIM+GfR
w798/Z87NGp8FJkr/vNvyAQ8TEj4OVevwkrsU5zU/9yf10O8gSFRAZqgrMaBfzqOy6ANRJNdWlFW
UeV/dB5fhfj/K6rfff/f/4Nq85+fuM6D+EfFw7jkS6Yjckckn9IIRPrL+dpbvbqyhZTMGr2+iWF/
FbcQjKKWkrJufXaZCGIqu4kClxCJWSnJMGI6cfQOkJxHtlYf5lY6tO28qnZp7YkQa8KHeFUmjCDM
BPk0GzM4TFa3kF5cGkCbnmcx+VwW7rdkSLAc5+pPmsQXvR4gJxaHWUYYHo2ePCHyl8qrLLenFj+5
ROgakziXnBkM9UVOb3zeC0L1zRTSzdLM7UhCi9Ea9bqKnX/w6ja+kBHAaINB04KuAOW1mJeGHUjt
i9KjlTJLi8RlHTyplTlLLUe7chXrEVgCytRJJIH2J6fBuiofAk3xC1G5znF7GFP5WY6zvWFVTqsy
sIPsMiBiMGY+zXBkkEw6rJ/lkE1wEBiZKpO0sRBB5om1Uzg/iCQGsKWkcoBzm3PSsjD5FqebEhLF
w1f3owjfVHAGSebh6OSrVm1PCVNhHK3LnZ7mNlJ+xjLCMG6EWSOINHoZmW5Nw0xijgpqOvzN8Si3
0FyEedhnCPU3TQeTpZ2/FWPZN8G3ll6kUnvpVlhZZrxGC6wmXJHw/+d3oXgXl94JFkBGpF0O5gT3
PoYtjgDT1KlV6IZOUO/6uHKGGjN6VnqtfCbI2jbLwu7QBI4VISk9/qbuy4wW12ylWzKJz22p0EiZ
9omMr0Axz0oAJEwsFADaxYW3d2e2sbMeokcVvUeUsXuP9OZLN8gVrN6kxwXjq24GtEzJIEiZDOvN
dJTM1RhnDtImzzmlbkwpFcEWVZm79OVZEDhwJhicivFjabITxn6AUtEmGddIxMoFAMlcRNyI8uo7
C5ajpff0iqOHKkD/3+7zQXtMOFFlQn8pQNjJ1YsE4r+JqlsziUSrRQ9I9V2oKYdc3U4AT8fOeNVk
psZY8TuwOKJg7BQLACgzxKqtN12cACXSYbthVqdvRchMxNo96JulZdytqogfhflcgyMJlQ+FRmoy
Nm6iscF0+oV0BQL3GM3z7E3JfMDvss8tNAWw07pguMq03DU8x9WcPqJ72Xat/Cinwk5r2eGnJHzJ
u/S7KQ1mAhZFGrSL3zjVXpfylKUPtUrcTGM0C8K86WUS8YxBUcigxwZyuKVpQ0kcwRWK7HwqL1r1
i8LySKfyotavhhB/6SpefR5MXYMAM+OLBu9LIu41ySl+ImOvMZ5fExMCovbmHlWJQtQXCsqcuoBL
y26k9FTmxHIrK7eV8MEJIqKhfPZJvENyRsH4CAr5GIXLw5SlqzECGupdH6BgzdNXl5ChIeFcaKu9
nC8ngQTpOhLPAjNVIBuPUSGzeCivgNEd4gW+9Cm5RGb9NMUtck4l8eHI3Ao9+uyr9iEVBCgtFr7q
PGJgaOLCU8SjKpYmYWPAIsoq3c+A/AqjuaWS6VXC9LroCjGyJnV8f0ibGMXFeFgaXmpdHA/JSNi0
MhvUdMm8M/4AhBHyo4XHVJEvRRKdpkTSbEklHVkRdtgyt0NmvFgIKmZ6mfoMJC2jK78UTz26bGlQ
vsOVQKamXkIu+dKkj00JXEqJtlo40ItCR00njCL9pAwqj4MJo6UfIbijQYL0Rwwf9/fVIjYFMDjW
HPpZ/Mz/5uqAeEwRRAAbuUqZ8O+dFeIfwsZ/rg7+5ev/qg5ghUg62/DqneC0/f9ZnBUw3dj4iOb5
g2HKR/6qDnBh6Bo4JWqHtSn/j9WBqmLjE3GCUFD8Z4d3MEz/Uhz88+P+m60iKyZ56jpi9uKut+ds
TYdliKm3zOAycvbImbZgmyZp5kTZbNh9D4mxDjlLEx+eEug2rjQakf5wiFkYlXRAzpWpv5qcn2SR
uyZzCvT8Zv5dR4+SQXg3JzVpLOhQYvJSx9XEQdJVINAYCNkc22DexyXTMvBVdkBEG85cOqlvvYgg
phOow0ccDhausL4aN3P1mmCEMPXZn6ZrR0ZDssAJY6ppvrUg71P6kooQ7TPlK4gsvw+UzYiNiZIM
zcuCsJg3hka3Sbc6+m4skk9JkdAOEiVDxmmz1Q2OkvsqM/2s7nZ5JV7k+Th38wZIzCnLtkoQ+0Jw
CpRLmXLSj9E14q4yjepFaOrnGoVnXHLYlUMoKMtZjgH6FHQwI4kpvrUfM+naa8NGlgR/opMomeNH
Wq+Lnvomwo6s8CpYoHSiajgmKzrSOpcp1T4o8d2IDGygCqRPeh4m+vzxViSuMwveBJyNhs7CBeqk
VR/Iu8EbpyKj3DZ0IAfMFBprbdwTGkcKXwdaKRo43cSKo04sFExfJjqFhWQ+a2VzobnD69B0SJbI
GQiQHi4v6+Y6LYlbJSYdlG9Bqc5i8j0VcA2xZ50qQ91lQof7Xd0KsQW1Zbn2Id1YaWem6mZWgX7H
1ROOPluQjV0sKx+q3GxxMmzbYrpD5T5pqXzDFo30n7HFXLwSAuWbBQa9Cs0TaWXpOVSfp8aiC1vj
4jYMZHv50SzpxFJnaeK+a9WjVatfYtFcU5PZ7jyBzSUQLgyQM6QfUpYc2V6ep+VSNQtFlNzuxeEo
quA6OyHZjTEeiUlj6iyK7mhZngTmaqHuEmPN64P8o2yVzyEzSfMTacnIKxq7CZxG1wh3+mnTG8Wa
3zYPXX032W80gTZvQkNfLg2nQDOhGkiJumynld8aErl26eByX5SCAOGy9ZrhW6VTPFhMwXTrTMgM
JE5SGcJGQkennYdcgwZWu6pe7+ICLEgwvSZxdluoj2t9cYSGlb6etqqYPHbSSLDEanXiHUvj4YqX
yx6laF8SlTWiplGH+VyiBs608Rgr/b7Iq4MJYAnovjdD2UpkCTgp0YqLutB9JjikRp2ZrdeKrGz+
qzcMzmamAoRCJSBo7ef+m4Yvmwqf8LcN4+9f/+eGoZIdtI51sdz9L87mrx1D/R9l9efBjrLWUe46
+v1zywClQSyBJXLeowShE/3XlsGHZD70pyT/P9szJPra/7pp/ONj19cJ8D9QMWQAfHWhs2mwZyyX
2R830U72D50zeMlO9UWU9YPTu/DXPeMLPXd+nohpsClOra/sMbzXHx2MBDu8CxfdB53Hn9LXCsZe
0wfHiCzyTdl40Y7m7Xyq9yKZDpLNvIzFPUk9ykyNro/i0c4b35nUbOKD/lx8M1TCZzK94Q/Hy/Nb
eUw+qK8hWoCAQgSPK9fqGd895+Jr/pNsVOGK5P8R4I9TADFOSQKo16x19B8IExnioaj8KKqN9NRf
kBrKGqLF8WE5TT5FLSAeZ32+00xW87ITpX1sQuHwJ84NSCce+tPox5wNOdUxkFEiUtLJeVf3S2Wn
n3lwALcm71QZT5nuadRfntzJm6U6VejyOBAMaeoaomd1J8Z36nO6XVCOEvC+k8jnnLxV/wLNYdto
G062G+ur2uVnmf8Hbia3HnMZBmtgthXQ1dn1vcGVvqdtRf6oPT7Hd4MYHBwI9Ud8zysfoYzljEhh
PwH2T4a3QMdm4g1oEIkOSHAGozTKelw9j4hgERKbMSZgWzkSpHE3/brwy2fVNx4UjrDvLU9AaFat
jgMkxGUmVDjpYcUWfqwhpcmAFwJ9DaIcoKVK6HJ4XsynuD8zAyY7Mk43sx0/pJdkLx7yCwLIB3Wr
Ioes9tKT9BR+sez88Eqqn3s8lIzbUX1aXnVKAJ4h2xM26UXcigdKYKSX2NxJxfuM9uG9ceQ9GPR9
cAvP8p7+A8hIMnuPQeDKXG9LzItb4+CycNUP6GtRUYUoNNFnbUxPrS/5W3M3vZbzdPmArI/mxm3V
H8039SRsocJ/da9s2BRKO/0G2tnNIBq3aGIc9vcSBPT3hHDWqRRErMepuWCPsrEzIHaafZMcieUB
3pDCG6g/AaG2v2+j/TvaxM69Ro9lTsIqFHecKgHPAATSMeNNJW7UXp9T+BGeCSi6HGYo39DpL9ix
N+bJ2tZwgWO/3UeCze9Bspfv8Qae3rCfHX7id0YPe/xDgXotXdjAhKR6lSOeydKNEETY883aDrVI
hxfNFjshpjaB5NgaFTjMmIR7C6+iqvrxeNHumv44fk37AnnfJ5cZGyqIQdv8bQhEDfbDjh16ywwa
Up1takdyBHUdDHjoC26/G48f5WP6rfz2x+55cg1fn70WKbEC9MZu3HBXHJR7Pm6yTxoD8tXwOxqd
9ckqt3P4kBjxaSnRxNMqxTgRrSZ/Z06+9PAezImzFhnq3jiZYBi89BjLRwFHhfgienK0r08Q90I4
NXesYfhaegEzATIwL/f1XbwYnhhkXMEG6YiHMH9CmCtNiV8eq9XluROrynYHxhx9V/s6bfPgUbwI
+/KBAEpbRh+67dsdG22cSCfo7Mw3NqKTbNtXzDcMLuzYbUc3dpVPvJIPy2f5k0Z7sMdXIC7tZmBy
srLu6dvg3Hu0bh3NqQ80sKiWI9nPHwUk5spzqG50hjioGzbR3WCui8moPUSLo74JwzMFGZ7R8Ed+
A1dUHdTH6T7dZpw4QGHonUMOhw10QJj7FDjVOvAgjwzzC4tEfgdP4FGFe831QvtHi93xbmxzt/VZ
JfdwHh2LdWAX2JwrWbYv4qt5GV+Vm/oQH+XHDvhxQviufgy8r2Lbeky0oMzTyFKd5dztpXfxQfhp
PeZpxXa+SO+8YmUGsWaT8Ax/5UvauoFkqxfrnaFXDXrBnfbSzTgN+zWzd0GBHv1KfvTbeqIEhrmD
IY2QAqmv9gT0/TTcSpLwHObXRNE+LO/k6x6Sw7yTj+JxT6Urqptki120OS/Ayl1jPzvnNxcR8Opl
QR/wgFSWOxD9afG7TO6XgaZVKnxe/ubD8ruP7A6quriX14/mjruGW83md3+VV8Z2aq+sfZVNsXVT
9gm2H5wHSNDdCO2l7rbbw825rZ+TngMsXvfiWM+7ON/Nysm03GTeVnQRuTAUP8l3SftpnfKjAeN0
sOnYehKtLxu/tYK39zocYoam3+JqXoW3TJ51wMJuhy4DkMWGAe4y3UcS0trCOlXk39BI0f+tbHWb
f8NA/9Z+ec689yxPe+4r4YZblDf0S/vtPoCrcjKxTgnyGM4KDaIBWXO/rM1goxDf4CyoXBK07bvf
USFuVAf/qSu4SPqdwClZKTaJR2qok/umk3KrN9tuG5/mzsV/gYDL4Z7fTLoNzmU8NmeE1RnuJtZb
zo2B3eznXeHWnvU8XlY+eOnkX8aPuc3c+JXmYOkhBZLsCZI2TVD9AI6yvVR7/VAi3sYP4OqH+oK0
mVnJcFp+qpu8lbfqYf0Tr2iDzclL9tTLzak7EVrgAUq9VH7qdSfCtnmuPsZXl607e19/qS80DZXi
sXLk9+YLBYd0GRB9PgVPaEo7oKHZhrJl+crZD3r6TjRIxUO1we9v0436f9yd13Lc6Nl1b+jHFHI4
bYRGZ5LNfIJiRM4ZV/8tqP7xSLLLrjkde2psUWqxSXa/YT97r70PD/FdBLPktuj3enAeOpf3GKHd
C/VLi/BlCS42bowp8442JUZ8gAL5Ko2viCKQwSbtGqfecMYAc1r54sGB8ao7Y74t7NnnM8PmFjxG
s3s6W+vsRe2f1MDDhQ/l82AeInbkftlCvY/3BmeVxdkoJ1YBZXKFB/WqX5NX2U/25YWgTfCkk6Hw
wo/hVeSpW6681y4GUW+yzt/gO1+sXbFXXP25PfI+EVl6dqzRGF5EMgBXvqtR5BD7m+20bhwKND5K
X3et++yrOFVfIBBCu5gY+K6NDqhYGErmcAsbuTtPr7iJuy8qBh70O7i+r1TK69XzrL4v6kHczZfs
O9z1md1/0GKr1q68HIvbRXjEfAyGpCfJdkK4BvnMbJUf71d8QSh7YuC9ALSRMKImJwzjtF3juB2+
2ivsZCpAiLD8s8lVugSc44crVMRg8t9vMJrxHwZivz3+zxsMoV0mbUhXkvJ7CpiRGNZVXJ+yxE3l
F6yfCmfEAhZCSvgH+JMb018QTy5EYKvILcP3W+01f2MkJpvryOv3kdhPT13hM/18gdHrMq7yZjU4
F+1BJClbE4FAs9kBYdik1GzWCRCkTNkJIC8puLPB3dJYBj8/SF5jPbxpjOQ5NLWTIOdfNKdm6nI7
9SYONWINtYDIKgi8u7PyVStfuk5+nhlJp6H83VrlNh1jPwzLrYhdZKzKj5iOlBZxICgZw+TVcYZK
ySC5l4ikhfIlrLUD7VW+UkOzrW8jhUVV5HjXVgeZPLDeS5c8M3jaTeyPcsap1aA6ISDxUSblR4GD
3hLj5xKJOUNqHpCchUbbmkjQ1G7v1FWTTld12kCmFle9GpjIIUPAVhGySwRtEWGbitLnDKG7RPBe
1gYbBHBmQyR+V01cQBxnon6fC9BLVtUcEAIcaYmq67hlwoKynqwSOyM0VxTX21WieTIiPMQAfAri
c8cQ3YyULb4Ov5TMu0Kma66bTh2rJ5J+lJlsRWDSKC+hJRbhf2YAEDMIAIF2VOd7c4L8PJK/ZFwQ
o6BVHFQ7xggV4wQ60+tjOxkvSzrqj+AjYIh+hwU/c4mMhUFCtsKS4eRAoIRJ8Yu+sNfyjqoFqKE5
aJsUFamPBsBsxuzMR3ggopuld2/zFHlqx/Fj0g7ZjGA4SsHjImp7RoLXSOoYZp7GWt+aEsmJht04
LvxKGH29uapqQLiEtajTz0qrfndL/x00VbGpA8XNRlDypDLSml7YnHibIjvaeBlgYwURW73IxIsL
jMhdRZoDrIsm/pOGijjcuMG0ayjdMEXqhKDMspGkVuZpyXRZh05KnGLue6Zry410kVTPdOrHeFdn
NEIJ8kfVvPEuxBsrPaTV4qmK5AWUtjdRzWCMAAY+XrgvOfzYYVdQT1LOfKJrWkGuTTQHDK0bA8XU
pwdcmOQj6jcjC7xl4fZnjl6eEzOUjacm/NInQiiG4MsKx6Xlzmofx6q5kdX6bkmZhwaxM03x50Kx
nlaph44GZnI0xb6G4VbJiYO/eB0W2TiDNlmskDgrb4N54YLPFLIpmDOaRuOZSY5bhaNI3vk5JvO+
7I5RZd7VCVV74lq4QcxEUOdzoI+eNc4uqsu2jlQwseMd1mA7a5EaCciNZNb7YUId1MFxWhircWhA
n81lty3VXdTK2zTjxjpnToWRtc/Dsx53L4p6kyuCztS8hk1CrciMLy3kOwbbpRHm4z9XOiMRQWWp
JUlgpgyRQu//vvHIa+Xaz9LZf3j8nxuP+ocIjtA0VMW0MA+qPPJPihWqGqBCBjAmbgww0PzWX9KZ
RH0FRavsWhadqT9JZzRbKBJSFn5Jlb1S/ns93j+8Fj9vPL89daBYv2w8E0NCKZsjzYe2RBqKEVzd
VOjbC3d1KqQCcEs1mNVUny4aU8cq6E5Rnn1UYPTNBRFZ6VPaiXH74K70U5xyFuUDFQfWID8I2CRo
a7DbmsHowvWn7r0FeUpLGgz/DK/jFgUDwQQxPg2P7Yx3m0tel+zHRlzuRVaD56VSfKGewEykixvN
wZPYWbdm3D8UenLoJvUYC9Bq4udpGfRNP4CvKbp8MjnQ1eQFzeBWpPtlwbUZ5slhzLR9LHEzSYOn
zKhv8QkTg0rpFG5SxD6JmUoDVFoRdzGaWZTAHwwqcliLvg+n2k+z7Dw1J1hI33W6sHg18+1QYoAz
BaqbgvoR6FHpF1PHmHO+ScOKrN8AyGpIqxumu66YIa7ouLZqazMaM/Q6yW5U8YqhHUD1OpxmELOE
9YWiWG/pEREN8YXGFTubdb8p5XslJILa0xVAAKHzOkF/KDJSfnHU7AqNAq5cM94MUd1H8kgLxBTe
aYxqZ028E/OFJIXEZZ24edcrZ13jlNrMhZ+2484KO79L+5c8aml8A5fTGMNFqsWLNiZ3JvikLO5P
KmEM2kRPba2fzQEpKVvOQSN6VZ1ujbAWHU1OSNyOkqcttHsNYXqLfcyNBNFfeqXezDGKRF9YiA71
vdG0LyEYcl58eARLsmQNJsTGGq+hPr3HTD1cWeYOjjPmulTVftRAdBt47uYBVBRplqYKD3ImPA5W
cs/AI9hwlNCAIZIpaCd5axC9EXXzOdGHM3h0r6Dw2jQoTVGQO4tR8/RW3gyV6S1Bh/ozQH+ieBWs
9uIHBfOO+i5V1sOGSPRHzB+GfnxV8OWDeHpMespDx7g+NUOIZmEZ19bMCobe4DETI7qqEAy3y8r9
DmbtJpCajxXMNaoUMCbLVsXfVGjvGa6UWSM0auVeqoRelS47qaY9TCNxLqY7sXxOrMmX4vmck2rL
LH1viupTFqb9pmy41aN/hfO8X4qACnkqwCknydVwpy0ZePflUx/aZtPoJkMsKIjCGsORe4Qt7uNq
EXgq8MuWLME4kbZhSIllIoN5NtIqvFoYl12RoZcCwIgns/eCdcwWyto+wdmKPPxYBDBVJKP9mKXB
oSN+29QK5IQ2s+DxxhhnJVrOQoAMsSpI9//gbcVgdVfIxJmKsXLK//u2wp/9fVv598f/ua1Ifyi0
HegcNOizXk1+f20r0h/MYthrmAFxLfnlPiP/ITEbAgsMMh1OrvLTtsKjVIqMLAnnn7n+jX/nPsPX
+Nt9Bgjjz1+69du20hVqGYpZUfuLmkAbgnHW9+GTWR/GHo2t0wDJsIhOzaENhsNoLaexe8Qnf2MC
OCqhWsyl7E+mZnkyxz4rV57x7UsbmBfA+BW3MYiGm3oC6lCFCz7Tia2oNF6acu7rpXZqC2ARNAx4
jVXd171qOEasHMwaZriWk/0dlnaA3PnVpVsKE5i0IvSNOsYBK5E5FkL9YNKKhcI1VKr0uvzeaPVz
n5+S6psnZ3JbMCmwM6VbFuVrnm6lSBu/lVosjkVpPZAwi5/bAHFuKcZ+GwghKQMtKjkly0pGSixN
bQvPHH0Cr60GqqGW0SaDqnOY/u8rqqjNpnnORnJ+eiTuLLl1FA7URiefMoHvZEB0vQEgKFS1nabf
SaE9cJKwNSXfojBTckNynivaulULUrMRiBOQs7LzMb3rlfIYtwTaCspsktFvRRQPjZ6WMXFLSHwx
W71MEM5AxE1mwG0ZPzird2t6K4MAPYgc+xh9tJl5Sod7sxZ+BCh71JM0ppXVyF5iLlKWQD5uMJWN
kRjeGLSusARuFqoPGvoLM//aeuyjYBOlZBqSJ70DqBQbAGu4BKI0ailaePOaMxhvpjcqsHYyL5kZ
q0SUM/WqgbUFIoVA1eqlh9UyR06lvZXmYyWHt1LMy0VjAlYEmyTRuPX2dhwU21wMHVasDf1cdlqB
ITcOgXlYJIIIuexrMocTADZhznwixtGsCBuF7bIDR5NmxdHExJ1Gs2cF8n4w0AXrJs8dTB7jwuw7
3ixN7xnLgylXz4vV301Jgh5I3jQA0IkarxzSXOabPdVnWZNqxurWCwXrpCC5yMsmJw+503gJRBFV
VmmX0duYjvdam2DLaGskaTm70wvlmjKsGohVZVPuslWXtqrh1x8Wxt+dTlyPFIOSf4lm6lQ5w/U8
ED6KgqJRsRYoRtRUpkjRIj4kKoOpKHm0eq1at5WHsJnrt4Qe+NZ4LcVMgnRJC5jODKIWeHfVw02J
zQSDjXQM47E59Spm8WYpyQtUmbhP2aKYFVnAguoB1uVMsdDUxAw/RIr1BuGQD6noGGXgmvBNOuCm
RtZgtGtsvTShv6sYGnjzpgQxKxOQhoENj2RcbmvVqebnpoUWE4p5xLY4L+ds4GtpYGrWJqH0Xvhm
Ln2mDuwMdZCzzYIIGVVPGVVfoUX3gDq0u0iuLniDv9O+AV5gzMd+pja9zK/w3waX8znNRbzjGXYx
X8uU7mksTFpK+pGBYASKJK4DAE+iWbtTnrtFHZ1aKuu7KnqVlpJ7pTSWL7oAgkOMdbyRFeZHoIEs
QcD9QDtj6u2U/h/tTGALZD/SVFryMAn8j24e/PC/Xq947O+P/3Mf5A4ls7nyH/HHdvfL9UrlBoU5
QeSlZ+lrKvzP6xW6HrexFQkogRemm/tnXY+83Aol/pFswxD/t/bBH8aDn69Xvz51Nthfr1dSE7SG
MdXRrmjvFVqwo4IDn8TrM6fRecS13tAoNs87hWsQMahLSapZrPVHE59kGmOW+tBFplQNQTFTF7ZL
JrpGOaDc9++9pXgjHvMp0d8mk8GtzCRcaRsbASgV022nGH7HBLhMmYyNq7BRwtEijarDtE2CettJ
0GtZLFKBomxT22IsIbab7YSsY6Q33ogrjjSozjJ8lgUkWaYZ9jQFblJaGyF5TXHY1wqz7wRj2Gq0
ZoJFHNWiKHTk+FgkjEw70wcJgIXvo1z53OrgKRHKYCdBd4k0WlwZYZjRi9IxzqtZUcWrCW4mXJeS
Yd4I0+eAt6Ibv0LhM9YWfwS6v6ekjpVOk49z0sLjCBhJ8e6CKrqJaPeqcmtPgxfLU3fGSm+rWJPG
wHBlaptl9dzPst9pyz7Wo0M1MUCfri0tcxXLTCGOryQTuJ11mxJK0ZJIXpwTJopohW1J4yyDbVYS
WcLGCUfRo7lwUxrSKUjKvRFZtkTcSmdbJlK1EVPhRk7IMIw4pZrp1Oayp3cqtBvSzArXYj3LtzFd
kcPY0iAG11ehHv2MSS1OYJGZsOmS2ikGbSMSkJVJ6hX1VY5FP5kxO/eU3TKNNPtiK1qvylD4OheY
iUtaTRJrKcgc1LUblOTNloILRCvSbicctNjYjmA05p6AjnGf4W4PIPWGXQXWAys0YQzXSF675Zha
5almVlUEMxt8WjOnK+5qQaNQEctvqlTcwdQSQdMyN1lnMUIUcLGFmGEKTDAFm6bE5mYCeGz4ACfF
DY0sbhYtRzFEPO0RZAdiiWXTc5MCaAX6Z1aMbc+9EbI8vv6WcdNcewZ1CRXhLXECmaLyuYbCKXFH
xsqD0b9rGtO0VLBrrfkmm3lo5GSXKdFzBZS3h2STJ2xeIN2USCEoVds6CYXamG5LHb4LiZPtVHKF
LSEnmbtpgOslGc5MSMPCCDJkwA73fb8m10DXFMIuWbBw19TodRQfBnJ5Ka3kkIsPiNHItOGnGtCB
gwbYxdpx4u6WCsO2L5pLPH+ChaUbMrNxlp6MSN+mOuPofjjUMKti9S2nfG8xYWlOt4kw7uR+uCgR
P189Vw7T3JwipJJBKlWOKnCYVH8oDNuKQsp8u/swNb2QspeZ6VphXlojuSTdS1a9SZFA/DG87ZPF
z3NzbxZ0MCbNI0VYjkisS0uZQo57Walfe0Hh1ZPTL4GCSOqNkDcBTgJd+76OGdVFsh/k8jYzL6la
7afJ/JA6Zrcc1UH2qs96coIbscmF2J04boZC78QlnfMJR2Q5ee+BASRECduu9VRsUo0XltUuUiBK
ZoOjCC/DrL1LFWDwMbStwKS8i7Jk4IhLNe00DoGdTFt5QOY26mKmiVCM5ca2tMdaebLk/HYaIvlb
7+JdqgMckkj4Y0CsLeE8o56WfX5IZRy8Og1DHA8TxJFZzreVIUI1AEAjFx4HvE07wBjvCZIW4oA5
P93/gy+tXB652qAaQL5dveD/VQslXc6W9qsW+m+P/2uzXt2D7LuWtOqdawL8Jy1URef8kf3+1zYN
sB/6BVU2a+bsx0X2z+mb9Advdxp+OZYRcwcs83d2aUTe32+rv37N+mov/Mk+GLdKHCatvPjSNfhC
6NP0nZS9sHgR5vKMwCum9R/DuIxQDzEjiSU2c9orw8d2+Ei0CIJ46DTsGeJrEPssPyRXyWomkl0p
NxSPWByleQNvVDei2JaZCiBXIUAlcgN9M31GQOAoKdk03altvwYRXumlFllM7YZ4FQtb+9LfhgCr
fLU+5Mh8/rLTbXIp3OPovCThhdJ5Al1i7ukQVQKv8vjb5AcKf8dXNC+v38pu7EMU1+UTD0n98Zzh
2lPg1l4xxKX+dFUf8FwTkzoGYAGlTQYf+1SzUfCx4ahoR4yDlhfR6r0b8s0dFp3NxDhoE11pgA1g
1qbv0N8ER7nn8QKb3uN8Vi0bpw7rbE/7333wqDiKI7sgUnCdyQW/iGzVJW7FH59fq5fYYHbCE1Do
KoBTUUDAsjGrvbfyTqwP0ydPnN/X31rRbl5a+KTm47JjaZTuYXgWjnZsRh7NExwpDtzqFpUvXhDb
3C5DY8MvZ8zrnm5rx0hbv7UwWfn+BI9EhnEZ8geTkQPCHvuhdpypWl+dgmLmAm/luz1uc59TU7Vm
9ze5O1y6i/ogP7DDDRcjARvirimwZw5X8gNuFi5GX5o/v0pQ34i5T/Qu28kHv6IW7LbyfvxfflXv
WUE/yr0cU39jX2DQvEoisSmvHhyqTjXBEdMNsHeUtPk1w3w4kon3xrv5HPW3/EDk+jDcSPcaX97N
TjuLL/qnrjBk3QLjFKGmaa607T2yStcR91pxgBfLWQ0Zd8a5QFEiczw/H28VVODQb5B0ay/GELrD
JciEFmLZ9DXmzb2bPSq36bF8lu/VzwGBQfLaxDXvGXrezBflVXiwXrPHyR5bKoxtY+SFjBlT3CSk
kGwrJkyfn0bt3NVunTqibv9A8xIBFzdS5XT8KZoCJtKNJKgJLNqwnHlJp07DkUs/r6RfXsDZobuI
kHhm3FUgnjXkS6eZEcap+sGKlUP1BJLUaFiS0n2BrXI8pLto8bP2rqx3KX4nhb1nKaQdY+blzDCi
F+tN3fvyvcGrnA/G/f0sQJLZCF8NHcNsQLmwTaBvhk4Lb/8qXurnhs4gpyEI7k6w9XPTm3FBjgc3
4ItMVv0+hz0P9U/1xfextfWElDQjNr7ODWbFlXqAzjSTj99gS5njaDvAop/mbYHS6jCwpOl1fifo
hwNFlnlNwsbZkvHfR7zjS0yvnAQ3Q+SliaP3t62wHSHpKOBPdl2xN0bRmT/rwkZ6rcfNpDvzxbDD
nXJL8gGqNUEaA3dMy3sPVnOgYQFCTih1pr5gP1+T+ImzOEucAMIOPLMWPqg4cPMC0B6E3XmbPZcl
Ni6/+CjzA4dta7opyeBIxBZeR8af/C3LlmSePfpYl0BXQ9TjToHRk9Sq5CJMiZGni/httum79XlL
zwm+1dVNtEKB7dIxvrotcwLO6akzfKWXprdl7KGQE/KDclV2o8+2/1Up3kO/K2N4n04T3XfwpUY0
hJsGrnPsLlem2svVkU9NuLrt2NWHuxZCnDde+FRy7GgPe+xLLdyF2tG+RNFZHvAYpfYVPY7ByxeW
B/Lp8gFLb5fdJPVR0kn1kFVDo8fTk1/65Ri09jWcvyj7BZ1VeWFwW+f3jH6Hk35YHgh6PjDUttws
v+Hz7GFq4NnmWpLIjIKwdBb5QT2uCspeexhul9dZcSvDW01VzzkMIF6XhuIxM06fNQqL0LJ6/gJq
2t3gUL/g9E5TrxZUr7uVhQTVxF+zKB2nQqfBcgc6sXNLMKV0GPQphkKD5EQo2VF4T8XwaQVR0I80
H0mFyLQnAuG2dtiqi8JRK5rGSoPFx+blrNPTAQ9tDCixZkB3o+T7mbyL5KuWz1nT6HBlb2lZopRh
Ez7XC20lp/468CFotiYmM8tHYjTsapB48ZDnBO5jqO9sr2r+FJWTZ7JRHmTleeweYutmaVysho3H
zoqFP8nsR/zHArtjtkaR3K7gKrZDkWPzhZHy/2LBCuK8SEQyR9v5JhvbHdUTDkiN0p0n18KUrv2D
2T+oDsgtpDFwL3GQ+5+Ci8Zk4ucz3H94/E9nOBmuAMqYCc7nRw7wrzOcQvGgRqiDGQOlyPylfwku
nPkUyTCYMci/1imsWgyqEONvg3yhznnz7xipJGKR1W+Cy09fOsfYX49ygaiDZqFqZJfn0pbj4/NE
9bc4UeJbhze10L3EIQQZArS2XOqeEh40zMo68i/y96Zc5HXKvckNj05lHCkMxITbZkn37SK6agf7
p9A8M1B4D5GpmLUrMEBbb1W2NQyRAQcebfqyulsVPK3eJ08SsNlgYUDdxm4Uy76+lJtYUejcq7Yd
HJXFZLkauK/HYG4YsJaV5HTYqkT6SsV3c9EuFWWgBtRamWkAxMzVF1UV911junXXOEW57CJzuJ1p
kOFydhyK5RlAoacB1I9BUVNQjN2m2pS5UrnpOPwYSt6l3IyMLrkbNdqTLBOG0GBeDdzjY3HV5fJU
KJKjGeBCdI6BMW1RidRSafQ1ci5q1njjMLiTJh0HrXCtMN71Fixi4jNSXRxqgeFNDG1bpW+vAzmv
bEcxpRTJwMQEFNugMcaaAMlQBB8nWyFGbU53WpbaKqenAOttxR7f87/6fCcWybHQqtcq0CmeH4+j
TFYSwSCJIP4y1rUG0jITh3HVmixm7aZOOC7S68s0FM81Q8/ebDa9XIMcHNOvENBqjT2bbwObUZNt
pQ4LTehZNQbmIEu3qlKdTAQ5LTEe8jE/RxOVW4TxzH56azmJZwuj707+zAlc4zgizbjakIqzZT5o
BpOpJb0MZev32Hf0XvwQVOVmlCQPh5sdGhKkv9YpZ9SEknSekemnOOdoq6SHhNC0MVEEprMICudJ
FoFg4IBHNc/4npXzuw7vNbdArwvKvTpIkTMu/YNJLVfSmh9WMHvQMcjm00IzyAxthc6Bo1BTLKCe
mR17GBhJWJYfeCjuAAvQSIkpUC3uErF6rDtwFJwKeuqLyg6Vxoh3gjG+WHHgDQw0Zvh4myKe/8G+
VLw2GoLW6tZhiQKR8j+uxL+DWv7D4/9cTglcS+BfdIYvmszF9Cf9mowcn4r10mQki0uIi/ify6n0
B9QYrr0aVXY/uKp/6dfSH6zMXJf/1Tz/d5ZT1PDfltMfT52ooL7G+Fjcf9Ov1TADNNnLYB5ZNXtR
8Re5u4aL8BrWnCalqER0hfwVxQyx1P41BARi6hfRAom/hIdWrP0kmjF3078yG8V7WFioWBxiKi8z
w4Oak3XJi0MLwkiSnqaKZhRmcdpFxXuzidvwri+FBzrAvHrsrsRaDnIwsUzHTzRCSruyr9ZUral9
F7NqOrHJHFLm7GLlQshhRzBX0yLl8pLBDJp29+leGGhYazmrZNaMl3W+y9P+ngPwVht0N13yzbwk
uGaaxLDVVkWG48CdJ4hXreAvSJhyO3+l5nTIzIUQU8O2gfAaRl9CjCk8obKtQPl1qw4E4kCDZsxN
4qR0ZJemQW+9qWkYPpbZRqjJh7Omhpl+CHWjQ3IilDtPzYdshpxiR246WkPou6wgWkj5tusZeFWT
/rnIC2Y9vS+5Gk6pO9Bq7VXWwK1cJXy38l2tRZmdFjmPyHR+WLh0TDEo/B6WmKjGb2qpHgqCOWUA
/2oYPD1GLp5H0MgUy6SE7Oao/ZTa4jUa1Gs31vskN3aK/BaarSNmCswT4dRLgORK5c4AkJV0wmNJ
cXNSt8dwFGwlCV5FQfbHqHXyyWB9k1hC5G0CMjOOjYcpFy7C0vLDQrgMmVgI0CKCOvTFER7JjGG/
6hHr+8NspM2tGQLhFzPmJZZyMwQz1TzKykMxOevJ9bRNotQ1K3MGbbe86Iwv/8G63YqRwsAomQy7
oD/9D7PJj1HUz2c+/O+/P/7PRUr9Y/VGMr0zkPYwlfJX/3XmsxDimLOtYzR9HZf9a5GC96hJOF+w
3Uuq/AvemWpPkbMizkZoVD+cj3/nzPdvyIjfnrr025kvLYRktGiT9DtyhY2xbKVZofkYvGxr2SXH
HyNW7wpDvmGqtuGoxN3xW+zXLRFckx63p2WhUGtlzGFRs+LXWaMigDKtCRJdBZGON++HEAoHlfzV
wDmgJjqMlSWEYzdLFtzRaheOOmwmXNXw7lq4d5b5phmLV2Cc1knNx0OyXSjVmWBDhbIA1/RDzgnK
qs+linqTaBwcBXdJ1NtRhyCFXC5C4Bu14WQw4S8g842lm7UIHvD6AkpaWvh9Q/0SQfMbgRMb3MAN
6zukIGTZLsgugKoTKIAxbBy5e0uld8MYNiPFDNrrqIkEDuNTJLOeydBwoAqOKx0DymAJbTCCQphC
H+ya5kECa2hVwd4Ust0kJ340CE+1YvmtoRxzI3NEAsp1RKQTgbMYJy9o8cxw+pgVxSvC0gPidD/h
Q0/BJYp6CRNL80Q9v3TgFCNqhMQQJCePncEtmhxKWjKajZ5uccJv9LWkMPnUSub1wBoFqUa+vJ9B
OILosMsJMyALNpTfjWj2rmJ8lhWEjoZml6i18Vw7OsfQuKe7KMKarryo7XdE/qY1b4L5ROUftvUn
mYOPBWZSQbQa+3t9zM4VQEARGGXa0SfN7Vtu14YqmhzxvPU1n3wEjgzMctFVdiZrp8YMZoBdzqPp
FMhCFBfbbUdVSVGzmCnppzEtN7I+qRh0sDfi4E9r80ujDDGFoo3Ix8HTlIV0l6Y6peDiKhVlFzMJ
aTVSQQen/ZPIDR/IDnAnAWc8X3grRiyaYVHQpsbLWJ1WDWnpv5q+e1qYiIVliRk9P44jScUyIiQ3
5l4+I1mWgKYr5NVGozhW/44hC2ZmgwY17huEqpZ4qtQcc+Z+M9tnwwtvboPvfuz7eyVrT2MyvoPQ
mCAYj/yATYPxYPgZJZlI9s1Q3Klux02UzE/BNB6ajmRU0fjTLBJojrxFvx1bOivMpjt0JdoAGb77
BfEhIuMhZ8YlVur0YKn5NcKZXij4H8vyjakkgEeEMl6gpisPJU7U6i1r7ibsoBY04xgkY6tCtpQg
GTIeAsPqCLLotuwWEUqY0gvOCNqxIHU19afVr6Mp6saoVVtaWy819cYiSMiT/CdvHnjMTUSDlR2h
yP/DqciejZ/v183j3x7/1+ahKir3cAztMjvMCg76a/PQwFBYHKz/f77qr80DgCEYIDjCEAlBGP/s
0ODIbGIlwa4ok/fQ8cb/jc2DKoLfT7jaL099/Uw/z36CoamyJYwC3/A87vs383n47B8aPBee/Kq+
mg/P8fsSH/HbagfeShTDOBkGqy1ddhf1fboEX4wXFoEFITqn+cF8zBGlo/gYLLelRMr5w/KS/hYf
YTD5FmSF1n0cKod8lp2tPl2nKlD0acIL/CL1AsXTGX1DJxS3+byG3nN1/Qi2XDqv8A9kzzQ0aQYX
3B3t0Wp+s0aQcBqWvhbdKPGhE9jgkFw300v8lBsbxDT0sol/f8c/gqHyLYycxwwgBTLbzrgAJPjG
Cr4SS2vCj6fF3CWBjfYqxQ+c6fGP1DOkiQ2lBRojiStvMMx9+bdyrawNx3/UgyLD3bipQmdGKxZo
ToStaHfa2kdSUo3YrU+nETZCv+v6U7DWwYHf25aHNoFP4UIDFO+UHTMYxkLzmbHOF2kCxkDH9m64
Lz6Tl+yTZrzhOD+yyqZ37Vtj+mG7Ad6AhvPdvM+YPQ7VofDNo8XtInMC/NlYCs/xSS4+AswrF/PN
o2Jqe/F27zmzGctFvz7whA9Oi07ZGVvLNymJiQAoEI6mroqxC5JvuXFQUGm0oRrJQ1jc0j32SR3D
7mA+WP76yxnoxcFRmOXA4hMYoTS72U36XczAx6qe9ZN2fYQTcDRP7OA0Tz/ONOE5aflZfy84/pLd
8sGH+Wlwh2IqwHd7RXiotwApcEQqF8N4YM/vYbS7unntnOwY3DOZMLrH2LrTNBLah16v/X5kygGX
uHH48HJm0MaoqbGnXRF8KPpjEt2Yb8u9dgTWyvOc8iO1z3c5VJJlx6CQSdJM0q2xuSoQjsVpbx24
SETIR77qGvaWHDd95U6qOuGpIp6f2h/MU1qWfHT/cJMdJrTa5Q3vZidi0txxVcy4tiy4Po7E7heF
TNe28OPAJ0Ku0wDuGA8BRIXW20y38XExbLLS3gSZyJkYECS2ZWMLdTSYtdRl0CFnm5/yjXxj8Zk5
l2wM2zhF3BqfDfHWeO3LYzZ/mDvozaujSiWUEiHENNtuvOnqPSegWMf1boedo7k1HdI6O+tu9CjL
ceT52mJXBTlF51f3iXrOpIIgeep35c2wF8hV0yi0W87ij85ECVEGzmbq0iq2omw5U4lC+hiDkUba
AZtHWTVNbvKOb2Ip2vHsNPG0ThoFwgXdzbLLWWXCLROa7bDR7ytPPPFCYapYeUz9JI2kC5Uc4MXs
4JOp4umj2xBeOUAaw4eBbTe5Jp70RE7hq7gyfPD6U7lP4Vvym5vC078SfZf1G/5Rpx3VqfbXHaKW
s/AJbzDk8l2e9ut/x+fWkbbWCTjMXtpyzQNiEB7nz8KXztI5eq8M9m1vAaedehotAqRHkye6mJb+
McFr5Igj5SnOku8qXyhdc9wm0A24yXF2MzC0OCJcTa7HHQz0LfKlMDMmsvOEH90TnqkovSVPk2Bu
pSxFa2/owxMeZyqdAS/IV+UkX2KayTh6FzOAQjs9Nt/YdM2r2e6Tx+xReMWuKTvtp/bIwZUZGTyw
/+PuvHYkN9cs+yqDvm5q6M1gui8iyPA2MyLdDRHp6L3n08+idGqqMnVwTutWgCBAqsqqyEjG/39m
77Ubwu/o+8fbwWIBSQQb/K87kFGp/zTs9Is+rYnK3i5vytzaIKRBf9Txo5NnxbgQmLUt89uUtFbY
MZ+ttXARd8lrM/P34WqO4X3B9JiVhyaRXjoTSQ1csJNDTzSBqR8mMDaffoRmwz7Nt1TrsT6Dhamy
vXAGqhHe+Nut7tG2HZKTCBurecrvhE9xZz0E3vrWB/NWh4Ei2URKs4VR0vs+W0r6TEEjvfS8E5SF
4tQDR1tH4mPP3813KC9xKhXFEcS5UhwS+HPULzxyge0DMiGar175LB79pUXy4APNNv+gxma2qiwT
frKpHRJOC4oicMRxy1hS70+k3un6g0SH/4TI547PbboiKfzNQi4/PCv9rFS5/3aZfMfIFpvv8FrB
Z7G6lQqDgL6fKULEB8c2GhqhlYn9N1wokSM/MstwXZu1XmWdO5n/gfXGr2adRrIf6i7GKLOSPCvb
M/dVuBijpUaQRqKjnmUvyyWjRbaqrUF3i+gYo3ThgymKd73/VPeBXXJUyE/FfeYuB+MdyFCbbESX
9HFMw9M/CKwxB8HuJJRD8xYoI5+EcUlnoYu7yn+hwOYU5iKbJHL1VXaJkfpkzcRmcwBNMMwbQsCw
3HySN98+cUijxourhX8X7+As9G/ZJ06yUnU41N19/0SHgRDqgd9XFrMIaJC4vYcfwuOzqJfxJt1Q
Ji8mHgjzC3drBaA4+lMA+Ak5w1W5iC+8SRvii48GCXPnv3E5yvzCsDQESEwQUBix5PkXKDNCor4J
hlEGff/6H+UoceAKlv0pEFw2vg9cVTCbIihNY1In/TrLEBm4Wgw5RJmpxWSr+TlwFX/DS4NnlFUY
6wVF+0tSJOnPs4xvL30y1vwiRWoMV4y6uq5Xg1nNTc3bhGQRNlOQsnGlhGcVXOvjTOfazhQUBtgc
eslYyqFxlyR4H3yRPQTjhCLlJmTFmkmZI3O/lRApBAR2Y0tCYQuZSVcXnT9uYgkIdqltZeMSSN2q
qBMUMK0jBO28Z7U1MK8IazIVZFJWBEQyKYJ5b4JvFNlBzbYpcU0tgUypG6961DKNWC+z4tUXSIMe
hXcCC1AbegyBtceRmga+qDwbLdE9t/5n7yM+CkcnkdE9atwn7aNoxhmbcw6msq+InBD24hBxyaQu
Uoyh4iZKa0cyow4naK7f9YF8J9ZUhRjUZm1BZenmC7XRpxgcB6jsTB+4CzLc5p5h+1Wtwo6BLVai
uSKgToVoOfpAU4gGVnRmwr7siEJwFJJbH+0qUGCxns1HK1z4KApzSGOjh4Bo6A5mOtzFWbhy/egE
uvMUufJM7wvbh5imaCLqWLGBBCfy+fc9mGrcMmVIcZO78VUViCIM88XA9EOuE/UO2ALwrXCbiy+G
tPU9ooqjN6V+I15rZnCB+B1eiXJcxmp+wQnB7R4cLGY+e2ky5DS5uMH6lJF/DKSNF+Q5QY/4Khpt
V7OyBXYTgNMWUBIipQLPOElDZ0tcq2UcPlQIvVQtdoR0ROJlLDQ33PhiS0p7sUisaF16ybKIlC3W
EUedkqwNLIQhiNWUtKU4XEcYkf6ToIpesky3WuF2J+kHkbTK6dlI6IxLlOGi/fc9x4AxyrqoKri/
RY6bf7M4mrJxvrbV/+Trf5xj6m/T4cifL+ONQB35RUupy0xdv41jwZwYlsm0Fecf1sFfO2o86ugy
+WVe7JTA85c6akQG3zrqb6/a+NZRmyn2vqC1hFVNBtxGldZhTSu8atd9fK3k/WinTFxtkBUSdqbq
XLszQyP2C89OuDDhhj1XByLjSc0jBAN0k5uu67qyw2f/nehQMojP5rjPG4q7ZVzb3WD3eB14+FkM
SZCcCLhgHkqNzAYZ+NKNRC9107OiOqXPbP0bY1scpJ226j4k6PmHMUedjNYbfdgSgmmy182S+Jx7
CVyQg9TMH2YTOK/Y1Pc60rVttGn22iuCgH2xrPbxfXwMzsUS1fWRvSp8fWoXavURotBEUQNKxy/5
s/GR/19cCyRn1/AIj2kZ2q2Ain5REk9AogvlB9/Fa/uIiJlDrDhLdxaYPZnppeHZGfFviG8IpuaM
VdHIGZ53UHRhrn5G/TVvKZlOwlaZbYHlXQJqRaKBRucFHjzZCuUlueP9kOf4AD3GnCb6b9C6drDC
VJ0DiOfnQP11q089ykC7rS9pt6yWngNTjf5j1bt2pV0C7Wyqz574kpgnoz61ygobugtnk4QdD3X7
MxwU1zzRw0v9aRTwt92i6oVZZaPSwQpPHnNA8WimGX77BWi7tJ4xAjWsZ4GEkgz45sJftBzT4H7r
V1dGZt9+vgKnkPInDV/Yc2mCVFxk+qR3tfCJ5hfDPLTcRy81/aJE4CvuhEmXdHATRgkN9sjoPISO
QY4NsMK5oqAGSHcwcfWqXuDBXgzhgyE5eh0dhDvsnJZx4Q8d81NYL2Ac14TEH6pLLjP0GJ0K/YNo
bk3RZMnl74Dyycj9khdTO6imoz0qxouq2oZBfADpEMVykAZYedJ2pDnimi64BbxhdkkNrpwVj0I2
V5KCFrJcYdDP2wVeGDrpXaRPz0k/4ag+Ih7OoouXI5L+LKCsTzxQlygklcfaOPvRkwfKAwE8iNEN
ekhXOAOcv7MM8lRFRuMfivxqBp9mfIr6nICMU01vdmIWDelyFTSrcc/Mft4JOi4B5lXMumkY3uvq
kMh4d/x0nXUi0sWVXz4KfLfuKn4cUpq4ZSpdggowfIssrHnSmCqVzI+i8c1wcbm/iORM+MzvsZkY
DK8rRy23DSqyCsVKq9xH5F77DMh5q2TMvAHENI94QhR1soAEl5p96wpXBQsmAc7+wwiTAq+E9FEl
3lzSeWwPY7gB1K/PQq+fOWH6UX5GhGjaTEHaDYMKXD4yX3zmBoNKOuJNH/NZIEU0yZwjGEYq0e7S
vZhJdKcfPj0/aeSKxWSJ0EMZ7U9dkIKLck6vz36yDbJzC2fTkw+19sqzfV/LAabSszgF3ehzH1aN
Gp3dfCl3b0n9AXaNbGC2rIQgZkepta4CWryCKg1hLcvOmI9be6c9FQbq8Sf04vDscN7gwE2R6T3k
hwbEXEL7vKabs5WP8mrifTjURA7flZ5jEtOzaN/6RfVQ2tnWdWAHDfoeahyNV2AbtoRe51F6roiE
D/fGmmd3Rkb4niadHFy8PIv4wFDlusku2ieIRuuT6dhQr9UFnuaZu8AyglPkNUvOFkuJ3O60K+no
9H68JE949WG8GvPu3icuobQNbdFF11zZAJ5jekkb0+YvkRUslGbV2vWiSTd6vBSZS/GQ5ulceM69
+4TW+BUByh0zS2XTTFunqQ+PA9pwGi46WNKykEv6w1zAYLQEiS5vs3BR7nNexYR5nkWglxDmuE/G
BsqD0ewAWDxocz7KT9GlcI+T77qAfueEBxBJpaPtc+pfFjPTT3xuvmEkdpt5JBwH39E2U4WVH3BS
q0/JRSUC9dMlgtERnyoflQAP06y/Re8iuYuPxUq6jc7IGOYMJVxZhXPhQuy2tuQTM3brQFvT4U6L
LlKmGIupxBhbNnNkfUWHiVp2i7Ptnu1Mvk+sU+fOz2Jj7IT0aDIoAOO5xw6m3lQHZe+tmfcv0r5g
ssH6yEYnqz3wL0Lk7fpOng33Qcf+Ai4eUi8PaxQEDumJRvSlIKdGBlxClDe2ZW2WzF5GmzwS+RZp
l+5OmjF02WRXLyMrGw8Z67LFQGqldUmqezE+Nw0378y9U1RbCm1ZvynXeuQUC55karkq2WckOxDj
dMvvSLl/CqB1furHnkN6zmvI0n0wmE5PgEpz8RkDgZwkGGywO8uWUTVAPNLmDA4H26Rej5m0CTxP
M90mhzTaTwcfOMZ6tqw3fn5iUDRk/Lw1OyuX+R5KnyfYviNvR5+gDSRxK/nAD4SCQJi9Y9Kbk0sy
f384N7OHM0Pb2sapxQILETK43LuAWRT1b7E8V+6csBb12DriotsVzzw2C9qiB8YR2aXuAtxkTN8v
GKHGDTE7n5Jq5+MyJWeI98nYE10xXcMgS9u3iBfVB9k0+q30ywhN9wTzKaPuQAeSW3bhVBspOxfO
YNwz6rsRvCpacEjnzPEzqoCm44fUkDLT21v/CmgQGI2xBhprnCCC7DkTy723oHO5Gs8lT91VCk5a
sDWUWQFHlQkMKtuSxyG7F054LNdGPe9PPtcKc5PHUp/f5/RyDI+IBBLVbc4VQPh2ybhFL7ZsEegO
1eBskcErMAb/+xbp1MkmIis6/4nRof+bYYOItPZrkf5Pvv5HkS7/phOXgWqCynoKuGZr9mP3Jf+G
nIoNF3GZPwAeP9RdCCf4BWYQsvhHftfPYYP8m6IrGq+R32GxAPtLwwaCuL9V6t9euvlt2FAmjRF4
KjO8imlWxVmrCPI8w0ZZ19PAttq3UP4BUrAiaK5ezigzb+eDFZAmZdj4i9lkBDjzC9vTgDEo3GKs
UdATLPQe4b4/ngdKTYUbUPTlTW+NFJfmWif2KjDFdWyZRD1rs6BtD41fzxVIRp2yb73hvhuw7jEX
9rsJDPXhehedoqGtRdSJFv5RqkOGrgTjQu2xZjmDP9yLY52ggJpQD+7NwgbQybClx8bxvPFDTYbV
6HdOJmAvYopRusssnkL/cDiwHNMpio2CZQYVZKtWy96N7gWfNUPVL9WYtXVYM/6QCNQIF1rbnmqL
gy2sy4emY8kP9mGjRyUBhxM7QjV6Kgy/o6mHA7JMoxRfE4FkXUOZ3F7Lh1JI7Za/WAG73SNvqtoC
li+yz4KZcKVPm/d4ISjD5MFe4Ho+WtB4FUXnHhDSbV17CG2VetVj8jGSDZgQ1MPm2lNMcAqI8Iit
VhGCauoHJkcQjvjI3GgxBOJxML17oVCefUV/USz3LnHrrTAKF7PCg019ZfWUp2FL9ncM/yLO4oOL
TwGIei+aj6PPxWVqLIVRlmWh+IgAb9uVEW+eldxKDTK0ThMmR+FFG/NL5wcf+EWAuUzADYMrKMhg
LvYso1qWcoxTDdXAmODPq6R88JhOpQT5KiLIp5pDt8TyQ9YKsld2SJTvhX5tGdFa/N355OkI5a2k
7tPiWW8m29IKH04bvktokCfaAnYXxh0zhlaboGTxM2L18MZ55PtXS8eaR9FTY+7W2I912Vo2a0yk
6VxGCqzFz8g07RKTDph8xwW63Mi8oVxlJEGuEqPY+KbspCSoTA/NQ1pEdzVp5V3T2qHqnpJqK7fC
zgAwGJFmbpiQ/xD9SXq7UzH5pHjlheCFDsXJzaOmHnh5LEA72+rONaI4iWgYgRVGEQ3zNPWcsk/m
vsqqbqQEUTSsJNe4jP7GAxVLkxhVaCBip1MVudu/HAyLuBC+ndV//vofZ7X2G8NdwpYQwcmwlX4V
uWlAJtQ/8oy/TIUnJQL8JUtW+NfXRGPlNwIzGExbsGXRx2nKXxEpTFymL6aGb9+2zA3061A4J+lk
rGodvpeuINghSGdSkaos3IraYiPUzFU+B0EjUW1RtctkCLnVIgxCZPzdxc/LAxGymzCDNK8bR2sU
X0YpRUOeQqm07kBY3Towk4pMzrcidFe3T+5qrcfxSD0GFUxsi49ffhCnP/wY/yttklMWpHX1X/8B
OvXP35LEWNA0uHcxhVjfrh7V63jvYsajtQQRgfjxJnAJ8dEdzW9XdSA4HsjqRiSWWBRmYnmr46HB
9BdfjTJ7jJiHC3VsC/gQO99f54214GeLKXfchBFtWq2zKoq7TePHtxyKlOtKkPoy5g90EVn0Hkne
rRVxkoa5dpdKzS6REOFGrgjBlmuOAikFNdQMmMqMaB5KZEwmPXY5XxS3RQD6PAJkM81t9X0vYvW1
Kn4ugimck6hbCRaW3zHts0XvxZsu1GHZu07VySzm2EgmAuNrr9xFyrkIgVrLXGVKrK/dUHVg0tpy
YgqkEUyMgkG3DaZBBtdSEYjrxKvPXkoPMKhzkxh5g2hHF9zbvAY5KHFfanqxkKfdUbmpJ58wiVRR
M1xEVCHAJghlwjuoH4FvLOrkFOcQzLO9NACjLz6sAPIFhbVbxyuhJceZd03QhrdIb2iau/QlcEPH
T5lTeHIfLfxcEfGQpMs6FNZZKQFnAqwJRpT03TIuz7EcKBuj7GqeULa047CpB+nkE6/Um+pylJtF
zlS8GtBh9d2yUeKlGhIjqCfDu9rKq0YOz7k0rAjDPvStsRLG7klqYi6ElgCLepZEwiqL2l1ZVNvO
L6+9Nn6EmURzYr0KQ7EKFIvPBgCktTdpwa0EIFcRbBT5IMvjvG+YLbqjcG8AWaaMQfo3OKJqHAmj
g4qcahdRFR8kxtiZQvam37wV1D3mmG1q0QCHgpUm4vato31vAB2r/EXjJZDK0mMeek8D2Me8SJZe
Rj0fMqLUKMAr5HuaMKz0MFop/TCT9P6T4vBB50PIfhVDs/FZFyq/To50b1wY05ICGrPUfNF4sSkF
CHORMnkNzDcV4mSNHRjF60asNHDQ0a7ph9Zx3YaRBzaaNoSV3zBYsPrSTrRoIxfpNYdklHcy1LFq
r5fy0heFQ1gOd75XH9QiPeSqsBw6+ZSG8dlKH5WIMZR4Brow4wxkUw4nI4s/3WKSqlTxMcyji8eQ
dXT1rd/TYEFAvW/SsZt1lfiYiuxkQ5GkQ0LSi4pITtKIu0JeZBqBEr1wlBk+ov7n2yeHmIa5N+ah
VR3G2rNbC5NtHB5QgG2NokbHSe4yOnufOPEqTg5lazyqGmdeN6JTEFfeEG388EkVBqzG6rgv2O9B
+GRDL3TmLYsjf/mfMIeVxqhiby3VZcaHWdx1FT4s+jkzCw5jARu52URVuFKybGtp+d9YDEhcE6Ra
Axkg9QkS7X+9fRUJs/96yf6Tr/9xyXItsmjgCmfTyqU4GWV+NEQo/tCJAyBk4fsn96CExJy7GSzh
7z6YHxgI5TcE6TL0dpav+GP+gg6QNdy3C+nbq+aP+3LH+lpN1SUlxqqYRr4+Yda9MNNYPMgxeWod
nx2v32R4Z10Ks0JT7kuyyqyGswD/1TyShKuXKhcD05nrWctAKfehHq/kTgvnTWY547gTFAm4XjyL
CZNokCRkPJh6qz+FUbR1QU4InJlOqrvHBDR6WAy7DEhzHWsXYuvhRkzZ7JZgPUw67Fal9/IguUtI
kKqeEQ07UXkSZsBmCqSroVXInvtzK/fLArxPnUU7r4ptPdPJFcaKLmPOtcylDIch0VG6K+ZiupMa
xvJ+xo4VmOlYQO12WQQMOauDYd4rXG0k1glBvyAa9MRZP68B4umBtAFjuCSbbROq/jaUrYcY877C
IpuK1yf7iAGqAVyxzzYuKrdQaghA5HwjCbB3XwWIgBF9nd3rLXdunVwDbbiXzOpUWK0TI7KvKG7q
lGW2UCyUPt0kJhPzXtgIPUQ2rPwhMrFR0dHnK29G038KhvreaWwmujS81op58Zt+l7YQCmstZ9xR
vlRTPjnRtiRJqwig8XDqzBFZemNtWXiBiPKJOHT/UMsNDc6YLOLuvXKDD8K4VgWNocZ8rx6Hi4C2
X+Yv6diR6zHPTIP2LsmdWtA4glrwQuZWgeBQK2ROiMZN940rBC2rZzVS4IiupPTTlRC+y1JlN8K4
iOVUXPQwc1CukEc55tvC8/Gc50tLNk9jL18LF1BSJqzzegQETt9Af8QVQR2R9fOM6XYQoPiMfTIy
WtR4agSpXLbIYaEAYWLfEQo2wbc6HjE0AqH7ZPGDQxsQ7eve9K4GAQLzQI9fg6o79kr2yITroLHm
rxJjOeSwmdgqdZL+NgHrQ3oxkuSPLW9JkHW3RgWNZR5Sja4epERkogy1tEVpZtusUzZuxZhdPnXW
9D7gdohXOeo8v5D3GgM72a3pxhN91WThg44/SzaaZRbgutJd4OhslR+yYZgVuW8rYY3oP8dERHCQ
QNOr8ePJhycvw5wfI/mKMlSndcpcsMgoKoylRFxMg64usoxdEgiLMennQ3vo6pLtUVU/pY10dc1u
DyB4KyIYV+MCWLtX32lq/9p2UHXrByW/itB0NaD4lggGw02ckrY5bJ4ihL5RDGEZ2pr/5DKV9FiP
uI2yLrR2JbafleqtCq3bWCM4Eh3AQJhQDIY62zgPG9ZzSAZON75FDPq1KNobZXQKO4Or29zmBbP5
RAaaQsRZPJavpdu/yl6f8x8YLOg2Zak+KI3lyIPUzQZZJ04x9R/LTN204JCjdFy1JHnFbusUBVIz
nq2kYA8l7/ReuQ5uuS0M1xYD/LpSzJTXl2xDZbUoEUc2qMfMiF7RISxETKoNx4LIx99tCraWBXhU
kP1xiwRZxqvBe5OGxZ0lReRgAZBioyTW0LT5C1J1btT7vBDPwWht+kx9HDJ9U6snURyWRkdKjSXu
iNw+ZqrreKX/N7596fW4cpVpEw95kh73l87KvtW3f+juD7fk47/+g2gSiaHeNyn+96//cftqv3FT
olZCxCRKU6DJz9uXX5rIvyqiKy70L7BE5TcNvCIRxKpqocWa1v0/719ET/hNoQH8TnRS/8oVTPv3
7Qr+8q1bXOpfr+CfNRrw7Cm00d17N+v+KYTAY82kbXyUttPi3HMQP+2zORQWtE7zStpaBz5lwl0/
2hc+kHQvZuTkgp3y1COqlmZHBaXh83iRbODVz6/hc34ihXomcSAefNad9H7aiRVEZlt3xsF9Tx89
5pAz4aZV2Krm1njN0weUVNJBc4itXeXbchvs9ZNlsE+ch4WTascRDjs+7xcYjkuEisE12Bt36im0
5slJeYD18QEXsN/rLymZEGH7Js86BvXS4C3k2bXggEOtT6XPIaGR1EQqfIWN1saVQukf8JnUIEIF
j9mKoIzl74/M/37r/4/3kf2jG69+L47esnwoA8+vv/3nfxPaxz//d/qa//97/vvrf/Il//gjp8fw
y384aR3UBAx+0C58VE1c/6jEpt/5P/3FfzzFlyHnwc6zitSyefbOYOHXp5thuTpZDRm38ABjTP7X
nw64Ev/26398OtTfEPaREATGVtLkL1ZsZkNYreFmY4f+nVLx06jCV/FFX0b8Pz4d2CYluKXMMUj2
mf7Ev/LpYAHw7dPx/VufPj2/KANroVAxqafRehB2cbnJOMNJ9rCLqmJTVttGGTsiWhGTXrp2GQ7A
Qxq4XnsPbPPoQaXtLlAYZ+4ksyVvlGugN/2ZIabzDjXH6AbjUlEA5sb6Z6vp1CZ6Dsqi22pldN/L
yIQtCxSTNQeXCztjxFo37gySgI2A6DOfqBcUZH7coH8w03WU59sKBUFPVq+HBM2kyCyFJ5wFpZVS
DEgLc2g3unqhm9+QwLwqFCY0FhEORLuY4qZqtLPokt7oqgsLnFRcoDnwyEdKW6SPft49q8ktZB1Z
Ntlez3NYCrDA4qU73vAh3isQtAo022UcYJls51JBEDd6QIIcW5PKr5aWAIPq9CXDq1G0awbOM505
jNG8j63oNE1NDkLvaC2oQPwloclpYApEhVbpNURwLg4taYMRCW2heq2y+lU2vM7Ri2ZWKyU46vG5
yWgjRCOAr8QUvC7btWiV0LdSkrxrLOJYBaI2w50qf0ZWBxyraeZ6eYytJze+KSBgZyIRAYp2c7Pi
lrLh9xB+19glONeybknyBU6LkNV2dyKadd6KwjKmEmrgLBmMOLKMha3BQN4ys7VggiwyaedTbVUX
IpIVhuH8qJV8R3W5nkTWTRUvilEGrsXkTX+TAIMEsbmOwS6OQ3XKwmShdeLO7HoyzHSaD7U8hY20
aTx36QZCfCW1HXXmcImaK0kokIuIuyTdqZGNY1yXdqP3MwHfKn2P7cq9UyrCRsy8e7V+70rvteSd
G3PUSRnzyVhX1hobfsnDMdM3aMwxiOjdrS8d1zTRm+jupsr9bRUdU2OwvZ7CKGzqVWegum6q7mEs
RYh4op4urLRcqlazk8lkzULDGVRjqxUq4mx2geteTwgu0poHNbPgjKk4Km1pqJCy/60PWEs0GVtj
+eZ4tf5N80/H/qcD9vvX/zhgqTFYXmqY936XUP8qWWTCPsWyqQiAYdx/SZGG8Aw10sJd/oeLnKLl
5wHLQEADdMQ8AYgQ69Uf986XS+/nJfhlJC3/KYMNkebPb5274OsBKxptl42VGazHYnCGEZ4huhyN
hyWRJScjcaZotpWSvZtKgqABu0YnZkDgcXjjSU4tQGGhLjkeO6PWv8TYzMUkt5Na3hlx/IFLGihX
0Z/1hExoIWaI3HX+QVJpDmMCLtWew69SWHjV4YD7A4Kqng43cbgk9Jip/KGLzK3cRsICKwHWih7E
uL8juWfejzGai3obiootucY7r47MzvZm6vPax8BEnAixBo6gP7ChJaojWHQ0P1pckyxAtAlKLEHj
FE/wC+LYa+hsquwalAcNOVhxVBmfthZaDVXZjcxAtoK34btgj3gWFGUaqtsGjipt2EvYPtT5he2p
BaZjSeiII1s7tY+Yho7HFreVhvWGify8H+SNCfynBGRX6j2LThKbQ2luUAWN9X1ACrLZYaA6d4Rv
Wem6H8xtIkU7yRIH0sKMlZoUHyNCCw+SfZZ1s3GMkYsTUSs1HRQ0dWNCDqt5Gy2CJTnVRMCRg4u0
TGJdjVNfCvx1Xd1nMDkyb5I5kVHk8d0FLzUKsN9tm6QxluwEJFJ4zCjYxWr21hkY6/2JfqjkF3NA
ZqZtTG/XqP1dQISkzjokxVBSqqhhRus2Koi5ivgpCaVNVIgkI1nKgzkkKzlYCglqSSn6nVZExmlr
PdL9QgBsHKkR6c4VTk+2stOECbBR15trX8/Phhk4g2Uki27QiplVdqcUeJ6As7EIQlpAlwji6hR0
7jHSPd9uk8LJfBzcKtHXKd1kkJ40o1gmHumvyB5di3ACUuVSsCmiWN3rpFUTV0TsL0sOPzxFSI8q
tQbMNMxHMV0plbVW6nEvyXupv/rxBwF4rGQ6u6bMYHQGlLCpVr1ElZpsxUjZSHn+7qHwq1zd7oTh
VWli8srGx0zL2a3XBvhphsmNPF7+xuctbHugGpIhQ6r/H7DxJzbtl4L4z1//47xF8S1N09kf4pNf
hq0cqmhVLaA+HKDT8PRLQct5Crhj+to/iB4/z1vD0FX5Hz7uvzZwRQH/vZ798sr/kJH/Us+GTSD0
Y1f7a01FpuQnxlYNciKFgkUTZA+lZNzJIGFc0cSt8QFI/cFKGrBWqV23BUkvsc0zOle9cEkbvSqm
xMQ20vjQkqHIZnReNJ+FjDxyylgse+NZa+JyV0nRvipRHXL86kJhN75HOlWzTDCrcmDZEwa9GU0i
LXJbE62Zjsq3V6NjIBkPvVUu9YqqSYzfOvUp15WjlQ87SfuUOScFqsdK8pcmx7+AblYbQRwaj4OI
JLSSxsfCKDlgVBEpZHevuLs2R2NaufF9ZU1AhwwEQlpH75w3j3VuCgyKvU1TyRehdVfFEF2MUASk
Pl58fCSEaC2bcOD8PPuZNZ3BQH+hC9OLKrV+jLTsojQFQvGQk+RWDt2WFJUDHQ/Tm0pf6aCbVErD
cEDxkkfwNnlHqiD0GB+iPbCwcFuZU7XW2k/YLnnGXJfBlNbGE5IlO1VXWkXiL4I5wbsvesaBgl+e
SSV3lPwxRLcXCQ3U82wejMmu4kdQSJsCqGkjAQvWm3tmGjtJDtD8ceSrEdpGd2LTyXsF5V3tg9QN
032ZdjfBDAG1mmuxyQ78FQRykmrmF/7FiGAUM0QzBmSZQ7gI64Gc9GzJaGPG2fJSDUi0h7tGJqUK
Zb1LTZvGDypIz4pELKbk9XT56OIsh0Sn9Tr89nBTIe/PunChTvZJ4k/k2uHZYfkUMx2PtzHaEjnQ
uG299agyGwxQ68DBa6mQux67k/URQXQqEDoaUPOsriXLWxVt3QV+a9wpIGPkXL+nmaLipLpWSv8u
GnCeD9pdxYJslv6O6OOlMgpH7I0DHXFnB8+vCrKdXnpvAZy/Es1KJil23Vzg10XyLUsvHgSQbnxq
Oh5XQIEZjttKVo4u/EAi5oAJ5kAFrRELZS3RVDCkBjpI4Ue3ly2Nqlil0DY84IRV5TvQo+aaCU2g
CR894Cx9cDa89iNkjFHJ4UKvFe5XYZaAPgzQeEdcawZa+q5hFgoisQCVOHYWSeC3FIBiIy5IGcAE
BFZx4iuOZmOrpCkpGwX4YoEdI/BRT5ZgGQfwjBJG25gMB5O8J9ekHc0yya7ca1ah+JISGSmZuGaq
frQ6QtCl7DUoum0dkcgnmBd8dfhciVZoUJHHVBuNj86HBSgU5m6hdNHFz6KTFirvva49Np1/ytjL
Fp6KkZZmtkpw61J+GPuIlS0mEMjUluOxXmHXswut5KpkmFJGC5EsWQ8V6aZZSmbDsIo03Ctt+Cq5
7cLgO46MYV1amtOmwxW0BGvNBDurv6wGC0K2uxQ1MiJC8sAx6dPsDhJ+4Ulv1RwLEIx0WI7HARdr
5iJlFB+WAsh9lt2sQVTXtuLoZE4hBIBypAQ9B459JURAjec8IyUpoXpziemt39WehBHeUFcmZBBQ
iwu4qI+xMpDPoSE/E0Eu5uNVwLOGvzc2wrkuCHNp7GyPzI080lHG1XsRJ0CAgBwRlB6KxCLwZ3fs
hALhNdUNPp74it3YoHS5s0hnV3GLE7NwGOSXps9tfbyGKnrl7t1C6DDg1051PjIdJ+ODGQRowsAX
eUTw8A1rqH1T79VASiBPkg8yCSos6CmqvQJaco/iKtJ6RwWu6ILiJXwSUyMkoxLNSkTUgEV4BUuk
GJF4wzheLdV5r34oOmVVuXYV4u2Ec4sewUdYYTEPL1npJUlzshKc6xb8Hz9FqawbMx/QkEjMQm89
6QxJ/r6liTWtgRV5srAx4aUc+NezNvxtX0uTf/L1P0sTWZUUYJ/M9RmM/doKqiTbKaBl1Z/93g9h
7O+wROn/cXcmy41j2Zb9l5rDDC0BDGqCjmBPkRTVTGBqXOh7ov36WoiXWeERlfaepdUszeUeIblI
Jyni3nPP2XvthfoPoWa53Z9HQZrUxIFTntBxUpe4gH/nKMjD+Ftt8reHvjyz33ttRaebYxFO1BXp
S9WtGYUFU2bvWqOGn+5Ojz0qy4zJa/qSlju+YTKPZtI5ebEOkemAOY3chVTSZduePUHfZcKpFw45
2xeilxl1z079WVZalLWLuIHwxmrN5DB25hGCIoHLB8SwCaCpF/NMl7h4nl6mT/GF/ga8lua5YRLn
yHC2G1SzVubCrqZkmEd/tcvB+O+ntXqQNpJyButpExTqwfk7tG7tDtuSP01f35c+izzCefD73gT/
BLG6iz59W+3lLdyWD7KqQ6gD6aXfMzs9myy+3uSutlhZ96OnrntPs2ZP8gY3WCffNNOne5hvS2lD
hOq3Bw/EkjwsFj8GE8N1lzuhcKzhd6D9/zXy71cbkI/9w4Z7n7XrKd0NMPWN92b66cunR/YR4eIQ
in0cOLFkK29F6Bf6Huohn7UvxuRQytCiTFR7+dB+Dfdmk5zNV8wOH0h53HE/7zUv3OGa66A07Jng
81WyZa3HBozV8g3GNjuTtndLzs1G8paxfHXKyDa7T5lF7MtD5gnMXv6hD5GtGAtFpxHvQvVqxNfg
rrJ8I+LHbYhsdNsFr6L2pIPQzvec7ww0+CkvWB9hwYgBXpGlUHyob2CD6SWmB/OIq9FjiuEmXrzN
TpzGe32bwW/Zjg9G6QBjLyQXaQbZK9I6S55L+a1F/nKLbsKJ1uoxux0U8DjsTeHoTIJLTyy+cF47
gnA8FfuFEmfVP49X8Wk8hT+x8g5Ve6KbuI7FdRh5g7whfs8hPrSoHF1bx25bW4ijPutDu1Z2HX8y
vHYLT/O7deURvGJXREowMX+cpRvrra7a0GJi+/zyAmO5dvTsp8Jc1FmgtaIPapn+R/0KMnvmi6aF
5dp8qmWKEouBJ2h9U34SxiWSal/zIrm9ixHIwX15JAkVzp0lbZVtfAOtC6Iko0J7kLVHR0Wi/6qB
ScH8+ZT5+U14Wp3A340UeevZbnMbWH7VA2urz2W4Yzoen3vDHn+0FpPNrhc3M4jQbqOwG+46cm6M
z4foT0zdTwqkTqDnzW3JpzPf071cISy6xFXrCt056X+6Hi80usu1nvhyeJmpw5DBwYkzDqLiht2B
ljjKB4A1JCLi/FgeZvKZPWJfInJyHQl7cXpVJQs6fygip6PMOintxbgqazg4vC/aN4BnO5IZ1g8f
Q8alfC5p9hjPJNqNP2gL9NnvGqdOT6W2QaL+nD0h3RSJmbKHHe470jD1lV2fHuvUQRfvfM2XwMt2
6w7rmw1Y5r1OPdrfBvAT06LpP15wY+aWpVx4SS9I2eIDZJvkVj/cpWFu2s+G312547reyi8x824S
q+C3RwrdDScB5LcK96sdF4Ef7KaNMfNHdQmso2JvG+u5sWXL8A0PpSJaOzfaz3J6RXRQbMkceiZV
YHAo+kwSeDbAQ9QdtJ416ES/BsYzP40X4Q5+eIbglHyCkil1LO0gHR28Ql+VP7x1ixltiWzg6WEV
G4M9lkPcMD9EA7sCHliACZbpLJ9VzmIMuv+AB1iTE6CH3sfz2/4c28T2wSriuVovb5X1PJHhTFGC
+vEYrezYUX11eE003rB+Z1MPmt0T3WNQdWQu7FHaJxfwQJd+Xdhcp46EdwqV3Hzv1/1RdF767XQq
GTPoJEu0hScEFlN/KEAS0MYuJ3/lXCDBGXD5iV501A8Mz9u3CEo1PjdIIF7GsMEPXhjCUxPh/DFZ
NQxL9B/PzXuEkQ3mzTcHVSyDOLBmTqzksf0CuqSzcPebGRH/yyo6VsOedIFn3hi5pzw8QQKL03ys
lnAN4kXkCl+APyrnHAcCWounYl8adlrXNmfxnRSe0sJG3QE8Rf8Qh9fhBNzyQ9yjIaDvQ9obg6dV
ABloVyj77Kzep/c2NWlbWsUNOmPXSDZGMXENuyqc3HKVOTnlrQOWEAfZgcNnUa5R79qZhraKU3MB
mrty0RkSJqYa5JvYOZoe1Vmp2PS8GqcjSWAwNDFbUAfb4shPNLxO/JwW4aH/n12kUZuZOgI5RKH/
k1hPXEqt3/tHS6Xzt9v/WaSJ3CuU1n8Ezf8mF1ia8tRvyBP+ax76W/8IHZ/InFQERvKHkI+/+mf/
aKnf1JWMqtBgtqCvVv9OkfYv5AJ/fejyMjD9rYEUIDBLAqJ4fYPGPWr2LGKTHPdKt5occcxfxeDx
SwDspTZETRT6S4PnctLmFbVcq68DnSAmYllh55X1gczfyJS2ZbVmiOePaQnqVFltC4O88bnI2bIf
okzeioQFEnwPkU9lpW30RryuQshCqFPRxGK8kdfIbK1EvI0PxWvYZlbtTmXCmQiHJCifSgGxM8Hb
cbIPK+YEQ3TrYlJBSIdRMtVHiusIEU591ugYqFxcyZuMWVbVTnTYWTBxG8vIdAygakW913oWsm7E
qkzO0GM49kMFTQWGcyZTOtLPMYWHh0dIxtWVBYIjta8a+I6cJCQ5EYjeAUeSFaY391x38G6V/lPD
cZKiFEqa+qo/gMlMxTESEf8Bg6k0yR6ZYoxkV/YozsGZoM5fD3FaorPIAY5gR67TCuP2zPgNH6qq
bEK1tiX2UyklhQ17eSMkt9VIqjDCq0cDWkntLjGi4YZjWbOarmJLVVk2G22oiSTqNv+5VzYdWAlo
yCJuRWOj/Y9CoGVe9fuV/S9u/+eVDalIUUGBGOZCZv7Llc0JCnmFBGTzHwrdfx6/wITQqV4wzxIX
OKvC71c264gsi0zj9EW19P89ifv9qWPK/OuVrT2Kuiq7Mtzk9TErbw2+/TKEngVCKAx/FoUDmJoN
CTCQHx6OwTVRVIQ6D6WtdZpTQ0scZmkTM/tomfIOvT0gOACFZJXCY19k+a9gpIpOg3uUiIRK4rjN
coZvu8DsnCS5FLBAjLHCnSU/6wXzjZwxBYHdH0FLUphGZGbLlq4aHomedCLixQ+QfJLZSPtSessb
6b0zVaceWAECzA7JyPZNNE+DmUsZPgNJxn1NYSMH9DQY9XtCyBFIgKHLiYsmCOHaXbKM7odbrItc
IvE2LbXPAp+8NCIEwvLTw7TIUhXfQU3UdXuQEtWSxdivquxEUsV5yscFHmHYUF+8NC4Bv0EwDhG8
k7ocjZFjjCu/FQPIImSgduE5JSwdgQmYuIZ8DhCnkXyV6vqzoeek6USeP/Di+X1f+lnWoa0MmBnF
K5gWadGnN1nU522qpq+KED3IlrqbtJgfBGNC+XObhjncgCTK1OMTQelumcQU4phABV4QWbwkrUGk
yCoGGaW96VJjT/FABHN1VUg16WLtXpPBIdJIHmjZCHP9Mg/Rc5hNWyDKzhi0QKxAtGjmXem+cgBt
PRWQQe9Xf5j2qKe3h25sH6SkIrasv5pG2wIkYEErt1qqP/UP1YtSpmCjAZIRe4kS6RsWxfUoSLsk
Ds7AnhxV4qyZQtfrY0cwRFepYboEATQBvhgLgi+sbqsC0AOgPTR0ZM1cgDj1Csf7uV73xJ6ZQXoJ
s8AWGuZpRLwKGDGyMD6ETffUKMDhCHnvGiAghUAs6IqxRXB96L40RYwnxdYVZSKNoovQn4uiA2CX
bbK6YmVVNCj7pFV1Q0NsG23Sqhm8B2kLWbxbGe+yQRsP3mYCk1asb7l06XB+K5n0M40jvf46f0mS
6VsOMCrWiY+HCGZAVmxmnnBT0DKWhqsW4nzH0/IfvBKr6BYAYBkrqhad3tMfT/W/5HX/QpIpLike
f1mJ/9/b/7kSi6L4X+KFxXHwTzMEozvClQyNLhmyKvn3KCU8DzwaUp20f9zw91UYO92KwZ0qE9ax
WBj/DT0E48e/NcFwRPz+tP+w8P1WXw3zVIykM5h+pfd3FSixaRwknTaAkOuVLxu0oAcVMXFWuHNF
ICBklnSVcKCOv0X1lOF2EGG6hi1kVsNLTDcOR35r20oi1kx5XzW0cENNO8AK3zdT5wSosiRh2BUB
lO5CuKfhm5h+JDmHuYIiL+kPnXBOZCQ7abUVisQxOs0rzWskE7nGSSnu9rWI8YpZGOebQ5Z0+0dp
IByXPTnUv1vSylrF3GRxcF2Coo3eF6rZDw/yVPkVwfC0AVqhtoLR2NVKekEd4+m0l7qRk37OYD+i
yZ4PpMqZD9VR+/audsFzFLfwlRXzqsod9Cedqk37I4bDTB5XzJOQkuhMyFxPlczsJQrmF1lZkT2S
bTF+o/gk0MwEaQ4clZBjg39flA/1I/eqVNuN2jErmLSQgiu20ksEsbJE8N3K4i2r0ZuMWEJZs96K
4eENY1bZSpkim6svmtmccpWWd/YaV6E/grxIExDqYaVcKgJ+mhWU0oz+m4D+Oh77z6E7yjGmT9Fp
MZp3PVK1InlP0BRK7QqSbs6hEQO6wqqtiDZvT/pfEVHZ91jX37JCxoo+g1sBdgnRM1cnpxhSPwm/
xRqqQKnObszrVgOel+rZqpvJD5sJvFC/zgqDZVb5D6/zdA5uXM8rWtfy/7C6/BFp9pfVhTrxb7f/
c3XRFcLaWLsMA8f0soz8ucJQ5q0QevP2/wcH8886DyIFQvF/qQAQ6bJDrkDUCvDq32uzy8tTw5g8
4XzcfP/v/4Vo668PXVlWoN9WmPQh1+1jqKINAyoVZ8dcEgeEBqapv3tRdctJAWzYisUXQsr9RDBs
jjYvIa85YO3RTfKswpeczX8yTJ+RIC5o4NXZyp0oEErZvJr9gB6LlorY2CXeLgRawbXsppe8kp1O
VL6HWcCHJcj7GEpZQZVXcoSJYBIJi3RAwPDUoJoSN1FYeY0af8l6/dTo6nkIy/XATeh8hkJ77FJ2
84pU9ew1hGYtauAelJ2KqWMljLu++F6wYLWp2ANUoYLBfy7Fm0JOnZLJtSmDuA5nCr0wB6KUaGQC
dTRGhQoyjoEsJ5XfZJK8CxQSWgagvi1EWxUCdEk1oK+uy4j7Ud+FTHvBeJc7Wv4K2vwx/URJgZ1j
KDYyiSiluukfMwEdyWmanqPgUK7UaxWBz3vIRIZ3T0zmNlGqM2hTbwUzQj3r3UUYFU8DiqV2q6rR
KSuUZZbhDCNKOA51yvgZzc9znpS2XlBq54w3Qx3wG+gO4LvFzEgyGMy9psjLHmHIvoZZ3e0UkOvG
BCtkzB8Ap3Fb5mFIJZUFu0Ggwxlon+wqmUduyzWkKW8QUy80M624OrOVWWQxSnxjNXt1323LiGwH
M9s23IOkTIdULcBhoXSjmG8UKXHLcT7JHVFrpc/AvzilEUjhsL/rsd9E07RXaa/QRgMgB5LU3Bhx
+11jCRekbD0Oq7M0PJ5iTXKyVmcwMD8l6TkXsf2AvKAoPURVBu9T3BEhsBbL7liqK2tmnjvPvZWp
qduhE6kDcEJK1MCtapzHCFIvu+aP6EUMpb1czCdxGAEHUqMZraDT5lU+0r5dN1HmizqH61CbEApL
b7EYbB4hSXB4faeRWvYx72pDulZm5hjVhGupB2M6js8NsbLYrXHtmbaghlDlB5EEEbhhs+YFAjK7
iJJ6kIaPUOkISca9FxiZgzudfJx+y4Wb/KLMR/M7SuscabAS1fgQHi//uTUgmUoIU0QS0Umk0Igl
/29rQBbpv9WA/+L2/1ylaYux+AMPxgtH7+xvplhZErEkMNH8C3pCxnbAnPT/TkJ/O4v/QRZixVfA
ji5D0n/LdrAgGf62SP/1kWP0+esiHRarVIuTQPaZR8lrphCucrpjzwHXwFwx2zwcaAdetUcd4Dz2
1Sa+VDk5CFQTUHPxEo5OydlTQQNh8cHCC8Gg5/2JakSGzs/wSVorr8Ym2GBSdEbJJbNSJ36htiDy
zTsUHVn0Fj4bYNzRA6Sa7vSnqHbgx1en7jD9EgLCJhHWMxyyihOJNafP99J6163Syi3dgie3Iskb
1ygsskvwS7mlid144QsOVPJ0qoHj4GY0v1XlUOh3fAD89XjuyOd8m9aCl51jH3g/cpUGu/s3/FKE
BSEuCByne1M8x5751cuW/FOAPLOLm/AVfQ/37Gxa75oj7NULBogl3gY/bWIp5/RTOktn+ajvExs/
UelN21VxDqkp3zq/2+kbbaOc1QspGVHvgvLXkQO5KtDTxDW5iekob8YlWZtO6Jgb4fxDKpyNi9Nt
7PkwXes3dZ/5pDvv9A8Y52wg3Xk4gY2zlnheeHy+yfTpHQmYnzu0TAlbYIIxviYkUuHMUCzxiCm1
wkqAwuSt73yd7JF2vEDvQxBGjvVGjx0id6QNeUMDxatlFGw+l13c3SNhoaazCQIX+X7IqEuJFrZp
bIIMHS8rph76EmBC2+PQY6AAryzOVkITdLYYhT5fEO9CWiUXMD+R1IE7A40GOcAkoqQMVzKy1W8q
tL2n4JfxUUGyFuMn7m7FEwJx4Of+dJzW1SLiX4OJAtCPGdFNX2tg61uDl2S6sgO1pM1Z8/dCXS+Z
gjOPAIyYtkeeuHKQGrJcGsY2hJkUkOlY9I6wNJbkDxPQaGGPp9RJvdxL3CueWjdymfZ75CFtOjo3
TuBmdr3DZaHu+mdzemrWwkbR+Z6C/4H9bONX5WdjOMONI3gTHld4UAq7zncCjyO/S507yafB8r/v
y6zZMwPPUDxEAc7jzNifEPpWt6MXi9hFgjnAFSlO39hNtUau5+peTrjMkjAxfuc9KEkSl7S9TkYZ
7THG0av+XWTwk7sYHFZvmrI26DATywEucm26+TryMn5163q71BdkPqG9sbySNDTUO8SOi+78JZ1W
z3fElZrjR4cltSy0wNTeugvfquwNNMLyfSTH4vCKnBCbS1DuQ7fH9s7gke5xcEIJVtR2ThwA4RTB
RlVuWbeVUc/54cVYS8gLZodMJn6a4XgBDGV/LrzCxAG4ac3O6NBVjpnBlulGhxL+0g5PGhRRcPr4
RVXkWHSkBuJ5ZCsdPhTt7Dirp4MnRteUesARbeb6KrqnsSH++4O5vS1cxMQRVWBdB/r5GgI90CD7
9xzReRYeQeamF8Cdj/qNzs7jD8ff2N9XkCIz9mkP6wh2kfI43fVXGmYtCYlO1B1Z814IxRgnB4ip
GX4qFhJXq2x2D2BlEAtDeJm9BXJVJECiBc+H+isgbmgrCNtWeVLhpZN8cev3q63J+rVaI/yadyTK
IbpA2gHJMnVVdfM49saeyMccfwt+5+7Ink537V1mjvurAjPMnRDvAirshBoORpm44R8sbnxF+Co/
AJqjgB1LC11BxdD+Jn3pD4if9jTZCYjedVay+pUv5N0qmxIJJe0g5tei5Epke3v49DUfie1TOZxW
LNIc7Z7ybXeQQViWqYNJ06ttDxHCtrVNj8AJP9xG1zh1OtkDVBAObzTJ8l/4zsODeDa+85K0HLf3
ZQiYZ/GsnpsXs9kVFaRxW+5cdUPCsvlBMIhsQTjZrGJ6vTb49nKJjWSKPZ2zF/WM5fLXg/vlzlAX
hP5UkrKeODMPGlUXm8ML/zUvj885ewUwrBc+OosWpo+FeudI50LAb4kYTXKjxRfHshRTF6lU9k6p
0j21Hp/he7suQSNHLe5TkHihXdvEuIQ7vBYFy1f2pQNjXt7EqZ+xLe55l8zseOZnY250eMpoIG6o
P8sjKXPFjXFps1e8uPWAqEivpbQOnswvQpnYMeavjCcEZDegXqbOTyhwCTYn0cnWWoxQdvDDhacH
iAocfRfByR02ouwNQEeH+8NXLjpuqjVs6eyKTXV1HutrcEsJSXbFDh+fRYoFlgBKQ+uxrUNHRAus
etJaC5CynibVjTOvReLUbwn6GS+t1/zkkUtM0Gv3ph3Vt+Jz/cWq6POSgsOgs4FilWxUNwYvqrrM
n2h0RtznVQYXh9J5rT4jJObooziqC/jOwO8K7s9jfFU/BbUluqmbOIBsH7b8rLHu8aaS/HA3PYup
1W+6NdhwJ9zyzmO73Gm72NV83Y93zRnzwerXMG8FnsmpXjfX6tSfilNRbgbWzXX5RKKKn7rpNrsK
LlevzfXNt3EPI+dOK32fX6pr4RQb1NM+P7htuEX68sL2Yj9O7XE6YKTJkerwMnuKj1yVSb7u6X77
VCGT2anufFP23VMI4Dyy+3O8S3ere3usvO5Yb4Mtu9pheC6uGiu49qLtZn95FJJTXY1NdQ025k7h
35Jekqt+QZJZaw4ZP5+PF45WJ4w+z8oud9tn/bgabCjl5rF8jq60qzmtRNfwEJy5iLLTaqMdiSAz
6fD8wsJ8ES7Jydho5dbQiIT2J5TDfqtY6qb6FPS3snxuSSYb9yZ9GoDYm0naGefwwU3iNRCJTWH9
qp/zp/Gz8UlmcmKbPeKQ/6q4JgiAWm0G53xrrdvt18M33YerEq5g0+EaKkKGVMXm89EunrElsjMa
Cf+LwpiEMJtdgP0L6HVo0YG/MItA5mFeULp3To+vWgeoAA1pg7So8xCJ+GCB0Tm4+n08KuC3H25x
QaTpjLZB6+pOViK2Gwttxa/5eYJw+k3We2LLBwGrFdsxUIzMJ7RddgCuOCnPYoY79WIShKQ8Sdvq
Q/WQuKkeHMniInvaGqdV8jMyNXIaFxrfdqUg/vA+Jm4P08miv2eT/IO+6iMG7N0hGh2n1ZHX6yU/
8Pjny2rT85Da8Z6kDh8symQQQ3RCd2a4BD0qKON5UEjukeuljbey4g05D6Ty7JW1DEOx3eN7xFua
pVv1pL/zMv4EEz5zmyt1bOigLXqPkdM5e8Gx/6n3Re7AqkVzhfZK0RgyIes/8ef0NXjS9vET3koZ
hYRtWL2b37Ijc1o+UI8E4hkAcr2pCUJCk7Wmrp5/BifLtvJjm4Pp3Ypex2s9ODEzaqvd64v6Au3S
Qs5dfpeb6sNcJ5CA9e2E4KckSAei9DQzldodI7+8tZvqmF2Si/HKi/uDsigRMdxu+zuif7OxBtqq
G+EpWlmMsrfCU3aE5e8K63bTotKKfMVeeY/jgufFQ2xvj4zGLHo8VuqlnryT/flXe0XST1WG/kms
nMehJa5z1wk2WhNkkuvHgdQS97lfE8axMbf1jdihnMyMvexBj75PyOCIHmre+wPipB7zlI3ZJG/X
FeGl21b6CmGoOBm/8RqI0JapmT202MmhuSR+Yyn25OBgaByXZ5LQv6nNtdyto4v0A6TUT2/JMZ+u
veDyb0aXYheSfbY4rqzhzNt8hcrIad/WuopurlgKufGCg0/RnoQPNTqSmIZ0qIe+hUV50Zl9K27E
iYKZ1krVGPhY86q4NvKmcSn33Fr9mSKn3YRnHou2VV9BsPB+ST4DD3+0lfGu7Lnwgv2Sodbb6KzW
2vtMG3bDPJ/b44GZvMnDz+WghLO5rLheUhvl+jpfI0Wn/uAulqA21Xq4te6/7M/r0aIA+/XFAsSF
EcvObNhR6VU05vMNqob0M3+BC6Z9T+Rqo4a6ad/x5/iWvkBk16COWmFJGKnFQaEnj6lgjrtVVq74
Lh9ogxEPijgiGbaLp9qmdU+hD4i8LA/UQOQaeIULu81ekNiA/z2g0PwGihJH5PW12zzYSdBfRK+x
pA/+wnDyYcvHot3CdcB6ANibC4+QvfKDLo+jVb7y09+bj/AbDjSnBHd5E44fmq3Y5flxbLbK83Q1
fBHpWncDwBe/SXeUcvnDp81HWc/7f2B9OjKljb8zF2j1mo4WWFLM5RwpbIke+uOnSv3Zp9pmAd+Q
8LaWHBhxHBZVtpgOJSbM8xf9gidfvj22j224Yce2GD46kf3JnuwbP2xCTrcGypfRxWFHS9fZLqJz
pK/XmuvKm55o8N6nApp3+XvyAMru1La227Apuxyp71Sfh+le8EViF0af9W8zvGnx08MnQnVbUdnt
6ifdLxhZIpzNInterxSXzQPMy4oQMTvwG3fw4NsIWEO2SAblWmJo7fTbXhM3k8bOVlnufn98613X
faOVuMwaKCI+COvqOQQ84tdE3ZKZty7uAIUg/mjqLsvdnJSZ7heSzTXemYIxE6xVR/8pvxG8PfdA
cy8wz1PhNh+Cnbb8YFzlrtxpc3UeCZPzW6uuDegbiHyIMqD+3iD6Byzgd7mlbBYloHxot5DfWUDZ
lLcqn5UuQrMdpoku36wAa4RexJl/5aJNYdHRR2s4iYANnrXnh86p/ztBmFcU98I1PIXOh028pfmN
vAghJuln1TvLDpx6IosY7TCRkpE2jukuPzWHWd7EaEP9pLGE+2OLeYoLCoLlSDnhYHPB+Ku98xJT
ZROaMIXukNkvNdJp1a2wZNA/ZMXnFM+yyfT/aAau9KHqXNfYoUKUeucsc5p8bdo6ZMzvr/Vb2Gz4
MA8cjrQnCKEPqlMuxkuIH+dXsbKHFwbZ8tNyVmOnxKBJg8SRiFvz0PgsMrwpRuwgHkPp2vOuexyy
147pOEh2aflI38kyqC8Kl5EMRh5lwm74IRaIN/rohR/GE7jkuSTkgHOG/pWhl2K4Z56Eq7glFsYB
4qRdaSgJO0ZTYWFVB5mDxXTQnrHxkG1hE71xIaYv+ApOUXkOGAYAgHaRuprr/O1NpJ0xHimB0HWC
IC5Psi/7JBsoHCBYT8X/6Bx4SVVkeaGF4O1EvvffNipFRf6boRQIz99v/89GpUpsO/xzSGMMlbDe
/0U2hEKJYDWY5Kt/kM7/OU6ivcmAm7apzHf8ofr7XRAoq8y9ZB3nvyGL/xYld7WM2f8yTvrjoS+U
Fu5T1cXV31wbZgqitR4H0zfek014lLfqlnmEL+3jnbbH1Dwri4zU9M1oX3y1+nWhT68c0OAQ8BlG
aIGn7xE+65gilkYVDUPGoMbSI1rGJEig0bIQJQ0/BQoYUH3Kb9ZEMoF1PPweBkF1cMo73C5IsXwZ
e9bI8vLHn/Qh4Q3RBKUBUtvi4MhszsIWmX8KplJaPm24i86usWSYRDfaXDLDhLQfC6NFrmDk1Mxm
vMY80XglvE0SvI4VwTyhsDW5gAzdNshHiTcEzSa+KK4ncY3Gh0wAeUlSdXvkfVb4027l9+ILW4hu
z9/ThdbWDu3Mk/xMDqm+40ADc7Scn3ImMv5weZwXzT39TpEDi4haOnaHlTc7EizQ2K2lDVxZ1mXc
FW9Yyin9rZlTAFGZDcvQ9E3bz9GfjT3hZTv9mc+faF2xsS3y7TMLoUghSV1gB82Wodmmq33DJ3sy
2D/HdY4efH4POO1HRex0ylnj2DofzY9JpNd1Gq/iW4jtHeUwgzq6Ds/STtm164ITVTsdSvqnnHD4
Oe7EAwuwj0LMoao+MyfzV4dpLV1pYyO0jF6oPfp+13jBiJfdojUn5z7hDrQelfDZXG56WG1HTot0
yJzCk13phmJyUzjji4ilhPPoV/FVu6/lEXu93Ds9ia/xLtgmFHBWfM8ccct74mf2Vmv8Mx8jdyp/
gWTUiq+o3iSv9ZbznZ0+nZIr7YR04LBNgPH0jZe5NUgBssTrfCmjc9DbGt7n8ZMXT8wJVtlwUGJb
DukRTMHXF3L2/JVdxvwoBSqB4Tw1p1+VSyiv7oobREwkwYKzEu6qMbL9yPk+28FTdxR+xI8twbw6
xYwageU7CHfEWMKdGFjhrrEJeBXPYiMgeovZilXKGlulcBPu1K1GT+4HoONTSvuTa4aOop2+smnW
Xlg7KYZGXxtx6Fm1iDy+cKUDxTxWRN1tPXT4XzUghrPSngOPsC2xcScETuxIW1pxmTVEHD7Sm/EV
nmf72O7bPYPFi+hxfFEhHFH1vCaXOXfS3Na27V7Z7sXrEh5rXLN7cY9v8S26YLM9q16ArD7yi2Pm
J7vpxvHI4TD13XO6CHaqT9SOixnc6zl0yeSZkDdwbe7p8qTFNUYogmKp8D/wpnBYedw5MpEZGHCq
0bcf4938mT/mD4Vf9Vv8+qyxHcuvuBw4VCz2Bp8Tld8szgyXq+r04AATWX71a/g030KHjv/b6hId
lM1Sd6yoR1hlmE4UX7N1IwfV/VzZ2p43CS1u1VUccgvtFVfj0mOCW+RovCNnR6a4Iw3Ko0TcjdeZ
Yq+1VL6ytIaU7yyzWeHyZKvQzaQOCuxlbFDZlOgnzLIaB7NdfxmPye5hH59XHiYXZ9pMG8IJNEoc
mddqObm36BZ7u8RlMr4Hx9XFvElvZDmM5xF4EsOK8U09Gk/dNhQxZ3hyDTXqOgob8ZjwMynfc9jb
vfAkeAzjkUMC/sVLsmPHZortl6UfOz9Nx4uk1M/Roadvx6VA45cLILE1qj0IyJGHrSPyxHGvnYf6
RS0dtd1hp5Xp95mOeFkeAT1ROhy7gNCbo6bf/5MnliuY9LKM5B6tLjmB/30hIGqobH/XlSzqkL/d
/p+FAG5LdVEJawuoF1rEn7IS1P+qCJKXHJVFVbK4Df6sA6hGUI0ARWMq+cc0sy27RwTFECywjOwY
itoiW1vu8N8Srv0d5PO3R678TT5cmUy3JRME7Ugy6iR+aHFAe6N47YfhlAfKBl2CQToluL4qr9cr
wuBXARmlVPDoa62RJJ+xHT0F4Vk0KdcqI5Y4QXPqZIJXt8FTXepHIx1JDOHclbFb1/S44qZ9Dx+z
n+j44XpCKHTllAykQHftWl4hxU+eRxDaQjQ4fWdcUpWGQpZsY1n8Nc0PGdJM2IuW0rcfBbDfoh1q
J5AarsQyfA3a8NZMxdPYZq6uDet4qgn+0IXveqB1k5tJ9QR9HVCF8C6N4T4n0BlsBFIr7eXRqW+T
Or5QodntmHiI3NxZih0ZsfLMqCQM69dwZXwn1cs442cUb2agvjQPfV9MmZ/lZHAY6XZSHrYIpXg1
Jri/Jsfs43dNJQgsrI/sYx0Wn7APD4+22k/MpXLQLlH3HAem05Mf1hr9qdGqbWw+QChQIo2rt7DV
3tIZ3Gkt0nGWKwXt7OoIsd2uhtz0Y/GozzrjRXUmB9rcBdVwSVRMUMIgLDF4QgN2Ody3U/x/uDuz
5jauNIn+ouqove59BVDYFxLc+VJBUlTt+16/fk7JrbEkO9yhV0dPT4dlgSRA4C75ZZ686mTypF2f
u1y8JGp76MrmEis5DnFKOPzA2TS5vlTT8iHHDFGp3mM72BfHCtYjG6mQSM9eBjYvKDjwWM1FYyak
UIpk1BpX1r64m6aIlvNXEdKCWxWXfPospuqAZ+LFwts7tsF+pC7AkZ/5EH+ERnjq7Mj99646s2tM
kAvSQYWSBDA4g/9DdTMJBP7Cj6vO3zz++6pD6MhyLBsH2h/rxE9uNrwTeNZ0nOazg4IV6fuyQ1Gq
jWtDQNjhoayDf/pliZrb0rakSTMS9DAe9RvLjvnNrfaLm+3Hpz7bhH90s3VenoBIkv5umMpDNHcy
BtyG6UcYyvggu+icBMOaT+uXLvVWTtwTtySFG0KTyM1PyzR7jAqkWceyX48KBjcLw2ZNVZ2wlUMu
DQWAMeJxMQIbybESheEHIYnFQEdGicCcOp8kas1O/yRQejE4vwKtoSWofZ0UVBw9S3beXH+h8x7F
ih9jnlIi3O5QUJKrOvQgFPz+aJntGgfacgJf06ZwUZWvluTAqbUnQ6LWDshWCqP/EntBW3Cs17nB
k3xqKqjAjuB4VveLkCo5C8JFGgrXsBmRUN0hGThDwTiBSVuYsnj01Vu9X/MWIpNBjV6A7MA5kV/k
Mmzapx4+eWCXj5FSX2wNXVJL3SLqtllv7hVuNrVSo/6w1BaEKzR0DVsyoszoLOkshVO9fespBE+x
CdD+uSQQwNo9rIpKUM+GPsqZ3/c5nZsv1VC4tVNua87W0gYYEjSUDKg9EUZOfdbAd+iMfRzTZlp+
DSmlBq0LYMc4lRimWD4coNb2a6xl24r8Yut/Zr23GcM93kG3juSGZBp25XztKJA1J7EwfeVexupJ
m8lwnPUc/xwzT+rNtYpXsbOhzvhBRSGgLS4FWSsRpyi4SrXWk5w+uKmpDqbNNCVRQrHoR7tbDNJ/
powahFLhhRs7zXaqpble+kVL8flakatb0YXQhpuHTxaz7EYzwI/VSyuqDvAw4G9FZFN8PDWm/az7
zYZ4yG1TTtsqSs/aUHyZmCyE/sdEoa1TPIro3WYQjRF9b4a0JuVN6SpUIukNFSdlc1Ob8WPE74CW
z50yPtbcSPus4XJtUEAzvzCjkZ7VPFZWodPzyZjACbQFJ7XY3xShXx2USnFz5ol6zKxDvoTyOWvI
txIjG6ilrD8tptaNkR+cDGR97B0Lzec+6i1rs8Jdnh91qGVR8amozXsJ4Mif+L2PXPwLY1XLZO3L
N7N99CjqWI0pmnWtYrVQtiAxV1JD9gPrJkZlacHGkbp/dPjsCZ8RVoP8zg0/HLVVlNdw37KVPhBT
tStnXUzGF+wVDM+DVQFIpUvEqnVakoUq9qbMXFs+bpCQPuFqOihRc1+nhN49SOBTvqTNjLGwiUma
4JwvqAQjAo7vVeaFq1lMmFTkuU66kq3eU1/N9BBDfLV1Fc7AMS93gwq0T9iHPGu3tTa4JdcuPfSW
nY4uSOyEyVyfv/RJSUWMV74qcri1ALlFlrmLKP0pcKFS2LAKs3PeiZVk2F+FxbapbW2rd9Z2jKxV
V56rAbnT93ZdwEkfukU4t99MCqHjehrRFv1FJ5rYBeW9GEP73W/kfqws1ARIeTDjCFbPGHrGjYi0
jVpc8yS9swUBrAQYX7wi4PhYxfcpGajYod4lzU4p5JnK6NyGaUET3iVC2Uww+oBKrSbg8Enm7BqS
T4ER7Cudy+aoulrDjN7b6Ll5qzfi2I/DWvXFIiB35DvKTgzimFvBpoiiCzmcL0ljP/U+LhyWYcUG
9qNMu7au31Leb4ljfTaEewYpVyKJUAnyTRTuiW2dc8nggYOQVzfnRNC7apjHmFYChzKbHj6uAENd
j9G5SeSHN3r72MuYcZH09zQ+Np2rhNUqjsgTZCaaUq5TaTvE91MAGDUx1NXokLMa1G3Z+/zE2TZM
+JDHgAtNGn0in7GTSj5ciXiP2hZw69QdkvepeSyCYeWlLJF27Qpf39q5fymwHVsFl/i6BhWUPYsc
aXxIDZA+06I1hl0XoUiXx7Yt7hqTxbLAlRbLmImSmCgFMFg1sKr4E9wGLbv8u081DhUjGDFJS5PG
/B+nGuevWUz1l8f/eapByNTFnMH+dif606AP4lrnKGXObe0/EdnRYTnjOPhF5R+tZD8eaahDERZm
f2Cms5v0d440fyVOEz7V8aZyicTzyhf76UAzanot+jIPdzmng2myoGQZZ4+dsibE2zX+H3bgP3JS
/yWy/khg/ftvh9lVcKc0bJsX+cfzk7Rj2xlQ+yC07ANdWcVGSLdR5LZe7pqMS3/4nfzNd/v1kjgf
NDW63iDLcqwkUfXzd/MUrw6ySQACTXyqGLpTbQKMDosGdlvxB1Dg954ZRGEVHDj5sV+/l9BD/tiy
gl2nOW9OS3w7CUPc6R1DzhpdtSbcv/jnp6fr82/n1+PoD+85a+Yv/hiugHk8xo4a7EqJoRaTvD5Z
OB9zeS51Yw2c8VMrAcjlcOwgNvR1++l35plQIuc2XvhBd4VCLbriuEOrchmNOIM45yCnadMAiRS2
64xgeGMHt5mc5kvmcuh8zr3pWpGYpVjDWQrzbduPVIvqVFgx/Va5OU3O1Yi1g9d39wORUE5jtvfQ
MspYRA4tamMQ4FXI5/trr1CINewDdPqunT7snq0ILJglo3NrziikaJ5hjoF1Q6UZtgZmdmp8mbwH
S39Qm9HNatA9lgQsWK1LDGAjdrIuNql3HF64JlIl319E7HA2x8dkGrRHDRQzjtqt4jvH0kpckYB0
672rFcUfmUd8DJc9siOyFAt9QOl5o8GaxOErRIis53UrPwScVozmTqMgeiIi7DnUSXbtpTCqdT87
iQp5VigMHau7oIT+5t0beKHa7jnHUtkX0doxjHXC2cAZLpXRMlbsGSaMHfYuKoisZksd6yHSqqUt
w40zfUTwzjg3XQzxZAQAgE0G9jWOiHGmU+mrdHrNUo2C8+hYFeZOT3xcQLoBJkD9iiBD2qPeDTE2
NiqhI0VfSXAgHkCixuS5cApThxxmW3Yx2Bns2uxdRUtvKsDb8iZiJw6kCRQ9hekRdNewNK8pkLwB
riM3tX3BPtWVePrUroYGIl8A1mE0DurHnoP5HFaVUfygxDGe4M45mWG7DZK5brlb+9hl2NUJW8fu
iGlTqA8y7WkTExa/CPOutDD4toZNoI1BQTJibTWUI7mIO3syb0SHwSjW9NekNp9zR3l2RoqdjVDX
Fr1FJrg1PBy+MFkmNUdJ9mZdt66hCtndtVHbLdDFphZzBjzY0CS70xgQq4RwdR1ZxOYO4fc7HTB5
n2cPsq/dGINHAqelj/RNkuiLJv3QeO1si5L0tNjr3nTf9s3J19Qv/94tlNwzOVaqEBwKPGk9/h8B
CsgjPwsDf/P471sooiO0ck2zDeN7l/Kfu+gMI/mhPuxPYUD7j/ntJyFfIb41Pvy5i2r/QaFkY0A4
oL+ZKpbf2UUZc/6yEv/yo8tftpqsM9uY6/2wLcKBRFnx3A5GvVILRd94UYkDVRtvhkp8yWI8jGFQ
ZbfK5KxNvVqNIl039Cku2tbYFM3JZOyhAKkaKhWb2F0F+tyfXKvtP1AOseYDfby1ZPhApu4+iCJc
FBwAuQKUeImKUm++iKHh4Dh43pILMYIoBrXkS59xfe0c6FnDuZDFTrPkTVjkrkPLg1NjvZzkMmNm
07A8D7F9KwY+9P64Csp8F3ZIFrUcgZjwqRKcT0GyrCqdNadL9uqQXCjxpKKZwqYuVHaO1eEk06tL
azbTbRtiOuoVNoq6Gpa9Tmsudl/bGy5UNCJINIQEMgPGKodQe0rdZIxONlQu2gXf6thiNBB46zFO
VpYgdwz6QTeULa8X3NTWFZm41rZyJxLr3Ex436ZmI5sQqNqkuKo/bSlyeuSr3sVsf5HMTwgvixxi
XFZFO6euVupYr+xi2Dos11Kp/VUSNC920644zXEL4EZfwmCbu6+XdVe85/XwHvX9Mqhv4xZpsenX
g4TTnST2zehlT20wFq6Q6TUdx1v+Mk5ebGCpcezqilKy7hhSVOxyhEAZBuW76vP0xRkI5BtezLvC
h6vAPDg3ToVtr0ppv+QC2oBtQgbTV2rrvVZIHUY8wRVQqIrud3XsrUPT3znpQ1HSJx+E7pS0OHzh
HPP+S02GpNO0GVJ62CJKPgKsbInuuY7Q903MiQ8ky+DhP6ybRSuQSBMc/X20q2392HjEnpnDbyoL
sBzE9qhrnrtoXBV2/CKc7MHM0aocH8Srl3PxqSJ1m5bTyUxtaPYRAZAaP3z12jtPgl62uo1IcuPK
So9qKukgISRQoaDM28EgUlAzRbwODWyirW80rsM1JvY5JwiQP1kJmadSWyy8iu5atrPPwfAnMfG+
ugp2VKo+eGF3tRQmtGw2uG76vT7YAZUn/YtuZOuqz4BLdUb60gf1UcQKYDLvPfW6yk0K+9SPYT2/
5iHUfoaw9ajA8eughFWhuQRoTIolwVYw6t5tpQTFW0NG1cus09B4KS8HDAjVgQHxGjSQwtT6WNKp
4mtoDR5azDKJbWhAhOrtVN3WgcEzS0Xy3BX5rT/2//IrF6OgGY4gv3Gmfjj//g10gWHTz/vFfL7/
5fHf9wskYeZM9FaR5Jvh51w0/twvHK5NJud0EFY/R+6o89FNoDkqtwVuV3Pxxff5FRcyQA30mmBj
IcH9e7cu9qdf9ouff3RHY6v88eTOyUTP01QPdi0SQl0nZ4mkwOFMDbA4tTD/sIRGqA4WAq6CCtGi
RlA3sxyJ2nqjvk4N7FZKvBoEQhxnR5phlHPcER+bsPMr6a6kZ7lt1DWVHJukiZeVTtmvDwiX49wq
8LFiRWRhbO1JMJixKN0LPWtjGuWmwdAYlxevf/Cjz6i0KDE2SJDNOf65SM+6JGG1pad1rzu0RlJb
fRgzf2X792ZuH+mMWafRpy/a57Sea2RDZkoXgBJYGgBPFpzyC65GtmajIlLgR5Q6B1IAUCBu8Xjl
JISQhy2n4CAG0tRhPOd3cEZ9lGagqio/v6jogGWJ2PjGcEDjXiW4FXxMnzXn3kSkdxUW+9F+F9UW
EpBVnodae/ZnWqv4tAp9aQXPar0LJbUZlGyXlQpPnvIap0RqPOXNpR/8jXwPbBTVwQNn/WIkz4NK
tETfhkA0+1CeLSZKUf/a5vehvOQs+el4Zr8LxHqy95h/HXWDAbvCJeF/dOnA0X9ZsrH38DVXY7ZT
4hudrgaKhhc5ftIIn24IK3YcrKVk/VY2gXbQIFd45xpMc4qFW0pSRKbNLnkVobKdRLVT7fc81U9k
hhfZUGxqmiHVhmLmOF3R/Aml4ilXPwZUp7kWVDXXXfEl90CfmY+dtkv0izQOWnKuUnJeOHaM5FzU
2AR0/6lyBhyv93HRIpyey8ClU9s3v3AqQz19idUbSYKEZ4d3w/Hv48pVsaI7WHby5kkxIHuoK90q
1yGJyi5zuZZN2EhbXj9xSIKnYTgZJG4wFTfJOUs/cgwkeH9U3s3kVej5SGz7cejxoAQTdkW4Tb1j
v9uwj4YJSqJwDrUqXHbVc8RQRNfLfSIRK7ikibiFUk/EUBIIpO3K7uqV4cGAhNmthMQa5bWfUCmF
3AyCmM6U7uiF3sddvK+j55gKa4UYjCNM1/f6jSK1k4oHsvYfR54AhHwY00d1wiiFLCfBLo2YEiuG
M/n0WjHWTeMHUyOrPavYFS60fGxfFF0BSz3t64HXDjOEV4Uvomant7sZb3j18W3VrYCA2D6NcFC6
Invwkn4zOeY6buxri3U2GvGr2y342GnT6XwWcliiwsyXCuewbEiWbdvug75A6r63+ZgYI4tEXu2D
YeSI5KwtPXqHNzdyjU6Xdc9fMOyNVb4RNuqA5cVtiIxcI8mGYG4hIPTKzYAXLJMD0QY09QoQrGec
zKa8oTdpm4vm3ixZLer6psr8UxmWnxrxh4KPrOYX+yRKASARTus/jaLYmxBj/ZyNP47WUq+PWR2f
uxbNNY82XkBGrOEeyuGxaqHfZax1lqPctJ3cWUZCsCrG88sWPdSMohwn4Z+wiPEr5BcVezVNU4zS
imaLyOGmTHj6MlmHyk2o3PYsPaUVLxnXrejiPnlhvTD0+8LAODocK6FuZlb9WJymEK7s3Dfm2Sjj
s5wecVJq8IdZrRubrwZUiHB6slIqdcLmcaQLZaEP3b0OFYeS7iOTzK8eqysH0xZbsFo655r1p2rV
feUZNxJx+F98H7QlWynQcBCThNWBFf3joBh76c/7O+jJXx//fX/X/gOMjjUHSRVk09wL9f/7u/Yf
iaLJuNeyxZyp/8mfgrcVst0srbKdmzzq+/4+p+0lyq9FHTa3QiLyvzEo1mZQ3k/K3C8/+rd//4My
V2kTVQsWWr1HxS3xSaXWjqWij5Spt2N6HQl3FAxpTTz2HDKXleyfFFGtopIxWst8Ku62MXySjrkU
5IldUBs0S5VrPUMhsfL4VVbp05DdV0YJRlyx2BbGdF1pnhs0+sFDzD3UBZVTeq6sxjpG3SKdYVrm
uC7ypyo2Vr1+TgNjl7RAweRAALzceNyNnPZTLyCLaVAdifSp9D04o0dc3HZLRo9x0K5k4TH0Ai3R
ategfI+c18ZnWU2vBVc5e45IqM/JYLl+1S1HQ7lpVB5fOTu/y58CAC2c/HVKEbik4J8txDmaqDaA
clmwAoXwjcyQKw6eSRRiLDrumMxIFwJMzps3j//6lqS/br+UZbLLG9phRvMqffWYtA55XnBqA7ZF
MxXnlsFbpu6tXD6PpnZTVtmxlBmefqo7xZPQFVgBM3qN1W3EWlZzTbaqckkX7iUMvXNkEdry8vAt
TnCjVOpehhTt5pAOPHyiFXwVvznHtt6uBRwklmgTUcjxr36QAypg9qJVXBKA5V0607ufBmNbQnOa
huSmrtnq8pBwTBy2pKnt/CpTAycOXTCEnGIK7sZP04kuNWBpp7SuXRKfpcMgySsvZT3uYqwBEP0L
WqzIzjWopB6IZH1ao8W6f6jb9UOcm4hXxbYVQFoca2XSrkKFnreZQCnWAE0s7q3MjqF2fnEMZWey
Qk/IcT3R51DeWBFhK7DA/u1A6i/jFugrLXpEufQ6G5yhKo8GFodsQKRwmGz60WqYho9/81rH0cA0
oWoacD70/+XJR3H6da37y+O/r3XQPlC9IIRCycTm92OTgvEfNhhGQcyJvnNFvptigMghwWHXt6md
+ma8//+1Drv+XPYrhfHfL/k7ax3f7i9r3U8/+q93mVgHBhRarYEsw1ssTF9UEX4pPP9ScpaPaagx
WyAJ5KtLm8N2IXZcCOHhgrbUyaXGxrrBOD+GzY2vgV/PIFTW6Qov0NWquuysyGlJ+HhpiOrFLxj8
e+A+glGSUyyMm3aikNseGCpX/hwf6XGewhReNLpdcc6a07KCb+wYcNOYJ+SVry2zXu7VeCSi3YOs
0JhK9CqcBWtqSHbhY4iT4bFS+lMYcFZLBZ8J6l9UMpZlja0s7J+71NH5fsMV7Q1VoB/vhw6l3kxf
8qLiVKY5zyl6JKg5qBo+0MyV1sxnyaK5bYb2KHvASV1Vb0KRXmqSU3ah0aXHedGw10LMhzLlHszd
NuqGfRdVKcEzrA2TwnFotLRHDYBn4szdCsnjFOibyNKejMzb9zEJ6d63ltQBZF26FjH4uCnetNZw
kaTPy0JjI7CWXjReezagUFPcVpB9I+5qVagdvse8J+DUrW7CDlhCAJIKVfurrVB0KMGElPSmGGG0
VkPrjTOn2ze8wGYvWfeTfeP02GLygx4VX7MqvQmdjD6I4MVGxPNQ9pwGOgwbShgXz47dvA9Ne4kc
cWc51FL0Ni8mxjpJaHQU9MpzXfUMY2+PtIpGjg5qNd0OVEMIJX30y2rf8WSxeNyj4axSTV9rNR0H
FgSokXtfS6aeyyq/TdfQzLswGFDKVAZXNZ7G+qXQ7GdPUrjnRHyDhoL7oryRxvukOttSEVu9GjEg
GPfd+BEZN/mI5/+G3znjk6q50Vu5yjRQKzX1V4q9Hsxmg1eAwZcKgz99MeN6pTt4ujpRciv3Tlpf
8namFSx2mIIoysnu232piZMpmkPAm1lMnlt5+KasM425rq7lYJwnwtv0FU3txhmiL0PSf9XT+r5M
+bUovnCjxGM119ZG228ntb+xAuS+oUCoK05d0j7EeD9g8T11Aa0Gsv2IQ/1GaaGODFX9kegT2qPf
v9lWePb1ilp2zO5YyIol3xjKRIQg3CFUUxd7SCwGYJM85PHstDV3gaWWNAuRufPD+0bXjjlthe1M
IsypDzEB85uaa401YMaO60urP2U2W3xROE/TVN22Y/lkwDL89+4UwmSpxqaIH9oWDDUY6v6TfdKa
nQg/2Sf/+vjvOwVTEhVbJodeKTneqpynv6teBpuIyklct3T5F68BR0iuzkhf9n9bsb+fihHEbBX7
pMNeYtDZ+ltTEmp8ftkpfnnqxi9TEtNI8oYps7I1YtAFE7TkfKwIrGCgcgWCTR2AFyje6zbbD9qj
YSpbq2nP/chaJ24n6a/S+GCkonrM7Og66vG5D4tjQpDA1xXOb0rr7VUSB1aDauuTEbMvU2MeVHKR
AKW3uj6+NU6xdPpTPIKXATJYUKQViPYSG+ISTYCtUv+mJZ6oGW9J5z2Gw7hJSsAf7X4S5VIfoRLE
xYNSDG5Mq2B9EkSWVTT1vAg2XVHwN8RmgoDiDcnVxvY5kCGr+F6Bc0UeY7PriZg2G80k1m6Q86z8
W3Xsjyl09sJR953mXSasgxU+SY7sS8Uan5KOSGY9vpgNUyQSR4nFp8qzXkRGSGxAwpKBc1Pp7Rmh
fNvH8rZxRjCiLDkUqLFNvhnZtJmEWA+tczSb9jnKcthEOjbKPaW1JrtWlyRQL3ptZm81AVKB58PB
q6sbNTc56yanuofLU3kH3JN3Efz9CGp7VY8bpLUDGCcLmAp3DyzYAB1Ub8mN/17FBa/YEEepV2SF
2AwdjNSi2YuIsVE/vSaR3A1m9iBkuGzrjq277rYODLssUV+TzlqnOeoikDtlBvED1kqJsRih76aZ
sit1a2vwNFo0npreMrykS9n4XGH8g4rQlJX2OqsUZkbKyqMOZ2Dkw6+V+sTZ5VBtysm6K7nB6yWC
UtADENfDy2TUmwbTZl93FzuLq5UduFFYrRsOzHgul9LEEMayLVuG3hnG1H/xEjYba7jTo5Fz2qWZ
4p+XMG7cvyxhf3389yUM4R63NhXSzh+n1h8u9uZ8DkbWp0mVYlNO238OenmUxmKqznPged1jYflz
CTMIpRJkMWxtFgp+awkjZ/rrEvbTj044hn//48U+mby26pRgx2a7xKewHjB0FBg7UvlsYvOYvHup
VMepunOyau/Fyrk3AKVDkyLwcZFYRUYsI4WubXM2UyXASxLjqY4TRk48cQJxcUnPp0qG2wLRDd1d
RQPGmGJiUDFU/66G/h3a0GpMcdQm47bH0KLOzpbAybfIMAc9GC9RjnqLBUZi7WwyMocoifMySmnk
EFibFgBVLNtFNyhuZ7WHpASLM5+rx0kz1rnXJq6CJcRh+BZPGCdAoUqj3dpBtyohzlU+FcxFs2sH
rJ0GBDI0zDJ1+PiCrNeKjVRxYVQZsi+cCEO/ZGa491ObRMqXAMBDnX1mbbO2TDqwS8DjytcEdqiN
1XGintCcvY/GiAkSM2QytznP7kiRptuQjaPHNmmTflVmH6WC2K0icRcYLBUHzIEaPUExvGhii4ud
B2Ji1bWlT6cRA3r++jKexJfS6C6FFb9Ms5bXy+rRRtwb/WcTqS8xXwnCuFmYbD2EwJLOGgVhsJkV
QhWpcGS86WG7QUDUhqNGSrCKHkZWZBORsUBstMn0+wa4PqqrJoBMENcUa+uju4ZetdWBpM0HVG5m
7HopMXZ7VjU1I9eYN1YMbAKGI0ifqBM7GynUnjXRGnF0nrALxNJ0GF9GxNOpZB6EmOohqhZc3QNE
Vgux1UR0rWEwjwCth4pQYBns/OlcDoAuAm1dpe0nG8y5bXnt+6vTWcseHG4vpwcddddC5UW2PKm9
QWOd4UZKj+cKhRRV2EAdTtBopgjhAn9Cj3oc8lOWb1MgNjGHVdXnthMiNSdl+p63AsV3Wo9WvXeQ
ghy06XlCTzpRV7q9gxrNcZBpFMUFKNr9LG1XI8xBtO4YzbvjHasW5jXjDZlKzqNB8mCH4RsFI0+C
NDYHHSAYM1oGB72DPUudXmz6UUlauYWf7Xw0jQINPtNhUc2ivIU6z1CrRqv3k1dWD17odmHRYhAT
UMz026YHDIbOT9M4brZHjRub72mngGlAQSIp0UyaO5lDtfcm7yTVy+8T5hVGNrp0udAZIDc5fgEh
rzhwd31Vug7FFWXTkMok+ToGW5+qO8eEAJTQlGmZTHgiBkk08Mh9DV2ndPD059U1IPzQeniqSgM9
OpVs8X0xPSFTZcuJwUimvKnhvaw+ykC9t3gOg4A+wlcaJu4Yw3M9f66i5MkKgQAl6alOsGPE04u0
wL45bGoDM3QHr9xUPadJvDNzomPqcmggApUGmyyoTXMkMGf1JwEbbXaGllC9QudeHxCTUPcHaiYq
PpURGiFGl6vkW5HHWw8KIc6s3Qjl1p+SdYD3o1BoROwGPPBzH5YFmn3gTtlfAlXbZE64gVy9yEV6
nrJawUmnfDSBmS5tvxBcoAJQFIrxnIKvaJChMLFSPavRmiYOI/ORcXak4UzzZ4vaN9d4fkuBmod/
zZqNbBNya4qzLQ2buxayzsCwrKW1mHvhYsBp0c/OOMvGEaF+9VVad0SEHDp76PDSpXjqvPi1wmHX
4LTzOGWqOO90HHhV+Zzjx+u409nTB2acTYhbj/DZIce9Z+His3DzDbOtj6Ljf/M5AfEJTcyRbObU
Rf2vVgVLZbf9+arzl8d/Pyd8u898Pwn85KpG+PqBh/4tuvpdEyMNhomWY4LkrqPZP+r/JM/o1iLy
qts6M3Hjt+ptNFufrzI/WXN/furil6RY2obOCDVHbrmo9y7+4zJSGBJDyieCAUpCaHtJvAH6GLjG
ZtmjL78qrbnmf8ZhwRu1BrXiv5Ew8d9yGsqfs6Nyh882ohnYVyigXkYT+AthLeTlVBz9s3/OH1Vc
ZG7OtYV5+pustvzb0j5MzyHLn1zkKTvwTKIAWQEUEuGs/5q+FTr/43yMX0mIaDBkALIES3Up5SI+
59NSARfTLpnqjemKhAGQ35A9IECGwzy0IkTFn9jWuq3X/AkztU5fgDzEFpnRMgVVrl3m4C+56IEY
/cpf4c/4J+QN/i7/By6YP/Q2yofTzl+5C9yeJlGEbxCWFUWl839Cc23QNF2clRd+Wn5Iygjga/Ac
tGeeF/+UP+JggLrhT8uG2xgAtHkDc9mxOZLw//nDCW4oZ3q2xs/xoT91d2zY63bj8xo1dJyykKyg
N9Y2YtAKs6n6KE5+72qHckN/JkUXsPdG6D4mTbHLAjz5sDF8ZPyD7jxawUWnlgWQLIRiFQ/Zq2W8
ox02eowXYNE+4GoGYcjtMUgug4+wxsidxuohXWuNO0LqUt4GyFOCYfVipNWIUsE0pfSTPV6D8bGN
Y7cE29TzYnUbhMt4w5rMDRTZ05CbzFw6cjMd/e2rf6DkAYSAdYSF4V7y27W24Gp3BzfZeHcA3A2v
ObPujfoUT8d5TEsCy5g9vNNJGXAALzPeYfXRP2pnfaeje2396LGMDtCIrjk+bO7WVCm7NC4rruKG
1sop9jgPou4cIZxKczekJ1E+aAYmR9hjxyjflf0uqjbdtJrCtcd7Fw85L8yCORa/6Ibw1CO/9vxN
bEze6lesGOxmBbj3XXKvfsUdHdz41/qRI/IArfVMI8c4vyHjM027/lWOONHhbT4H9+GZX3uy44MB
TYXxLwCVbm1uYg2E1SqhtDDH7LGWHD82henqm9BZgVmZPio4dGzf2oIhSnZsVv14MTfRzr49+G/e
q30bMurfQ07nc/psXHqMmR80Cd3hUri31uEWMIpbXktxGOTW/rx0d+0rfgSgDvneOMuKoxNdAcBT
kMJhp3AHxhMHzWzXoJOyxS6Jfznp4uq95EtOJgylEDxC+wbC6RiBTXGOwTr+RibFfU6dSRCu+QrO
VUdKxHN5YFaW7bWzduZQ6ZKI460BeMycDdmuchU3uPQx829RSBbTVtvidThlF8iXJxahrf8Qb6on
zs2cUTasKenCW9Fbu4KVoi1jRkjL0OYC4vJFMO2Il+4pht6wxuBKsny7iC7+HqIJ/03uyhMsMn+Z
3HEi0A5wRePVvbatgF1Cv3kDgraV2nIOsFNCvJH1klgqTMVL+8B23CnL+qTxTllWYoGK+xDfYr65
ROBSylO+yT+hYN7mJ98lxBV/GsZWOrcO1Z901NO2cjdAFN9S1uTfYvyc3jkvg88nMnqYKSN3c2HY
E51KcXLmO2omfKz3bz9Ej66P/RDEo9tCawSju60BYw7fPsRP5UYBmkOr154fNlBW0FE4qFJAsyi5
Td0ml/h2fsrT0/QE9/bSPQ1PolmxLrAQmDfWNTzJ5Wd1cFxuPTf6l2KbbW+UN2nuh6uRbusXTLv1
i/oFNg6fdU5VJo1+DRBl3oUI6iQOFlhsxfQcXGyuBGF8VsGI+T2UwbsBMO1e8kjuhcLNH4ZDsMYZ
JjcaDlrOcE3HXM5v12GmuNOsLwGRUyF1oKxXaLnj8EV5wYti0YFcYSkClUk51MIhrda174MGeZzC
KXYZvuayYy2nzwILkJJ/CXAhET9bKJQz08WLsVF9jXDum1OM5+M4cGzlTGsAyeTl7E99eeUFzuS9
DRHdf4E3k8sH5/+4O6/lxrFs234RbsCbVxKO3kgUJb0g5BKW8P7rz0D1zVPVdTqio187SlHV6kxK
JAjuvddac44pxoyov63oonL/ddvsJfqYpnM4Gm7Q+xLE9yn8KdNLNNEU8/FQUuckEMciuEsiOhVZ
eI+FQw+sDnAbyViY6QRIp7/q+itrPhEDoFrOzmNy51kLLGaqdu2MHwHyccrJDCF2Wa0jarSoPBZo
NqRCcQTx0gPjNSYnwesI8oApef0iTSBFddaaBs5A0vqE8fjRIpbBBzyLREgk+1bcFNXbjPItdrPY
T4ZNDe1pYSROa4JT41frLdAPculHj13/UVAK64sNyJ1Zj2EURqj8NhKy0JjRWDGcA+u5CtD35Cuj
+BDFa4+8Lq9cTOAslqeAXB1KnfAUz+iP4sO8gDO7Z6HgrWPQbJpeoc2u1t+SKfGKsnntcH52kqPL
m6C+BlHxlVlXUX1vuwOW1klbTQB4lmKCVVf2uocTKn6gHQrqsYo6Vm2ENbK8/VKI19xg0k4DsKS5
0TM5445hh65wnj6DY3QQj+L4NZ8bpyKgW7INn8RIBxzDenZFjztp9bgmoaecuq10bntnfJMhR22E
gVhvepwOEJdob16MZSOPMiJsQXoHlas9GSfdexwbxQPH226qD0zPW5lv9tqX8WpuYZdHtmnDdxRY
6SwdQhdUO6LNXjhPyPzfbujXzfMkHAXxWD+PwLYBhV2FU3Bhk1hlLPCyZzwN29YVxeemHNZq85Pk
N7IM2GuWpqLGXoC0j4//IQzs5ED0H3ZXjbaiSHrMQ0KFf9AvVYilfSu9qrC8q3yjKKMrx2Rn/0BG
Jm38JAXb6lfzcPSDYED1WHUYOl8FwHba55L6dAnNbUe90K2EeJ8BR+5PyVe15VPF8uNlLm0ir1ib
59ZnYws/wiNT+PCjQb1+4rCHv5pILKfPNuO9n/ZhuktE3s8ChV1iLxjjFmpWe6egOYUbdfPwUgfs
+8pyh+O8qd6BRz61n/kdA2y9q5tjAj6jgkD9cBbz9eSM5RqCybzSSqRrdjh4GK60zh0hIwKTLJ0x
2LWSM5CNbbOocZ+WGLLYR7YZQjsIg6Wxm4KT2jgRhhoqQ4ISVe8Lc+HsWQeuMOGOfbEbiM+Rtqgq
RuWkiXzSOQ4ksk1/RecVAGjLXvNmJ6L6ZJ8Kk7NR627BMhtU6laiv6KBDAltU9tFjFxT4RyNu5I8
azEYbLOi1T25iRkAkzrK6VZBi9OKjDqZEHLUpGhm3NUdW/hH2tJevzbpRn78SjB587fmGDMxhodD
RfuHU2s/H/XkKSbWOdDeSRHIw585ceiDFCpc2jtjvogORMjhYw62Ss3N8FMtaVobjvOqp2Udi/0b
MkYxewZjq5b08Fac4w8oSAPQXlgHFJ9YmRFF/LAWklVpOpfB55OvCavsp72B2CJqy4TyePAF4g2G
rS4/F7lnXorUl7eW6UXP2fPjGiA8oUNxm27kL2DqiP3AyzaQUVeBk/xw7BtAlwLsFuyQgf2lPIRP
1hmskiN9ib8mBo14xjDm83FJNvNJvfL89KPxLB7lC8C9db8HiL1hh1rD8t5xWeDCjTvBaSGNEnLD
ncufbJvOnu8LixuklEPGE1budXgvX/UDoLzN/Mp8vt5brxj1L6InegIUT+Cclfe4l6OXx0yuYe/+
QfHdFs8WXF4WOoiibe7gD4zDHXcknai4Z4+6aL+SQ7RjiIA8GBrNqO/N+E0ZLiyYleha4K44qn9b
2whk1utj04uHCNp5uElSfqMjR2/TbsCWHsG201lsobDtlu6d9TQpuMJQuRzCvXKwkAbofmphm+io
6UL4pXpx5lwZRddH+VKiZIbZYXoP7nbJo54g9aS1JfivE6ttSLJK8/h5mNuGZD20RN3qw3qpryLT
U84NIhJqYdXrK3ZWizEKPZwt/8qrF+systYWK6Ri+mtl+n26GV86KqrZja76Vzez4NDvW+XH8Jvy
ptuJzc6Q3GT53TWqIpqeh65zlWI/xK50VrA2RGtCRRfwvEaPFnkDPkyPhwzVkRCUgXJJtjEOlsw/
lg7qZflscNfo0mV0i+Yz0HaKgWaqdgHfCsxHHGKyHkQ7dCsQiwFxIJHb+ZytQUrDCfuEXFKqxEX4
aYnyfJ3dslv3KQ1rbnU6r50EpzS69MtQavni80GXNHsn0SC6oLtOpU/hLU45pH+Y1ReFNHkJH/Fw
Wwo7nQJQeaUCUIlB7dbzreqe9B1RmwCdSYNfC154lpJNy6cdvChCioCVQOKoxHs47Ib7oHlasgOt
COQC4YaJp0QFXbdGpn3nbqCJzHOYfNrDZH5kB1i4U2DD+MY0i/WFARQ5HDNv0gJrWKFhI5vscSbV
CxBu3NIhc6NT0x9qyRGl3UOjm+uWk98mW464G3EnfwKnNv3qG7oRd7V6qVlqvxl1dcFaeesL17xO
lacmtFztzJsXkNKqfekgeiOHc4fgxOlov1/iZHdgIW3x/Eg+p9hjocx3MPZ8IhL9bCee6KTm0mUw
wefbkBrX7GIUeBf1pIOlJncwKc4sW8I734bYGUHr8a11aEwv3pS/St4YdRWDIHfEZp2HqO52sQun
qbxxiaJ3GOjlYfn20A4bKOJcKpN4suEQXQJx9V89I1OQvtFRYu5OW+nf8QTkv4lfcYj8/fG/e194
UZawP0ZkBECZjOX/HPMzsGcmBYQNCezCWfsn8avJwyTLUGSdqb7Eo37PyNANGPjxaYtZ0j+ySP8T
8Su/6u/Nr39+7trfhmRVaQRqwjDb15v9MOdEgLpFPDucJccv811/N2/lFzwRY09niZm5XdxNB5JY
tkYhoyh3WH/RgR0HheNuMBaMIARhyn92dKp+WkbAO57b/dIrInttqwzr4MowHDFosm4+w8Kv4IsQ
NJOsjTe26XbfKFtTOtCaouMkRR+RcBCqQ1vl3oRzm0NWi4VBlgjOATSoJNo+mbOvZJQ9C4RaQYgL
JggZ8QEpBSvTQ8NGRgmf+RTzI9yRuToMLH1EXmFUTh7vAfEonQBPBh1PgkJGZ6XmOIwDsWdyFmyb
F9offCWFuZGMYc1shc4FK2v1pWv02chJgPKo3dkgl85H95Kco36dfLPKVWsUDM+SHfvKPoUCuQDF
k25F1dS8o8opT3SZyJY/tcIbraiczNOThYoH0q2v+Z038M+SZZFyTaQd0UoajgaG6hAldbbp2R6c
et/ul5iehT4JVmaV0Q4g58dOPePIqZqeOnMlzjcgj/5IlgmP8TZxSUtxI/fnp/WFecXXYyR8Iw2h
tmwL8azyzLuVbG70yX1rIocwWYMxKBe1peVOhCg58/ESLiELnlF64ht8KdRbhhPG51TGaoP6j9jA
nHqHGIdEPdXdWTX2dCXk/iBcQwcRKqAALw6fqg70HBkQpF53pz52w8EvzUsLzoAcQNB4JDWbz3UF
u4h+Ycafywyp2Fdp7AV0HQO6Scfaei6lGSUUG3jx0c0sp82TMO1pKzxbjNjqwjfyTdK75jnmyX2e
p1PBffyhSjajx2P+KRL5tSC4k5P63D52VnsTdV+VVtqBPaaxVpKwN97lD4nwwO/uA0Hwx/ASX2vi
1KwlNcikk3lsIID9EjDCr2i6cicUL41JRWWsKJPYY+3sDuvglLwgUhahWcGIcoLQ6+iEbjg9mKt8
5ZDsMLkxyivailuDE4y+Lx1r7dWO/LXXv4x5k30k87rDJbrWaZeyo5+L1wTaafesffCOZB+1A52e
+C6mPiSvMDhbEdUm9/yUKXH6z/KU7qpjRVfyezo+3qmEQs1GnBbqiCIRQOMoOW9ItVaSdfaZdK5x
xbZynRHTKR+62KDzsekhya6afdJfIph3zQEbOi+n5dTN542SbAdpVdD/oLZiMaFfhaYcwCnuWR8l
ykH7JlxsBK6a3fJbfUu2BIj48j6/1tD96Q7/Sj4WNfsLyRpsgvQ9MQitOE8MPw+LbNpX0huWjfuL
qKbdkL/3pHUu6VGkm8inr4Jchg3BS6Boz5K6BRZ0E/mt2rnaETDXHIkqawku4GPHw/YNXGeaMOWa
ewFckkLUYse0DdcQqfR202zleF87ntB+6LrfPrUnRKxrBPCA6BM6ofQOuwNTcueHBAc/VZafkSGT
zeWj9clFuiWfwHvHhQkbuJKw6zUvonXW9l8Mm1vxJ4aaGsIs3hQQg/nc0qdam0+PvRO9VHZlw2c2
bhmpbvMKDkZ7A3yRApZFOolmH6ZGtG7LNbDh6JcM2hazjS8e9J90l+L2XWxVXv+4KTRQXMOdOPpF
E6+KaoNPDj+dH1S5xq0DfLuFNXS3nLPn3eG4u7hrVxWxTvpz35wBunEMJtQCtpUQ8R7ma54Or6ps
zo/uMnGzkS/yq3akS6Nek/YqzZzciu+auMzxrrM5cG4Z7zXVKc8VqSI9s6LfVZWtY7eXVo+vZvDk
ekvC1WoHQXo8BtG+oy710vUSjcEv8pEIPYc32qO9vxKu07CO37EQtd/BdoT9/AYTm8uZsf9YH8Cl
3lrdJRymvKJRU5DpuqK6Hp5NBhfX5pz5Wz7NZ+ODmNnz9CQw38DIhiedj2y5soiz6Xhv/YK5vcuo
NFwv81Jof/1aepo8+YCYYS6PfUXW3LD61qLd/D6cmhMUYXfyc6LqSKkl0oRNkegCUOWlrTyJlymz
9YN5iJ9I3qFCHHaIsz5HDoKfMmtDvm787271vXt9LVbiXUwY+j51g+CSHhrRoVlCptoHwghytdjE
Mr+B0tGmKBlItfHmAz387KKQYVMgC1iPDHpvFVxxVKWKg7ptONFz/zReUvxxo1299ZfuNB7qS/ra
XqQDr7qECbNolNF+Qoyzk10X7UiyRa17Gb0wW2PvIOtjfDf9KNnylxE0026jgxhhkl9N39ku98XN
7FV2TQ7VTLZN/hI+L6k0oouYzZ4dVB0Ai5e4mGj1RI4eJO90vJIhNBIPuEGOmxWOvK++F4U1sOP5
UJHz0hmXvH6XGNH0Tsro9y3+hG9ojOcI7rq+q4WtRrIOMeDGsecEUhG7YdWOeUSUxjKHYLpwxNGp
+c376cU1+NlNvTczpIGvY3Gx6veOhv94nbKTQrug9ZLglSrU+BieMMRtC6Ih4tN0F/nIsue9lOzZ
uFErJ4fRHNvcralNtJffPLGNufpdvVvlXuOsLcguqo5oGzjDTtmQoRIJjKFX5IeT2PcEwWsYfzUN
taYz1IWXPk6YdHaYy6W3iGaVYEdbDXFw6kDKI52QuTmgtK7ZVfcZLQy72i/tXX4azglKAAJFaDeD
X15GFIwsCj6JHwzVK3GPx35mCkDL+dyBV381lRO1LF+PEs0KgRUrmidXxYkZZxALtOrfxKO0eWGY
/8EVG3OXPMmcGAdhU7tL2qZ+kw/dttly+59CYR+oO6l2Km01diTV2ZMHBaHmGi+1qYFA0zbktUUu
5EF+t2z5wMnxVXnSnpBrvIq76EINd+8+q8/KdLPQV7Q1iMYs8UDBEcepAcK5Buuu2D4QyC9/FB0o
FJPCjcD49TZ9aV2wuy0gzV45mw4fti3cK2pxkueBw1Mk5ksrlE7QrSCrsTSXRER0UMz90V2WK5uV
IsbaKrkIKLjy/G8OrSJQ9XLVfCa3CkwcrUOQBuKq4frb/Csy+bwL9q/L8vaHbr7+hX3ZXr4R7NL7
762XLE3SlsE8tC6Rskb+N2ZBWafo+KtW4F88/s96yRAZ+ItYZdAq6ovN8LcsWvt/ogQiYFEo/EM5
+KemEAK2JBGFARxNM/kPpdSf9dKiItAM5ITUd4uP8D+ol6jq/lYu/fHUJd3QodtIlGCL5vAvmkKt
GPOy6KMASS45B1ycjwcpF+vQME0iVaNDPdL+aVTtpzSzFicXtM5+YLYczZxRUIblxNEI+wrdfWEw
FBfKjpnkQzwW1UiPPbWOaBHYDCCRhePG6s+AB1a1JWMZVi5hPOCLizaWELtqQecUxdNMeCnHc40u
FSiOs2bW2yYP75hb7GzOX7RB6O24lkh9WTor8rQA3NPyMxaKT2UyzlLRObwV+6wkkUNb4brgyP8m
DNpNTLrjxAg/YaD10KHPDCx36WPTWabMmSDYlVV0fJQoCgXLm1LGxaaWoReg/Yl5YTWrFTZyPcRf
ob2WvUXrdpy3Si6jiH6IjjXUO1Es3+YHLFqYquagnrNUdfLA3OejclGMzK+Kah8Uy8Yvxlgwg+hp
MRCpiboerdkPSAJ5aCkDpcw2lHqrJ9a168xhrbf5a5cq4XaUo1PE2q2iwmyWuNE4dmvk4cIou2YL
qd+Uv9Ii3I+8PU3afhkls06j9gac2iODLkC9viQx+SGVZDKTb2kMfAGJGuU5vRiD5KDWQks2bIdA
sYPhLssssemrDLOy73M3IwYhznJfj5+s+kmt3h7dwZgIZW5kSpRwL2BS7HIAOS1HM1Iq6qh0NIbx
EtOINIhhmhpuI/arCIcI8+OHMKyKRnSz/DUIUxqB13g07m1Hoa4+vqrhOYtn+o1oyjPm9xPWqrlO
OeQXXjkY51mc361eek4Na14HJatnq+zDDgR3Gp3aYlqLerCVpwohaBoeNSGmnjL8tiL8qF42GFQR
6RCyoELsJPAO1cls7dWIqIHY7PRjLg3hU2dou7om9HPsdnDpCLF43BpLPxImjzgVElFx0Kv4SW9x
9dMhnOZp246cS/FwITuVd1ZNonzAhUgphLpgIyuzV8jpXiIgBmPupyLW3swFHKYQiQr0mIpkFiLd
LZ2qudOtizwn30kwmAhU5VF714yJN4Hk4kbcS0X5kmfjRUiR8sPdOEAbBG9kpQwTmIs1jwqiAUFd
Rdz+oh3jtBK3Wm+QYlgjQdcXDcbomR06Q6FX9prZHCOgQmpVeqFWbWSR9OYpMDmOyG5W8W51iegU
mnbPGkKv2g65CXPJdiRAkM/DRmyZMphZTce0JrAQrkWJAaEmViEWqJU01TZMetWNXm3LXN4qiXF7
8OasM0nP6BnmXjlL7wMr4Ych5xQa5nNHxV6rzA/pbMe0QdqUMElFnbRz0QKAMI91Kb/FmvacBQzJ
wYLYSZ+ewyHHbNtcH137a55RrVhJ/xoE8TXVTDY+rfKzyTpEhXaQGtrr1jyf+kDcBb3FayGMDkYI
dCJn1sgbrRq3KQ511u8ENRJ+/fdujgsuBtbNQsox2Hb+nZBOEv+2Of6Lx/+5OZp0CyWdPuXilv9r
0gObo65I/DC2Zn1pYP6po6OvibdU/s3X+XNrREdnLhsjZnLtHyL9/2BrhNL5t63xb098cc3+dWus
xkYJowE+aSTLRJUz0g7iH0HDrS0qky82yakytNMD50pudHv+kkN8w0pttG0Q0tXRWPy8uaVrkA17
FvCbUQ3WWuyqbT1z14/JzhRDp5uIHwniQ0blkpTzBdPcSUtkP6ch0MzJXU5hSygkTjJPtzCJr6D3
kJ32OFeB+tkqMxhFxZNkOBx001OWEgaS4TFgPIE8mwm35It4i3IYNcJSniQVPSEQLSEhcG3gDoq8
Nzh716V5yyAainUAl0aUz13bPuUL83CBH6qIqxv0qFKJdjCciFQs3pp0fAMMh5ZjQF900xNWWmiK
DT2zCLpiBWUxBq+lQV1UoC8aRo7QugrY0gzkDkx30772LAbIj6x67nvpYFXWXU/a49ylzGwfJ9Nq
/TEkBiMLKBA4uxaxLcsB1GgTP03AkLLLbrMa+h2h3WNCVdlOWxz5X9MCNjAqAz0X7RRLBHXfmtYh
hjLa4B3kiKL6NTZ4C05NhwRAQhw21XN/ivX6Lo0iXA2dUZ5TauVmtgSYZ8BepKX+UMcILZ1Rr9u5
3QpBdDa0D2sgBRpxnCVF7+OAxkPVcVB+Tnp2qiQNMCVrSaUVvi5pzyrcaSl+61OpXVlp5qKY8SOh
4+BCfUiKSI4aXwaoEt3LaSKN+l4ufteQEVsAz14dVJL+itqESaK8YSdqvaKQv1qNe7GaCWfOWKaL
efBBlW81LX4yk8evyOjh8XBKW9gigo46pit6Mm4z5id6IO0SbXwqodmoj/ZgIUVS9SUzoJZd2WAr
r3PCMnKR8f9DrwjBSbNDp31MyOkf5uAXdXPv5+pd54QAFSlnyiptH3m+ba1iy4q6REcZApko1TS4
ddl7as/FqsgE1ckpBk5WiOOzzFw0pbMwDP3eaNjUR+2lKpv3LqHDJJpr1aDPjtg5KM3t0IHea3tb
VmFLMeMOhzlxOSol8eDOE+V7WGy6YmMy+NZjGjZQIVZKvzW7b7PI7gY49jSIiALJsmuUmZtHijkN
BWEntO6jTrxJDS9ykGxUJN/zWCA+t7xqhOWJaWQOFlwr08QxAmQd68IuD8OYvKxqzW8p9//F24NK
kA9lCKuyBhFF+jeWUt1gmf1r7WT+38f/3h4U1nNInpoE05jJkkRZ9rt2okASLXlhDPyeGv3vBoEG
W1kqLhlItQJogIrmz9oJ/z2Dqf/dV/6j2smgdvsnnbW1vHLDVHh2jMO0Bdn21w2ir6TSkvNI8zEa
LucSBv3i5Fn00Qche1ZSQnyEVn4S+9BJR8LozJJqg+5JMK3HcuR0kok7IZyeDGBVUkkfd5yeh1Rx
1Kj0MnxAq+xh2STYXDQteEprJJl9cawFncwg9ZCIaHQ6Yi/0OPQnCLSrnL5cr5NFH4gvUZLf2Q1O
i01IzzmL9f0tz82NnCYEyFebIcSmGkt+mTxg/zJSEXjQNDIpUMPTIEk3DXm4TntYbysvSpWrmE2I
KGMFuS+x4wm0qRTBt9k5avgsBAK4MNLq6DyFsvg8aa0D8MYu66x9a8tzvzwxqXNbjLClxGL9bTG0
osPeJUCJ9dRjiUE8K37pj3GjUkHlpAmMsJtH1TrXYnZTc3LmKs5mptuCEJPm0G/icKsH4kYqhH3S
vZZ0Ds1HtbdirkiglH4KFQAz83KMZeNlQiE3ECZnW6/mo2h056FP/E59yR5owpFLcwpBTCx6WWjZ
rZkj1jEO1SNdGNX2AsLU9OZcVeJuMkD6NuQFqwg0FQMf2yO8xxPRjthmCWe5qRGRtU2KXCYXBS9V
BFtARRuTFojmo5GWYIwY6Uo2IEMmhWmVEHuSsa41CtGvrHVZA6kg/0zZ1EyKpSZl3B+iEhjD9KnO
++dZfA+18b2eLECf0Wauq70uiFtk23cpKWwjmYlna+iMz28yoceVjhQsVcFyQeRH4JabX3Vb2onG
KZxog7Dxx4KJj4ynZkQKMLwYUubk9LWjGKObprxwQjvHWf8+zcqTEnI9hWNOBEYh6l5T/eCD3qS5
iWB19g3ycJtEvMoDAzxZelYlkY2pe6qApAZG+NZY84Yj5sZK9Neobjb5oHHzJFAPPsrEPFoo8Crt
waBn7DdajP0Ioxq3Qp+6yixpaDiIDRjC7zmVN1O8acvl2KOt5Fq+lEhLtfzJMO9jFnmRoDhiQMDf
OHh5ziWpCLHKKyduKNPF4NhHtIVLqjxgDz0kCh15N8EeYq5lq0itzmklepElvGthkxyjESApvzFF
HZKQx5wKy/bqFEpwZrraIhAL4QJljpS9ZJoMQ+lmll9T+mYEBNHRFi9GEiWnXdE1tC1JHQnn7USF
kxBsK4SDoxtPM5AJMKzVKs5iBLPtgXSSCin//pFYF2puv9Zqv4sLrgvritzaYlbe+xTBMzgOuc7O
0UO/G7APS2W8xzEowOY0KfOLrtan2JS9AeMclZd5KHsF2iMCoSrAvRwM1wKiBiFaCKNNxl/ljDOs
VICvTiwFUrJ4GVRajeBDbgVsQdx896LP9qkUfXUIu/RS3Kb6TYpU2yKISB7oLYp3AelqHBPwS5IK
+t1Kr7AIstIpiW0t8saajnsKODeuNsHwblYIsYCNxPOPSHhKBvin62UGh9zniXrhrOiVjfzcJI0v
VwOdFXSu8dRSukf31tRsDQqlbHV0Rej8k4dYARkRU9YNU7qJ/Y+OPqTW7k2CxAazPaoFZPgzy5m+
UUDGGJoY3AlWP3Q6E4Bmlgzce+U1aYBrS7p6isXH81zTN58bWs7/xTs8igoSGkQyE3A3U6f98VL/
kU7wL1Cpivz3Hf7/Pv73Do8pCiUJO7IJkQKtMHv17x0eoQm/jhRgMGz/vwX6uwRkh5d0vN+/Gav/
pCYxJQXLoGJwXDAQm/wnOzyvkULzn7b4RQnz52vXjb+xUpVumrVCKgP/QUJUeWkb3zoxQTGLoyXv
n4PpQwvpdjGyOlj34tIRQUljEBuCuZJ/iMpaFZajCc9pBkpgozOudXsR2zBzFEdP7dBYS2ThDG7Y
2yKD3ItxF9xkHSFdHh4kjvuLDitYJ+Har39GlKPCGjEaCoJWX6MXS+m3QdjW3pSz8hxnP5NXM2/E
dgJdDDkvc/sYpSF2lnNxRURq7RBcDF66zZ8Qo+7gCtuJSxGyDrbz83TsN4/j46hus022Vy+tWzEK
KXxhN5/DT+17Ue6hXGY0ASfRlo/5F8K9E9aW9lV/j+8hpiQG4ern+MPH0IJY3a228h4c02NdAzqK
SEUVn6XbeIufhDeLnHeiEpRjjyjsanK4Pza+enxB73kofgXv2F2KXywNre6LDPOIBToPx4cfvChs
p/VbAy9pb/HEAdSlu+Fa5aAfqZ9Iit8F2SY2VsiPobWmO2S12rr/1vbmB8sd6VtkmJY1jTDRJfUv
ZW79ojCduiYoBp6jYXkcX8EL4FlqpCvqFH7FdExeky+X2D+HMxs6l6fhlrksm1zFu3KX/Jz99Gn2
O+f11Vq9nz4ZHZ+kxnuI2+yru/Tn+Y8cVc0NvJIKhGSB7WIuG22OHpq7/KPYNLqxEr8EL6q1FlC/
rHpUDTxhZR+tYa0uL46/gCl95MV0IxLYDnsPEkdg16vpGFu7tlzJuc1Kl5s/Bbb35WXwipR9ea6O
k9Pvw6u4bgmZDD7QmWpY6a6Tg+ZjW54/DTfeRUQA6yumTkf5hdRFtyEUONjU37ITUL3JqSdiFLjk
pwbvA0Q3At5/hltBu4IG9neWI+zfEWYLTQhdTXzTpnWNz6yf9xxxZCf2icl2Vex02SbZTFvxopwY
Jb/Ll/4Po5TsmYfgph/UHwLgk1dqt2hdbDWfwGU33Uq7+CJ9hUfsbw7tWxtnM/JjbUULA3mv7o02
/sJVcTS3Ue9x+DZeF8QAt7K6jc4ICa8Cmn3RQUhg55tFOIyJgRyPaN8zhX2Nr/q23wfo/dv98pD4
mG/kLe/dH880fopPw07YMCzzMg9agdf5mUcWmZ94FbJhYy8fTapfZOPrB7O3HSTbkeGAtJkMlxkk
g8hh28i+eJ088ERrrITOxM8bdkirIRrqlWfZ1jm7Db7WHxDbJONuCg+uebFO5kX1ej6HjABSGqur
ifBbLAgni5D73jZWDaCSai29CiftVf4lYmpYh1BkX5cXXe9pga8R6m+nrXJ6rZo9touO8S3z+5f2
lWPHV2HYCmYUJiIbBvXbaB98iDgJGrt8s9y2QxsikIu25o5UW5f7qWVeP0dHifRR82NUaOki+NKW
21VUvMIAriWQsifdWWW4GdVb1F2Gq5rb4XviIvVGSLFSPuPL7Ecn6Y5PaFCPY7taKOvDMxKup4h7
wXQ1Fj5jFR7K4qDsY5/pKxgAZPTKeap2wrU65t+jOuJZOTWPbcqHb206OB1X4pqaYC17Aifyj+gb
W9wlsyteL2632INUv+9RteDr/w4TR+38Ll+L1rU20A3kdhk7/QY/HTHH/RmBMh56b970T5/qz8gN
Ka8zUD3SCqkbg692PZGAbe2y9KAA7i2cCLmrdcUhH+yRRjFL4axTr+vCZqA2MMQHqhb6hfAtqR5T
hKL3O8MpEnvQ1vxN5Toy0mdG/YmrSvhY/vkjnFsITyhUOAAJDwYzzK1GsteUldZ+g4NRo13MYftN
qmBKOjV6lHfrpvHcplXxOl6q1+qrsBbZEVIwTo58cbjXn7JfBSgGfOTIBF4e3VqZFt1QwHimtlEP
QMuRaICD/nlA+nEFyGBYhT6IKkhpIi14AQqz9WLJYgNEFYUSEecaMOnc6yIbc1YZNOsAjRiPyrbC
7JcCBg0PEzsskfIyAxTgSjq0S7f1JXPK7ZZ2FJoM7Ov28NScqKqM2q/YTwkde9W+MkRq7F4bMCXl
RkT6L64xUghO/my9lpt6k14fxwAvFX7KZoVyfJAOgQfXCWiPwCftgwHD8JI/Dw5OYeuZHpK8X/Q5
go0ozR22HT2qySt22ubbsJFuPiGXsLmg68jHr6dsQQHIKm/Rqv+YCGAhvzX6tHChNvrXZG4qk2qO
uADsKi8EqquncSt56T764JognfpggGFBK2GW10MXtjMK3fakjiMCmBUjULFH097H9+U7mritoxEi
zqJSHaUEparok3GTbR8WLAl7blaB+JVBcAk3Vvxd6O9W8SG8YRkER8pu+yKjcfQU+XLXByoD+Bag
s22mKoEC/MVmNy4zT0fNYTFg/EiY5iQj3qKDVX8TwQ1ThQuvTc9mfjBbx5odHNyPCHPvWS/f0jOO
h8zvc08OqaZwNbtygzoCbyIYDpRe++hYwZ8b1wHHmqzYCUQFdq81GMQoXkc01NQfMTgJaBTSb/2p
IfRyuAWEfHctCeeT5ggVdbUfRnt9tlPLfehIuQ8znUjTciWeMEMt40cPPXq6+UfS7gN5DwiJ9ZBh
pIrH16HSFoq1XNo1c1XQ4HhgDsLjU4jojHQ7g1tjetx4YXAUxsyfUQKXJxkhqHCMO2rMbP8/3J1H
k+TmuaX/ysSsBwp4s5gNEkB6U1lZdoMoC+89fv08aKkv2S3NvcEtpaDE6O4ks9J832vOec4IQlVA
O1jxqXHEEmX/eSpkgH9fpfScG7ANjV2pkUbyJnK4BM8ddPExIMXcHNg9P1fv/vf0Jj9yGJ+6x/AT
sixw3df4Mrm6C73lvgpXHYe3uAYwFeubnkuBOox5xka+SlskPhK7AvqPipfYjo/FdiRZysNUXZ9H
6NQffb0t+ZZy2DiSZ+RQIeiKiclSmg33OpbvBx60z56w8aAaaYB1bHh2R+tQkbpyTHF0rOiDBmRo
xUrdQ0f/lHbJ9qlx5Of+Mb1WF/nwQH+jtm72iahfWWcHtrM367u5UYKdhJ3pTdsCqRg4XztwvoP7
4Mz7E69JX/0Ubot+JNyp++KMnAypWQ4HcpXeqU+JJ2/Q5xNBAQfTZsB9aTbE0d+k83x/N1/q1vlM
3tFXp/yzVym92yLDTkQ7erK2KSmKH2LvsHbGQW+dS04XBYqjx3RC16tV9jJTPD2qB1wsu2EbEB+v
bdlDUik50kWiFrom78pWuoys76V7wdqM8ql+tu4ZRdyFr5mj4oF6wkchtGf8fESECMyqMbe/FE7q
prvQXa78Zq9fUdmYJ+OSHq2L/zEh1eJfFW9GBGs9jqjqkKKykveZF+/iO5RW+3wtXPBeXrsN6m+m
WlvAK2jjMGohItxicN1a2+kpE1bUAM1qeA+w1m+Ml+aJ/FUMdQ7ybKxK7AsoMT7D4yLm2XyjKU/X
SA/Mlf4dYmB1uzc8qFg2at1Bhvz5N+5NVR2uIPnLCgQN0mj+B+WOKMLK+G36/Pvj/+hNZZWsDRWi
N3PtX5aTLBoRzCC/YUTwL1HPH70pcgmJqA4ctRgvFgzhH9Nng1x7chNR/TDX1qy/0pvS6/7emv7y
oyNq+XX6bAVmqNd+zUcb//fdNDjAb4B7tO0OyL6FuNUOb4G4rbkKZGqiFIC+uOVCHbs1+svpW3nW
tCuTXz29Dzv0iVgSg2Nc38FcWm5e9csa7yVzm5vvhM7aupjbtA9WAl9iBaVDFi7wRfmz/GPanZxs
9PXEPIh53eIvAKvgr8NL90j7Sac0fOXnak2yxD72EFrb1ReZcNITa7CZ3FYHDf34lD1ki+s/OzIe
9V/ayENjH0Ibw6wGHN9OSL25WAV2+wUNwG6I2ZtomxczdhGHa2x8UBDCFUiOX/V7u0/WC9zgCqQC
doTXbmlDZsurvkjRYPXZPWynLwLXL2gw59Vr9VgfwhvQEZa6VDR2tpM2/jZZGR4BhTbO5nsikjAu
03PgojWnowh2dCxxIf5TrUmeAeMBBgGt8FBLp6p7CLf1M2SVHm1hR6zvDIUBw141rFAjpg84H9vB
hWMw2wVfeHNfeBn/xfK2S870BwtJRV37x97hqU62dc8sHhwLc8png99HPIgpCs4w9orhxsgB2UVl
E4IHg4DAX7hFDDvvotcITEC1ZvfXTl5/z4I2wTjrGKQJQJOVuMMO6nSLZHM9MuOurjqhCoyiYWuj
17WDTwwRbgqtwXfvF0G+jQ0NfSGVve4mvCp34tagk6JHrUHFe9qEvIT4D1uZNwUfuV32kY2evtm9
vRy4vJ3e3gb1Ro92A9dt9WAghUURSsmAc5pVLshaFzMBxC6MvDaSs2E6tcmXWJ8HzCV18UT7yzgX
LjnV7Nrq7nv9JoqefCO4028JNHuwcaFtSUVXjpDMJf+gPUiJ7e+zjwkyGkU856rs4PK7iocZUHMO
H0EN0GxjLuMm7OIH9QPz8bwrZrzNd3xGeY1HoBLRbt4o7xo/fbtLG491xoRRba17vi2sV8z6HenY
na2jdQzwjigJ18MjrF67JK+YUSQn+gYVEiz8pIXGscV219xPdzWSUZfps9GuUiwqRxSoZOP01ZbS
pnCR48ae39buJOJpOIq3fPTKaF24Jpcw7cu+OcsbuJfHH1bFch3a8t586tdDs4bcaXqmF72IDt/T
bW+rds8nyplX0c233x4mOz9GSwdBoNpRQBmOYIkNKhc3mYmOsPY/yIDrthXmpcARgOgU9+LwzEs8
fIbyRkP8jJn6hzt24OmukH83yHpJ8IJaET1GOPS5g/lgKFhNqGa6TfOuvfhuJi0GKfP0N76p0IBy
ZSD3ZD0N6/Z/uKkknfP8l5vq3x//86ZCK2MYosYYVV0UpstN8HOKqjFFlWUkNuLi2vuxQv15UzFg
JahChlxJ5PAyfP3jplL/IZnEuFuSqIo/2Lt/5aZSrH/jUf361NXfhqilMM2+noJ7I0XqbdLgUyjq
8JSBVJFD/yD7zXGeZifzLbeTp80UDZsU0o4apSsSLPaVmTimmmzR7H3NZCqyO61Y1td+5JEjD2Sd
3UIk1vsSOIUpxaVXyvl2tOQ7QRvXpBm+QHallSuDbdpC2BOw74u6uLWCeIA41WVOxkAxm6xN02Pl
N6zQixs6hc6/a/J9aeK6hQPu9sGM88AXUqes6qOxBDdoYvo+93AGDDLUZxQocn7VrLcFwTucoxLj
wGjx7abUU5569avSjrNwUgAHheFOKuQnTa6PgtXurS56knEtqITSatHriKF4CflJRpnDOljJjfyY
J6UKiT3TiP5BzKc9MLHU5XI7qP4xxffRT5tK7QkyNZETiSL5r7Mxu62KDbhqoRpqZmmsTcP4roV0
Ws9JfmHbRah5+Snk1rEVww0hu54FGTnxNS8W2U52GsMVknHA/SLiQzWaCLuiMJ2gxcofthtZCW6K
lF+SuSd4yWKMsEBOsEjHkptxhvhNtjVxxdSkd4Wj8WmYwiHNBZ/aIHksBRq1JpmuZll89E2yN0vU
/nNvEdqFIDNknWZa0i33w5sIRX6y5rMc6C8mifF9HuyHWLwg+MAgH0QNDU4duVVhnYPRxLOJBMos
Jk+xjENEAiWr2/7Jl/KX3CjOcgekpwghAw6ZlyuNxOVpwBPRe4xEs+YoYeUAAL73x/ATRVblNVm6
HkrD7WU8MWplbBIRgWYY7qG33CU1E5/WjzjXDTfD7hc026oqqHcoE3RyAXO6MwUi+QBWgnV+XRxV
cB46822Fob4l8RbVyUFuKUpUhNVWHZ7mrDbtVEyJMipDKqARKhDvwbYDTYHqKO/gRmaml8QiwBUO
42R8JEQe8NV2LCgCpAdfY56fYG4wj7yntmwlu5KnWEg9trZhU8cAYULrPeX3m1q4psb4JCTs0SEy
SjJLTp63XFAx5vismoBe0+/ZY4rBeBzy2VHQEw3hfBHl4tyxf7QyuxQlLwIloxN+KEDDkd/HJj8M
KjrnQHbGtngHcePpBrdx33uK/kw4NSOJvNnpYXevGIdCsRwdxFmZkdbS78dB+ox7fS9LPTP8ocd1
4lOuzBqtcq0wpAaajVBJ9m/yzCICMRLzgM+cMKgkO/bC9MkqcdfqIjcwkSqAE0Js5NZ0CJXj1E2e
nxmOjF2wI1tG9zF0ieEbJ01Xph9RrGLO82+62DHCGfu3EJ4LkUoMuV76iZ2/Ud2VZXrM62nDgXoS
eIJiB4tENy8GQl+xY2EsFI+1whA4SFHeUfGAshex39exWxrPeU2bmWVb38930ADthHGJJpmX2RD2
7N6+eGnvkiF9kf2kXPcCoXa+jOUD61ISPRoidZwFQC+J/daODaRZCZBU3Ixe1XNVFwnm2hrTIZxr
yD6husvNZjerGSqGhLXwcDJHSk5y9dyGz7jCBHAokRj0lHuSRMkeQReOOILU8gF1f8mAtFoUfwTF
rXvGNl3UHs0MiB6HpmL3ZKD+nyloVaXp53g7mN0OeQq/qctQLQInDrINfdUJnqWLYFvOdBoSEdj4
zFdW9Onzp8PYPie8DSMLaUXCJIn2gb0ekXvUEzKklQajqXlNGsRW2ILTMvJCH0WJiO2N7fPfuJZA
M2WgmrVkwPiGaPwPG1nd/C3wZdFc/fb4n7UEwiod+RRLV2J8frAo/6uWAHspS4vtBKeICCGZCuaP
WkLkD0PBVlQMNHTNf9QSPIpAADicJjFcP8jZf0GUq8r/oev981O3fhPlik3YJXWRG5sxbt4yPtuD
Jm5yU2IqDcjLyWdwzE2+FrMEDlMBLN9UUFdFqjzbfosiwZfes3rawiN46ItnqwArk5M60eZ4ylAo
qtYhR0eBpHFFeDMAjGwfmMOd1I1fqdjQWrFGqRpYto2+lvRhHarfKmZcEsH3AGppSJuEW0u/A+59
lFVhHZsF2qdpOigx/MiK3JToLuf7HC6XkIQJS5zOSSS8tmRwwqfEeFPOrhkxV2op601rP8IwrJt6
p6K3F9UWJyh5xMFcbGKwgakV7dICLaLfP6DqQGdhMK+WzNLRlA78mU90ssr4W0ejmqJj6d3a8LHP
VHtjVB7IriS2wK5xZdZA6y0Tl6V57kn3THOAfSlovELdTSG7gpBv5g+VqtpZxJq0p75HGzwXnhIw
o2z88X3EgNOyzrcjSdwt8ZJdYuyVQUfykVy4Go5pO8DV+UA/bWf9iwpiJYNH1ZNIEGWd48/sjGoN
JBaKXqn/ntoOUI20Va0EaS1N5/xUBayVK+jL2mdOOlVYCsyciY2nwZV6RuDlQ6k/GhRGpARwbwaY
4CW7kGGf+czbRUKYW8OtkHH7cHEFUdijIVwPs+n0yriOwdnlGJzkkAuPeXKggk4zdO7oya5Ngbgu
c6OCP8mV4BBH7P9abZ3oBKWUXO+slRQm5i0ORKMDXwOdfUZglQfjuq8xq6IYr+XYi6dp5WMQNBvm
naBZ/cqELHNDMI4WSN8lrPigTDslvvPWPFZ4VgMTkVla02LxXkslKWQAzhpCDkTlXtSzQ814JCT6
LGrOIb5ZLRy9KvrQiBGWohHxzVuNRjVm3RBN9Z2W+ocoBnemhOuEHUkj5F5TiW494Czm4zibotto
7arJko0g+VuNysOv+hM5gt4Q478V4x2M8OMUFjdf3kfRQbXS90VjVxQ5uRefqjbgCGNJaJ0UNiaF
eDLb4D5q+SxJuD9ipk/dt9a03Fjs5wHt9MmjjzelIOFhJk4xV3SagHmnzxjKxBYgKcZK03eyQv7U
0nZnVbJjygs4TrIezaa7RTPxFGrpiOgBTfJzEKmuTfPcFf42iOvHWp4ZT7G+0sGfY7Ny+jg7lYUK
Dle+t+TJbXGI9LnarbKhewi6qrBnhY90Vm5HlMMhwwy15zOXLwwH3usx9q+93ru55hM4mRRuNbSn
ttBrXJ7WtGpR/zvEhzp6zVhI803859G4nXwEGzp8b19kMBElb3NQQr/nwGQJUK2LFv8bL5rQ4+22
wuGuavOdPCS7UFY/27GHCIjoGCaV1vF5UGe3qSEyEE5nmtExNoSNj/rEKlB6SsY5a8XAEVGli6bg
1mxoWsKe7Vip38hZws+PPt2fhH1cRt8Ds2sMSCe96jypqu75qG3jor6E1DAi86pMKdxAZgJe0Y0l
wU3PGKjJM6sNPx8PYXyp+bjKTXZRpRe567ZNaBzjflJh+bd7M2v2KXK/mFxUs26MVY3EPBrVl85Y
5h8KXBV6IEF5rdNNgGCAFHpd2w4k8lkh9LeB+Q+YhiDntKOpkSzlbND61FJaE6WFO08Y71smdWOm
rFORmMAa4lwme4bhQxQxocq+d772rvftKfTrXVuzjBYoP2HTpexs9FR8lxuD4PUBF5phywna2Am6
ai4vWQN0k+N4MpOIFM1o3bYKKb/fWrmLGdpj9/I5pEcCtEpjtKVSvhHMZZsyzmVEQmprbOfSXE8Y
OEqhcP7GFQotv0qVgbaLwCHYPj9+1P+vZox64t+nHb89/meF8sMZpFH2kMaBPOzXaYesaLIu8m/8
OQj5o0LRTILnqFAofEBsM6P4OZdHhKarDPJJqmPm8Rfx2zzk97n8rz/679OOOh/Eeagt+GTgGCb0
A4Hi0zpQV8S3ePa3ZYR2cy5eLLqhCK9kR3ckLNehPp4Jx3YCWM0DHVQlv8fVt0ZXFenfBU2WQrMl
Rzj3qrOuAccIjf1ISybRmglLj5a0Obe50nDB4VCUMAHaMh1dGHbPI2YarZlfWjq+jM5voAPs5Xyf
0RHmdIYES3IdZyyc2f3mJ6LD9npv7TvpYaCrHFMSJWg0KwC7+cJZBEBToOoUgVbr9KZtiCpI18hj
k/OE3IeoN20tpRfSQYuZ2VUqWQDoyYfaiBd5nM6plntjnHNEBNlKlZgzpOLasoS7ZjR3Yy9sm9LY
YD88Dz6GDv27mz5SbVwJYbGmebKrDE1zOqy0ErBg9MK31RkMtBUMi6cwOc4IK1oSv9MqWohOCckL
eqCs5OguUydEY0LByQYw/qELgiuRmya9xwDP1tKD69QrX4WA5GWyqm0fdl5u9WiMyUXxcM0inqiF
k0nAEkOpHL5GjfKlKn3GNjXAgoBogbjxjzqgmnL2Oa8o0bQluDwRz2o1HWogUsPEfo8knyYU10pS
XPVSWrS0VAakNxgmu4KcHi0p+t0IJ0LXWLw3+sZk1Crou6hvmYVhFprNdmUCaMsQRUvCuOpTmR36
R51r7L5R9KU9Qr3YTQikSHWNmKiWigRJzyLi6gG91ppxI6bP7UQZTTITjYJIqTLwWoFhjgiChuZN
l8dDzx+ya+xrvrWTfAinAIUZumGSFeygEzw5ZNIVcgqzx4ngedd98DjVAF5C0qWlEQMXJSe+iGZJ
9hTeKjAnUXAUQn5Modl1QHgscqngqCYXPsKr1sCOMw0kpTLGmgL1Vifxbgl2UMX2OR2wPgOMMIaH
WmVaUEdOiKOzjsJ1oYDjkttVnoLIBrXTReccKUvRD0Ddo2s/I9uUrDcl07+WareAfYnZ3B6lkcxq
NgAov5fCLdCAkyhMXfwZ4vHYMiQXqurVJ40hy+uzpSbPfoJKhrgfHL1y/iWHrLDwzT3Fy5hCWgYW
EZOLgQkGdJi/8emvarpF9KcmQonTtcXy89/HzKHg/WXW/e+P/3n6059qFti5f6mC/2wZXfpT/pW4
ewwdp6rJwfzH6Q/dQVEZHmAPXRylfz79CZhTRVbIi3KYte5fmXVL5u+eIMynf/7Rf8zC/8RTSGhA
GsVvhQ35jA9UII5EtTczkcY3c8nURdKls2wtm7WE3r7S5ze99LeGDL6jkIkqJV8hstJXykqGXwnu
5zFlojMqxWuhHHUx/MhFNL9VgqpINzb+7B9jhSq4CM6sAXZyyjK0T7V1PTCFFjV3ICTUaAE6Z4oT
lea9NYr7UcPC0qs7v04QEE2IM0X9OlUUp1Q5Ohxtq9ZeBNV0pY5tcfToJ7sqyr1gZkRelxdZSLxk
hlOM/jiZ1V2PHnQcY6QWnaeWLMQKYUUy5iqc7jPmQUrYfNVNBrOpc7DEAHQi/ASLRwYXKFDF0xxR
qgb8jL2gEEsRf2QJFa5aR4dajd1iibOPI6eWgvdEiNcp4DorQQ0iKcG0EQAmnPsKYD2rkb0V8sv9
hwT0pdMRLNaEqSnAE2Z2YinlmS3IWvGKteTWURJDRTH0XHLzMOEbT1IS5MxiOBoZKFnRpI4Fzgwb
LxsbL+XYNBDtDbG/MrhRBbk4+rV+b3YMNSVG+0ZmuEoVrrOWX5hV5ggGVpsiXIMn303RjKJNAKvP
VK5oUUXWwyNTcoICrM946r2w1kS8YNFnWvZgZIZTCga26gkfhFuaTpTQMxzDEnynlTbAMoCZEm1R
NtE51HovAxsamYXTWOjPktSVzcD1hfLT6KedXOSZK4u8jB2BdC0cfSrkzq+OvVRcOoIllCUJQja8
CvyGRq8Xx/xDM/Ur6mPo5vOM7HEw0qM/zzruJGi/Ld6ckaYnOuR0yUrbPQ9E+00Ys2Si/kYi/0yi
/wL4dX/f088yCITDi4YnELcEteh/e/phnfxtOvcfHv/z9BP/sRjcSaf751m1nGM/N33SP3Dos81T
cZ2Z/M2fTj/5Hzj48VFwJOtk5iE8+a/aV8Isye7Q4iON0oV0mr9y+jEN+632/e2pS79t+sRIskbm
gPlmiKxza9H0UjL6FnTMfJcI5aGk4zQGtvLMFhK+pz5JXVqXX3tgV2W/AMVFrA8sl+RxW2cg/6N8
UxL41WPbNeBdx1HgUDxV4lkGb9WSkmVSvDCqNizEq0gJs/tWf2j1FFnwxOexzBGXQBCcBgIc9NMk
+1jiVWeI0SFG6qsyNuvRlC8VQQhSfxein8PvCcUbjeQIOLSmqeytQwLd3gQibnGqZU15r86QI7Ec
xQOyOQjisr/rU/AlaEDUzq27EsOWVKOSlMBa59JqkqEMWyLLJO0Qlk8Nw5EKZorAjq8ceC2iTRpk
8y7U9RmKcUsOmb4LCphg4y0BYNmb84k4ZhJyts1EDEEao4Ic0H5/1/TabVR/ViFpy3X/mcUAKUeG
QIiVZZTU5aTcV4lFa9HscvldULtryNHmd9nWMMBqBhvRLNcwYJxZwn8QqrexEdHzaneFho5BBhWS
TPtUfMmQt4sJ4KuW9hwiXaTHm6Edv3q1cGNzXicCyDzpc5hxsajpPsgCosz2nCrHOYAFqQQrhqTB
SNWUBl5tlgcra1yVz0cmWCslAKwawgsXHzNJPRpKz37Y4NhG82uSizbM/CTkQBMbL97Ccn4lkvTS
FoPjFyjUhZvFbC9nf+QPJV7NaG3lABBVloNx6U6kyYkpJTdvlZj2HjZQr8M7UzLdTILqJUhqDr75
fZb3JTQ2ddOPEaFs/aNeytsSBydEz5Lc1jqEc0j6cmTu52ympv1i6QZTOeEJlspdnoM+Cw13TEg5
UggdtuM56rc9Uu4ZIcZ4rf11JDCTzDM2LCNkhmAyCKwDBNnwAqierngCAnXTT1Zp9zQDVkZ07+ML
WrLsuumOfK/Ep6WgQWjEVwOxpiEORAIWF79MvDbU7MFHByT2Kt5H8zVlVWQoGQHghsvb6hgtyNTQ
f1GiO4O1skCyG1k7EYIlkTHxvEOhLFaQI6Pe8UOfV0i+aDD1hQonDhRBClrCKyBDJHdFdk2Q7aNd
XsnFRybxf6JyCsXvFvNeLQEMbXVHk/lam9WbMEUwCYxPmZVmdeyQm/DuWdO20q6xnDqdXPMdYTJj
MIVtpQTJFwEBJY4WwjDE+NFo7tj3eQUYh3wE8ZfjvCqTNx9kZCnE20qYHEsZdlO2p8AXkKGU20b4
mIeBfdH71BmrgjEe03pmTNizybgkXTeV/bPfPAryt1ZBBxS+FOJ9DXJ/+oDnMRQ0AzUK7oIfAIqQ
gEt0LuRXRurUPz6DtnglxTGscOXeLKr3MLC26pyt+UZhVgZcn5PPE73X8ye+W+vHKSLuCkV1JoNO
Fzt1EB/ECcAShdmmkHbz7O/7Zl77TNwagFp8AFNpXzAQ0Khf+ma9WMMXB4aKiK2OVgAwW6eTXuL4
qlHtDDmauqDaxrN130Gh0oyURzzgArJwCdS6tM4sVtWxQAAv8bc6M/aQhYM645EKTAP2b42seDwM
pLGXWvBWR8mhLZtwFc25/hAaA09CXmJYJr4CQyY80hZDbZpuGk5kNWI2bOKnrYoPvQoqu7OoH60h
eVRrzKlBcUmil3hK7QDhuSQOLGDZezSTI0sHXc0fG79dFRCXnIGwpqq3nF5EQz2hWWNPwifwfrL8
c6G0ZBd1d5HvP81Bv41bBvSj3r5UUYCRXd+qMIjRXjC8Ty6AkVcBCRQYxeUt2yr2IVnTbBIJFWI0
DQxHyuk9zC3ySEcTzENV0iUjKMlrKEF1u89r7oFJyT3c8Y+iKgzbSUnera5jbaSUlz9d85d/xrH9
r7zLLkWUt83//d+LPPPPIW3LVWlI0LANUTGZfy151X9qFOBO9VGnz/nGEjAD8XWKQkBGhfY3Xmui
jIV5B7HcMDVR5u//9Ir+B6MptLpf28b/8PifhZMKLwJbqM4yXeNjsbDJfxZO/Bb7UHpGCY0tFRAb
x59to7IQzUXqIk0GD7hUR/9VONGHKppOXWWZ1o+H/ZXCCW7f75+GX3908zeURDWHtZXLiJBI1lgR
3IceUuU8SIcn/7WG4wNK1u+csXbbF5XoEbKT5K2BVsCo2PisB9Ni1P9ZcGHex8OpxAoEHggvKl0Y
ODeGQd22w5NKHGzCKQ/7dCeFIul3xWqsNuo+DbfxOB86ZiPqI5Ci+CWHlvDZSheu1maA2KPTQdL7
LM4uHgTkh4WpIdrp/ZboQH/Vv+fFJjEW12lCYlILyti6758hBEMpRuCzi1LXY+JOZJnlNaf5wFDR
6Q/Vm/ExfC+ZJR/9h0osSJetpcBND/MHhnao0520xk8x1471EV2z6+sAgjzYjzffZPazArt6rO5G
0u2+BBFL6fPizVIIdaFZ2qIRacnOaldJute4eZU9h4Qju+YBwxUHm17aTN4McAW2fiHtpV040Al1
1HsACplT6CvCeUiiCARtbDRLxJ5ElhkztwXORuUGNJ0YMvTI8IruESsPLgYMD/atG3+q39xkOkEQ
mqvvLPU7uS7mvHKvfmNNHPYPJIatgm5jEbUz97tZ/CpFvB+EPtC1r01a1fSZxao3Fcg3dpkGNQ0X
MIOr8aiDaCec6LWHZjyd8DZM8TEnsiUR4PxtSKka8earCLZNfV3c6ndBeaiCHfroYtq3ee1mxiN3
9gIDxiQRubnhYd4vh/XidTXs/iLimeWIB2B68B/Nx4y8tfWA/5JPEtzbVX9LNlXDpWrPTn4Z3uob
3LSaObdLNGDz9iNKcXG56jYKPvDhfegkp9pfMZPlNe+NRUOc9JsRmH106mIXr5//SeTcqt34pR09
QOzuikO2jr7MCzVK9EXNZl58x7qGOHRsgqH2keuV7/UTLui9vuUtJNrOJEPIP4RoiqkU9wqRdNJJ
v5UbzU336Z4ibADwW1MBLv+TDDvVgUctPMYYpc/BofHwzfW7YAuynO8d5tPpPCLc/qieERPfz6d8
M171W3dk7umyxvWKdXb0t8tfgovfyL5G9o3/gKVdhR6CRPt6vnlHsmaen19fKZbtG1Zrwuv4y1n+
vMQv8Uk6jvYtsvEL26iNV5G76OLxCj/hbMLgmzqMkW+CaV/lLdpn7+UJKvKGOMNgV54rBMrXfG/W
Z/8zJHXA5lOtkhT5AERXZBYRevkTm+mGm0tsz2L5oIyxnZqUVbyoITr5J5LjYJjUV+utZz1Nqdje
5Mf21m7bbVKszUu/Dx1sSg+xIz0F5C3GN+25WAfLU10T5iiILwUfWXlrKUdtvMI4WWSVilNdU4gf
4l3+zNAmiDETSfdMS2LxToCNxqdp6tZjeAhu+ZnUvYCqF6/pfRNuh1MbXGJsUHzhWL9bp8b6ykzT
DjbDRfXMurSFgc0x8i+xLzmGRlfkvXpq8c7Z85oaktgFxOj9t3UXX7sDYebko6RvBn8GsCH+MV5C
5lLP1qIiYIkQDq9C9WHCnOlP0uJuQ+bJ0JksP6H2MhPTaIUeL3P0l7jY9O/jZoaGZcsEkpCbUlzr
e04ZP3Gsd+vJSlZltnZnyODjq0GeXfhM3HmDg3TcDo9RcIdhSR2dWvQmbNL2ZNlj7eXElYvHnBhK
DQSmS56YsanM9+iWY9l4ZC1EygqYdn2xWUKOISg7xjJQrccAupxtXYRLdI7vcvyErvkefLDlJP1g
16Zb7pAleqh2IV8r3oS0X14JwHFIpYOFuc7HTWHu+iNhTtoIh9pOXtoTYBNsfjERSo/G9yyyVWFN
ABNnjYlT4Pw1V1j/GlGlVpHX1ogOPNoUn9S7P55pAcpmOz5k4CJJfnrH2Vjf1cfgHOFo1ZDqNv1H
zRurO+ImvkvR1I+2iWGa203z2m/ZEx3pra6RLKzqU37N+N472cuIYeMr+1Cf8PclXnpn7vM7a9jo
gATmt2bbHBbKKIydo3Wn7SZHPLTr7ByyZQaQoG6Ks8r5UIEaARDzFFc2C8MVgT78CJV2BqUg8LEt
ntAQDJ7Vb0TwJnK46Rri3IIdAT2g5OLRFjez9jRtWrYFR3QZa5X4Z/bAr/UDvxS/mmR8QljFCpe6
IzASYs7Q+pbXFn/mCocCvrfgITM+m/QNClrFsMOmmyclcEMfTLlnzwOCoRwqrhtiA5MZfcjXGDZT
eJs18eoPHqJj8M918mkOF8a+K0xfpf4il/eG4oAqzWCUlW61sT4lVj+Ngyqqtd4kHCCcXnH7AmZ1
RzROX6/MD53nPnwTPEEgBzu/ycvNh/E51D5iHRxN86zZtYe70VN8hscPvFSQ8shjnIiCk93isCDw
Y3UDF75CGGUz1qRdtu5YV9Jpws7kH+rQTy6e4BAXrw3VqjngBTbYwuANpnD4br91u2eyewbmM3yA
PsTowVSo5FRH//tes7mxMRl17QpOBF8u3q2K9aGrauSRWh7RYxJcFvwfXOmeLqzqV19YrfjLWPal
60nb1MiuDrGyLyoX4DkKn1q/iJFXJm50nyYnkPbasJqFTaZuIfTJD1F34hdYI71G96F7H+8wavx9
x5Yme2tZZq3ONlyRqWr/++qbZfqv1fd/ePzP6puVPaBPTVUXY9w/l+8/q28MCpbExBLFofmvPKGf
1Td5QgZ+OUM3eT4U6L+u7BefA78nW0jpNOWvVN/asjT6pRf79akzsv21FzNGA71WJ8KymoVXpD6e
3iaPkYAClrNkls0DlMJybfr5ixqREDFrX8oQHiTJv5gzkvMGDUlf7hQx387obdLypSKwZdYu0dwh
8W02bZ1tKkTBVlE/ikV60hELtzqP7it35uuaK9qpxjiVVINHH/5e8yUSDdBp+M/Gmv52eqvGiSEK
4uQQkXLn5x+MOLVa+tZDaxOzP4iheOKYYAphUphf5dw1p8PQFW6bkHrao59GFT3L0mfvGwKhB+ib
fmw7kbcs4Cu2Vs7AOrRgLTqoqp3ge50F88tnbTowXZnj5MqAllIP2VZ0Ti3UzWRfDz0aYkpHBXdS
m/CDAq+vWM4q1oPCqnakYSmi4bnVSR+l6ZhZ6arcsjMr3u7/cXdePZJbaRL9RRTozWuSTKbPSlP2
hShL7z1//R5qVpCmd7ADvQoNtdCmOisNee+NL+LEMuutK8pf/OzBX6bAWcUga+hoDmCBm0bYu696
+9EyOu5lWoOiwa0ZKceMlitKLStGzdFShrlECBlByz72CUbSMaNpZZlRd+GlFMGgDsKuGg7DMsk2
GGkrjLZrrP4No+6+DdeGHq41ShykgbQzbFUrEW4pDPBVmJjHwMLYwwP4mk6HdOBmBVZFBux5t4Sn
PjvG7iLj95QxvME4nudMZzEHio4eJl/fNQXLGuN7jTH+wDh/TDHaK/x7ovk5teHjRAeOthgAQiE7
KPNbX20ykzlT5x8H4NG9OTppxnYY+7YkRraAcW1VIUPprC1UZ5+CdjpjuqQroYiEZX6oeFML2E4U
9JTdfngeIirSu7Cu1rM8I0hn5LNArxW6RdtmoX/7gmmx92EBksVrjRdq1qT1nLwRYkL486+1KN9i
qrVLH1rE0B3kGUfYrNC1QGmCpG2s3jhbPV4ERXsbQGbFirVvpDm1GzE6KB0cm+De1Dk7IylwMvGH
Y85W6Fh/mHDFwnSdZPWMcvOuMWtaKSh4qKGkKDyj6tdpmX9HapoS8kjWDWw+plzntB/peYcRkeBl
ExZ0Eh3ZSvNpcUUBDKakahrah/F3pJ+G8T3faVgn8tk8KIOxz4jdBxInT/arHQ+x6H6+oZ8bKL1L
nkAbHwpinIHcUbdSb6KgWEeoskqauRJesDmPcEpEq8DS3YnsYlDtAr9Za2irGUnTRLRWtYHgiVNu
4rWU8nRahfnRkjsSErFOeF2BKi8Hz6oFjk/MpJ0oCFspSrY6ydYqyU8+58jKOioz5tRTXUsbpWXK
hsIr0OgzqAV98neRttXJii+61f1MPfMGiIQCxT6RrHk5maB+Ho4xRDlby+SL0QrrsCfyMBQCFkfs
dkbu6FkFpzjl4EwCw6mpK8tq0YnCgI6PoroJADymuHEi+iuFpcBLrdxYMXclMZbcuHVj/qwN2m6g
uCRs/WPd1kRndbZESqF9RSrfRSK+l5m5T0op9aLON/bzMBK1bTFXltGmEiNgBdT86bhe5gYDbjs9
Vdia67i69mZcOWI3BU8Z7LsxMh8jI3/MhmvoR5dSz75DXmlrxm7rS9lW1aJtnipXIMxuYFZOwRZY
M5BgCeIY8ZvQ6m9dRFuZUqLCF8G+G5KTr1MTUhW4amcyDX1z7PH6xGVSb0al+ZEYY4ot8Z3qw/Ih
aCi0vBGc6OMny4pvdWg4Uq/Va33Qfjrhe6yHd2yhFN7nupOWISac2xID7dX5u1Ik2ij744wS03Qk
MEt25MUCFUHoKE1lF5I3jVkoGmhJYsLQgzdC7puNUXFAS+drKjC8DR8b+tJwb5P0miPxpDHO0uNo
Jwb1p2QWXmekOnJ0dY9bdOlA7R/STgSZwEcV4R/ar7AJzJrE9jsJdzre4SGEzyJ23w5MkzDfFfiV
ea1djDD5zpOI7ZpYfwzx2sw/2SkbfmaXRvBCEKyDlmFUEznUfCOkKKdFvEurAENX7fk5NKpuOOhD
QUGU5XChsHy0WIqx1UfX0Q9PU13sklSgajzMD51akrjRhq3e1O91UjIfZEWIu/pb0brjMBrBthus
ih6lTQqMt4ux0fad05b6ccZOXMe+N8fk4AKuq656FZry0tSYzhSuknDUXKYwH0Wr4g/Ir+MAr8PC
gUFWSjjJEhUJFB4n2UsG1KPNR+YXbhmK+9LaAR62E1YvkdaCrrLuDaCOUTVuQaA960I6uKVU0hvD
UCFP/LdZIjNc8GL2GO/VuLDWYmq69aQdFXmwm8bgk6t+agKR/Fph1pGAbTUC7j0SvMn+mIV8HDUz
cociIUnOLKkBoZxSVT9mTD7rGOy/LNTXyPCPGk0AtlSfxamWbWloDgKaoCZQaZNSrk55e2VRj1Hz
udO/5bp9CPUNoMWrPgrvhBE2M7Y6zTipmP1myhtEeV0phqtpGXJIvysDnUU1ivn8GZu8MMrLWMF1
/eduhJGR2RCiE+PloRfmv6Rr+LukXf7qXvoPX/+XjTBZXPlfbMJfk7oStiYaNU2dFhZRZ7f7x0ZY
/s1CD5fBW+BgAnOBePyHd1X+jT07vS0kc37P8Kp/ZyMM0vGXjfCv3/ribvrLUAIqrdxnFeNtEdR3
Nht4GE3axHMwNY1taDLYemzv1lMAkF0zgJANjHTAS2XNZx+z5RpYnEknpsVn6MvMsA1s0afW/O7K
eZXqhTObHfEUqPHMzGqIWQgtZ2rSeuQdBVcqSjOleMcYuFJUwEAuB4cr1Q0hcIUqG1u6PtqoPU8N
LlpiEHMf420ElT6pFfi1TKEViobbqMzFzaijeEU9Zb/UsqnTjGW9n1yFXZCdLZnBfGbW7wdO0FDY
3EHhU6KfyCDaOj6GlGfk2fCcAoBnOgnEKw2P41B6vlzvLZU8ziR8lGLJRsBE6C511vscY7lTkxM2
GdHtLQpzwzZ7j0rRxPITvJVdFLArJNQg+uPz3LaE+ASjdXspAhGdn8dgfqrGgZYxI9wxAd0II7yi
0B+OgtWdut+DLQCcQvCNCkHAOnBjSkEDXFFUBqN6y1G0Uzv5MBjhV2EmmtvnbNSD+KvP/Is0QKFh
uB6xIzXgWR711PzUTFp4MwBLVbEnB4zfXt/QjnIuJ4B6cCiY4smk8QLSefiAjZ9gbGEtQ5pALtDz
DShw21eIOQTWrpARecevRnkAVHysxtywmVXzTeEzq2doSjUEw0Fp2CFJ1abHVksn1a0aAQ4Q0Bgj
dDuYjLVF1RVS+yBSXxlSw0Wn1iAjYwnFKsnUlYDVcowvTbeL6jdhqT2u3mhy66ZTZTFGxyJcOxFo
w8L8stCGCoV2Tl7vGJ0kNi6CfzfjjxRfvjjR0VmvheG1I4LyuxmPJMPcIFUq22zAZJXrT3m3E5OX
CJGXD+zYzWj30qkNv0crw3lCh5+UP+lp4+Yi/cpYCtI62AiLUjdlAC6MhyAqTvkEn8evYWmReh0x
ZZFVDwXhp5fUS9y1bL58KGaFvhUV+aYs3mo/UIvDLL10A84QC20tHx/rSLj7EXJknRmrsYdlwXRA
UWcnKggfC9XaqkuF8hPhSSdeRAGMZ6XCm5SkG4tGnFEjuzPn+1H0D3rxkmc604DqmM7RJpPiU0r5
uz7CEuleTcLIpWFd1cq/mPW8TocAO5vyo/npLrLU557lyFKZDKtHJlGrgKqyMi13hjaxh1E2C51c
KhqiGPqmM8ttprcPQWd89yanHnRIdhziai7HN1W5ErNwGzI/XTm9TIyKazjVRQAXde7vcTU9DySy
lTk5FVJ2bycOg4VpPHahfpGT2qUlfStEUJR8Y23EFItO+V5l5YRk/E/2nLFgYQqjv0y3MHIRt/z/
xRtN/cVz9h++/o81i3gECCRctTKnPuuX0SnmXpHfY0lb/oz56B9rlopTDcwRfjTI+IYq/5t4wwiW
JetPyedvJEJZNH9Zs/71rfM4BDJx9+q/DNKDLPW7yo+ibW2YgHkzCiW1TVBwRPRrrC4Da5l4UihR
tgHyqW3u9Bh2+AK02qbdxTGolVkKol0pC59+UX40+hS55NCYggnTpwTIWydn6cJFfkuyksbatR/G
e82H7lhgY+to4KsssNH1ojCaXjNQqaiYL1n0LcyYj6qGTOQQPBuT9U0X1bnoewR6k61atDJScoyS
zwytcZpU3uviUs0xOErQbVPE+olAUkNuepbTTUF5Xy+ADc+m46QLr5KYfBhh+uCb2nk2sJFEkWjP
skiGLtECV02aLdb4Pfl+OhoVa2OOIfcj7BVSK98IjjNaMSmFGSSWsQzXZ6JBtigJLzyLLfih7KmA
xSr699QQHCKxK1yrLsk6fEkdHWUvUqvqbJKZHojMIMLKi+bJU4Rw28vRrsEIokUx/G8//Rm7z6Ao
94VPoxy1BMfceI1V+hnJv+ntPtWJiIa6N1fUBFOGOIgydcBfPX77Ru4gPxAiqJVD7nO44deGYX0C
xvBy8bG06PgkC6PJ8qbWyXUJabRtegNNV1j3HUTzahczoMszEomdHUmmM4EQUOatUMyMVudTSMi+
1Akj1MZ4MVC3OEJCxlHcisKbPFYcjnGrigaAMElehDglVRjta63+SWHj6FqFzPURLzla+DZ97lgd
Z1yk7moWbeJG7ABkN8ajKGpEN1Khl8hX9gKD4KWkpWjgIdLOm8IIqvh1b5l2G8+nngFGgAbIWDPb
Rq259+mR9mVuziMYj/FSDiyXxrCWgmFHxP/YG5SSTH3iFc2w9plFl/MLMhZ1ZymUf0T/7sUfvxcy
p2WB++2pbh14H3p1E0MFVCl0qGhZ6Yz6OZcqr0ssF8/YWg8oLBAvpG4ujc5ERTcPDVWUucxJRYlf
VLPkhIRFydB8XHjtLZLqjVgqVPc1eyszdx0OBCWV3lK0qYSjxaCkrxQ9bA0Gy8EIKZ6AI6AlL0S/
0IMEBzpDuw7TpbBA3BvPrIWNKpubCSqAZT2goeEuYhBUvlWcoPsQV1HaXK0a+ayl3ruuP7vyok+j
IwbqG0dEd7YsF749+R0Lx6ivxzfT4BC1KkrEnlNYyjZxRK/LmLIST1kUhhxkWBR7+WLl7pOHHHZH
IFp7FRxJav1UBKUnfPDWPSVnGxz4vlOT6mZfeAlli5ivdewyvjN52opguBhHyy7ZfddkyvJUQoIl
5AJJRu+eUuuxie908yFjvVfRVYpabygze6DcMODC3Oryzee5Sv7o6WCoLeQLmavXYpBHp03zUivI
o4eqwuj2YJC5UX0mVUgK7fhlsR3tZJpGQgaXyuRqsHit71l/iOpjhoKh3hv4bNjKFPOu0549nYz4
3KfbXPWsiQDz+NUZ+4RkV5fjtuw/ZgvFhsao8KD6r5P8TNXADkk5yK/dzKcRcDJbwIbnm7Afk7Jj
XjxZyk+F3Ws6BiBcUGk0tuEzdoS62TXSY8JbEEqHevKM+aGHBhog1NbNppk+Dd/rqBwXB4/2kJia
wjhEZl5P2reaH+bkKvAPZdPFZ2okqrdauInE66rmNsw/2oAt8SBIu9a6+BGFDw8KlRfIloH2ykw6
CW4FAp8IzJdRcIY0MXVY8oW7OS+9JAOtDwx5r/RL1eM1JE4ab6LsEGCV9yNYKW437SRl21XHSD7W
yYcwP2ecc7DbTXR7S8pRpdsw3Ffxd4CiNmfXSF9341vBM7PaV8nyAusZc6KAryapHurheUYXVdRH
pvWZ+azI37rxbOXnYsbY8ZTgYzXL07x0mCNRxeaV8UGdf6t63xyM4F3Fb2LshumYTqT7mvd48iQ4
cH18GqXLIH7KiMPyhbJIAUXIPHTBUUNziemXnU4dOOnopVOeYv9nSe/6RExmUAnN2WhZvgAPXabi
c27ejIUkEDYk6A1uhBNxjNwsdgpnC5jtaqdTAtLsshCYssbFJ+GCDSCGAgETJvM7G2dXaLlfVNk9
xplQzcwaMwPGvb8hWn1USuqdCz6veC8lBXOwOp3BglwrZd7lYsD0N3JH1hmUS6DD6q6mm0JtrpEw
7JICNQ5SeIRFIyJwBv+28eFj1/sAJ01ppOe5Vp0C8FrKYDIxuZ/kMpWLfrIZcq6MyvBmTCL/aGVD
xXtLMgELnKws+7X/L5clL3upX5SNX7/+z12iZlJXu3jr/prJWraBWOdE9mbkHH4PXv2xQ8RcJxsy
nBx2h7/ntf5UNZTf8OqpQM0kldkf/97f2CCihvyyQfzdFvjnszZ+ETUMPfFbP2ALFDKlqpP5Aldm
A8amkPDzM57j9B58WCR39JwjZktpPLjgnF6xqqKfoIFOlqh89rR9F0gvkRqeBl8kJRueAn9ZJXHk
N8Vn0TEAjCqA1EzSR2Q9BZBFhMJd9TpVrRrLCIZS040n6aww6NKBuTZ59qQP8tGSBjsL28dQ8Y1V
mGXPJTmFbjyVabbtVf8KUMClSLCwm769KVHGjbJ883P8FvxZnn+0PRO8sfFV22wHp6RonXHXSLkf
RgFRf+RwWjslE5cMHKgvk4xKtVmlEgoxuJ87yRl07U0IceJXUU9HDQ2YmSzs6h7GeqI+j7WpApp9
lEiuaiOtoRpMZa5ibHeq8DwgXKvCiPMdxPU0TdvRhPsh6ptCMllg8p0OAQoYurSttW5n+tsiK2kC
NPdj9tVFYN6fCnVYNda7PoC/Zo/V5xMQqquJI4Ibd1NhOJYi4bXEgb+eJLzpgBekDMJDjhfet/KT
IT0M1Wh36cD4ESTWbAEpGNP0uVPMq25mlG9ZGj48tp5SbV0kAVl8rmuni8lhQxB5C1C8E6HD3GaS
Ng3N10aRTmaMrALU5NjNqMFpKgLh9F8kHWczS7ugQ6UUIkChJUuJZcwL3rF2R4vtjpE9hrWRuXik
922D+6Y0TKqK2utYaXtNpsg1+r3TtbOCL1k1LqOeJ6uMrJuONXmV6ydQU4yxqAThvBJp2a7MMPrE
WJjBzTck1upR2VXTV8C8U2GJwPOgl9kxJDaBlf8RORqVzvqsZusIwwvutQGjX34ZwxjNJPG3FUJ9
EIbbfKq2ltyDL0nJpldsHloSw5nwndCWGw3StsC/Z/kQJhoTFEL4nkmaWw5kZAziJqX40kWkqRlL
jhTr6SVZhjbNz4aZe//gG+yCO9DQVXVKvQEv/hcHs6pgNv63G+z//fo/brCEuCBHYhNeUI8L+OBP
B7P8G6AFU8IH8b9IhD+P4cpvksLfNSA9/guV8KdwzEzW0EyMzTAgCaz9nXusrvwae0UD+Lcnjv7w
V+FY5DYGaIl5Tax/pC1ynRb7AkJepaEISoo+calaw3oyAmpvsiB1pHqAtY/zYlukYnLPzBInsxnr
XmDmt4HwUwvk7DjnwABMIPdtHHYHq6qztSbRBT1RcjU0qQK8RnscYMKb8jFlFlPq+qMhjSdFvao0
JSeWv1a7xZ8WaHu61nOnHZrz1BonRsUbM5c8rVtscVPmSEYlOHMWb3xr+q4oXSUUTta2u/ZlfS4T
4IJWt2sDLpUkX0Q50jtCeS+qKrCp86RHs3iMu2lfinG87hoSp7rBhqgo2YErYvvU9xgquQBDM6Y6
+7LMv03chW2aOaXJsbV4NaZdnTxbQWWLpWmXcra1qKWITQaGlI0NmXZqkGe7qVgTMvOCbnCtuLJr
SFAiE7ehKB0rVuKVCiFXLFEmtXLNX3iKRviNEtE6Vc69uj9hlXBaOtUZ12r6sO7Y/IehM1WNuyTi
Z9yREmJHC/aorC61ulUa/JIGd72oftVEit+ig8hzMsz7xDrVNDR+DASYsuuYCevZF08Vil6g+/ds
wmTcVhCMBLN5iAZMwEnEowrUE+QDNGJdpCrICAVPLxIcpm1yTCz5rPdCwxCONcMABMo4rXTyMZVd
wvj+VokMj9rgJe3nBH3zqsjNdqjn3djhwlMh1qAVrWlUpddQ+q47GgzVhf9fxiIMB8FVOPFWRRGv
y2UAbshYfZPCym1Flo/MF98sSyndkK/B0Zc9wOMAI8Z8w9BPCNtO6ZufIyaP2W/cEWtbaD6xJd4I
bX9axohCXW1DjbMZPa5uR1hxRaBAAR5l3oMeUqdOG33Y7Of5WpXdLVyIBVLnmGTbRKDKZRNveE3z
CuVmxicZ6K4+addyij+0ktCfMfQ+Joj6pKb+a1RNR2ipTp7PvM/KpugiT7WGpxhLBwBNAlRJW9ry
qLvpPO9UuKilEF4IRToSbSowps6lZnidMNCFkB3EmnwSQ3za8Sb6Pcyl3HBgIh0+5gi5ZQRXuxAd
s7VwgGI0UvPAWpEpfQpZ+1zZKGm2AGapWXxpoDJK5dggTOuppN57aR02z0ocrXP9Q2gBVzEINoBJ
jw2StGIXeGHlgaQhs5SCc0SM0t7m19I4zdKPkH7l/UBXC/Pmrvc6GpxQHdid2G0dMj7lQN52XjXH
x570eFq0dlXl7PzZ3gzRuu5aZ+7KM45VyFOgh+VvpkYkqz2hurbRqahbmzMO1G7JCVjhtaGzIVXY
/cwgPsRxyCZCRlCQkemSGc8v9cp9g0VfZO4U5JtcyN8zDlAS034NsdHMtjqx+qWdkfBf89r6V6MM
nFrBRqxVHuQCZxoEAKM0uUxfceYZtWXjdj2TSRsYfwXRGVEFcEa2rahZrIrvDLCUaTwVGXfNwTP0
Yq2p8xqX1S7ulM8g6BhjLKg2GSHBcJOSkkplH+FymmqBscd4bExS9+38BABv2waKm3SdPeu30f8y
ad8g0S2zh9M5iU1mubeWTQhZVRHFRWMWoWb3EMbJKqOql7KX0Dpr3HKkfl9K6KUjSQ+8NL36alSP
kyrbQ//D4Y95Ub4aLH0lCTI6krShRHhrMkaszBtBFAnKjcANczY1b9D6VUHNZ48xJJ64Pmf+3712
zWfHO2MW33S7chuK4dx9lUQaGuM1NAzqnagb6i3bzH+ocD+KVeLJI4VZMx1c/bYTD+E0EuHytAnr
TXxFhSaLkOIpAh+PBUDPMP8QfmMn7qnluKpKZV3J4gHV0el4NSQ+ARGsb1Ni588hVES+zPrdpMu7
dmBzp05srkIKrdgaRUWOd+AOIxP7/OS0U/MVVtba4gWU8aXN7b1J1YOJc0xDZ1ABAkFGodChuEqC
gJNEoCRbfYZLsM1aGYRYhWGHtAylPIFs4LziO+xpl0ioZNVN1++pwMaNC4sG5mGsE9tV0E2id3wc
D6SUOBMM7ljSwyLtguReN4+6fklDEh7KMUchyCffjogISVe1+cn1W0H1IbGVULaDdGlrDb2SyZ8W
h28hT9KW5ewZiwnmmtzJK3nNXROKGTmRCkENUyIOLFGj+Kzsx8lZEGgSQZwywJ7u77ooPseV/ix3
jP2y50aGHY/hWG7K17r+quFhUHPp+gZJ0vStWkqIZnam2HpylT4kbjFj+D1YE4EgHqoXenj5meaZ
SXWJJLp+WuOlxQ9jCrXXKWhpFZ9VGOvzsyalq6a5VKSjwgZZiUVioulJD2g2UCiKJj+iVEDUYozr
E/pBXD+BVvUg7uLoYvudXIPQ4E24QX9ciVG90BBcEpLYQHbNBNUUV3TeRXanvssMlQUT3z83Lkne
W+KPKD9OsN/M8N5WexM5YorfBy7EMBC/JARrbWk2k16SePAssskS17eGGY1wJUgOuPoGVVzkaGGD
CGUCfDHGv+jvkrE4FK3uDpbszKRUMA7gmeS2ogeO1d75bVxzD73P+a75SRlji8JXJp2aKHitdYD4
2Us8p6eerJMAqykN6IszqHPVOC0xlVDeJTWgkY5gCRmuYcCPzZoNddTWi/wfbAAhDkhBraUbWI/h
i/23HCKb8X/fxf+Hr/9jF091JWMxAzaLpPwvj/0PJ7T6m0ie0NLBri/2D44Ofyolloi9A5/0Iov8
PoH7YxsP84aeS2ZP/C7+EPNv+T/gSPyqlfzyrVuLQeQvBhCri+l2rga6iB/KkF3lqWfn2x56EkbA
RPfCutsl7+ndwL9w4hbLpzZqr5ZEzfo+6+FKEQBUbu2LNRUOjiQ71RwuGoEj4wM6q/XlT078OHzo
BQZHUVmXjcb2f5N/jOAFoDypD7REKwZ1Carj+18FCrgP7EZfyYBR063oCi/BRobaaHYf9bail4ph
yGZ2QIZihrDHLQBkHLv5K20RTBpmxVFdy1xRvPUY1y43nnFdUMr1oLEIH5gpSAUYJ3oyg1MleSmk
5tZZ6v90rwWDrNgvFI7NTAldkwUZFXIAD8pNlN5Oh9k/DLSaHYsdDSDbzirlTsB6iHgc88+IOwqi
BxIljymABseyCEcrWst4VQLqPVhRW58TfuZy2baTnT2p0Lg0ySGxWGJJ3mKUSLp6LXUuRIaVwQhF
ZHMPg6bWvzGSZ83gstVsFQpFPk2W8JwHH2jHDjaYB4WeYDu7F1vVVpMd/UAC07qNPzC8oSMSWvMi
fZ2HjLUzf6i/Rhzk2WG8mzRPE48jQvfK//HX8mqy6wm5efDM+lW9HR3rpUWI4B5YLVGSR9GGY8r7
A/2qP7Rbfxdwx76f2y9gAaGdDBwH1yTYZWIWcN+03lGrx/RJDWEI2I2+HsLI6TNUZ1vaNMd1b3qj
6irUR0Ma44GrI9Y3ngEk8goCDr2/T/rFPy4T/9+rIKmsWw/HKNrQvSq/EMhiT5i506PwjGKlfrNp
2lAYmuA+vmms/XZ/Fo/SPf0EMkCwEyzpxvxh5bGr3QROwYmBasNuH5je1Pt2w6evw8azoMTw2O4i
T9/GlRcDjhg6V8sewmg76wwbmKgVG9U8SJsIcOe2r5c0WvikgkzgAjlWNSki9P61Sc8e2VMPZFy9
oSM7nInhsC67krq23vhTdWW9VZS/gMawyqVAkDA68x1u9Vr+JZcXIkxWtB13brfmH9qNO45wpT3u
WKZ5JKr9+Fk9W2/j+EatnHIJn3qqx16Wh8p+ks5OJ3f4xNp/KH8Kfxc+Mb3gS8XW4w/meIMqRlvd
Ub1xyTWfBR2CTKGK1JZvSKOYMdtduxMl2P+r4CDfWIyIULn8UYRotcHCSJMtfAyKVRbFDsM9DSAi
XsZtZJPtpxSh+x7Kg1q+J9m0NtUbJ3DyYryedyvAXb0DBiuSg2db4VFpGfKmNW6UbCbe+Ll/wE+j
zQ9j8B4lZ/hSlMV1WenKH0nzPOyxR7+G1So8qtfiGQ+XUTumtjaia3swXgLmXifhFFyKR/rMV9lo
Uzyx8tUOG62yXJbBY1xtJhIG9fP8UVvrhFk3K3KkOfVHV7+01mtwGtUvSbGz8stfdr3atW5vKhSX
kUxh8yM/ie+QSPWnnujdU7BvTgK1k4kXPLKnkXxyaF5XrLlsHslIUnFZ2LNxCb77w4xhaAuboB73
XbqS3xWTiPFSIHzh5tUn8N25i8DGXTN5Pi0/9Iv0Oa5FBi/4dDlzcONgBr1qfoSbfjHODDSpFy0P
+YEWXNCn4kESPzS1vSTmEw4CmjozZX0faWpiJ7TXnnNrzdEk6hy1394zpPBNKAG2PZZ7SNF56Won
46Z6k10e6Lbl2vViOlGJSSRPtJDbPlltdii8IMTHgprGvmxp3yysE26uEVbiWvfkwake25oj/jUn
QtCp+PtAMfqfkHEGWowq6zynGPnfMLZsrBhQ8E54KzpQwKtxu/TmDnS2KqtKJOs9bpHaE1jXn/wO
iIv+gXMxT4xC0TAF/BJcqE6aVkA2sD9QCAFEA/lC+sA3tsz4+620Fjk6kU40Hw1jO4D+RyTFV8vu
VfOaetvS/jNTjUeyjfqN+LZgvjkHfw5rzOo9tUYkNDvbvCWEBguQEOVx3GUH/casEPLHrnM0T/6k
QpDWRTe4v84745JsNdggeO1tJrINGJwyvavJad5nR/0h8dQtTMToQAUPj2tuGZiBHuT759sNVFRn
/n5wFD/92/SiXdIn/QzA7Rhtl6u/30mXnp+5JrfzyTzMxIQLRpnPMT/89fTQqNR1uAJu/y+KMx58
gvrTHD82dtn/YPnyc88qlhLQTGnd18gQqA15bqg+5sNKyzOhBx1Qh5M+ATeS5m2jsFrucCHY5KCo
hQY3tlZAkyolixHHTaF614lJMv9kNEIwOuakUq7ma/HS70xeIfMco7ldQU3KsKx1WqTx1cj11ufD
LN1bqDc18GR1LSJKS+O1ZQLZKIfqseqczEvslU9lR7Gfp3Oo77XuXePmgZYUAiaw8VTWGyUgmzRv
dNiPKc2ZDj79+Cf+kd6Ep/kqPmhX/25c2+eEkjH8l6tgl96yS3apLt0ba4WxTx1+cYypF2O59tr9
t76VX+VX7Wo6jG3tTywFfuBNDoaKl45SUnjMJjKGY+xwndvqeZLRg5zJ6d+Lu/HTEKd+B3SyZsew
Lt8tjzRt8GB+vpqf6SkHSr2LT/l7sYVzTOI/fosvKPw273hhrsKduI/W3OAqmcbxdenxPOVl3rRq
FyfAWsbtDQhTW4g6wXtwCu81H24s7ufoFL0b5+oHm0BN6gcaleTJVLnW24Kq54qEsS1e5Oyrv4Hr
fi68ClhMt9e1Xdpv0IT0yfEJCtS2SusLcASaGh7mB+3ev2rv4yndZJ9acO5FV4wcmrXgOOdvWvUo
pT9ZSD50/BpG9bWnzrVMDJstDesfxuCAjAhkrot8Vi4zV4twFJqDrJIoFdEQaCtzTIfKFSL3b4hh
K3/FvW2F/ZQZe0KtZHksjzxhsrgRJeJEslbRbdrcci+nDnGDC9BRepfUSV/smwNBL7F28kVLsjhk
0WyBkienNqusekMQE7XWEZCnjJp7eMvLDizMlg/NndjGHeDSCoXHNmy6gvk5svlY2L1durXLfcqp
3Z5f0f66RlJ2Spf/NnBSt5YNVN4hV44JY6s6bAj4uFg25rKFT4CtdSF230d8rq5PXG41P4kHmR/S
sX+ja8/B1Tw/8lN3fpSO1HAqLsEdO0I9ZLOF++tBV23FTTfhXnmHobANN9LTu7ETvPy0tGsNdH3m
XrjLjF35TZSWFyk545DYhxfMF5TQNhrfSvUpTrdg2gcGt7rh1YAkTyulBMThvelt2tEy2sZWef3I
aF7QTpq8TrRt1p+y21Rs88Buv+UPgsO4S0YgjuOqfaw1J1mLe35scHR5pe1feTd4PzqKsWPvf7g7
s+XGraxLv0vfoxoziIju/4IYCM6jSEk3CKUGAMRAzNPT9we7sjKdrqhq3zpsh1MpUSRB4GCfvdf6
lh1um3kznzkGYbsoRciMT9f0lZWLtLxb/cuHdHh8Mz/okOOI8svWUeki6qtc3Zk1dqA9U4HbQJvm
otMOY+Ph8c/aWGoH7SV8SrbGgWDcfbDnqbedF66yBZlxXDnlZ/KavZKWck5A9O5FwUpWGhyU7eyG
P93Vvykhd3qn3Mq8ciJRVqKXcyqRiEdBZgUuF8SL8dKsq5tpM40k53t6B5DjDd4AihgbWL33IPZb
dzT+jm8Rgjq9LONA/VF9Ix98O6WFC0usa+cIY+dT/slJm4PpP0Kl2g7r6CwskyezI0m1I+i0umkv
j9vjJp/E07F9IQyH393vTc/0xNckdnk6B74FCyzUWihn8/Sm8Hw0rcNP/9RNEaYpbmfJmtwptHj0
yB3WHoHMc38324Vb6ZCuKWTITEdXsgiXyvzxQhzGfa5EuAjnypUzSrTIYBkPxkaB1TLlgwdvtT0Q
Va7NZ4ktFLaCBNLJGotWnXk2KTX6Z6oOkB/+DSG7MScK4xliezQXv4q3+KTB+kcwyEZBe75fkBPz
88UXm0SjsGFSUrobbBHZngyhlSztbKOyRtnanqLlLUTy1z6ZvPxX48xtUClsqVhqhd2y04S8y7pj
STn8aiulZqeGQ8D1ei+XfI9UpWhw+IPK3xmWmhNVbdXP0700mQvenbcHyvl1GsSjrkLchzzkIO44
sqJoNQFdY4t0GmPD+9yLR8Loj/fl9NrMc7d6LpxmVTilbQ8n/YnkoicmBkeOl6sTYw/CM5pn/ioh
pvHKk+nbzppt2ZFpgV0/082vX7Hfcz0ioYzspiQTi6RCG2AC63kfnOkggRYQBv/Uw4HSa3LMlNpO
NC4NJC4FBtiU4klgC+Y3qKb/xmjNGeB2OicGUuMJu/RfrDmiqDOn/Hm++m8e/70zQxye/BvR6XsH
5sd8Vf2HRiuIngwUTbJd0aP8qzVD04buC32U38nxU9fmR2vGRN5iGgqEzd+InH9lwsrE9hcVyx9f
uvarR11K8RdUSSOQKqUQpGe42Nm8KpbhI5o464h8SZ708aQozF0MgBLlRVXiuy1k1JVJrjkons9E
yZ0UsvSsSlU0S1da0LvlFMlkCJu41p4TY/bql6wmwDPZ82HVng9psQGeDG427pckQOFSGFQoQ6Qx
zXWpuoZ4jpOqXYrods37RR6eErnY1Z24xSt59cEPmx2xelAd2hhrS28ZbcIVwk59pBHSjt8A+s0q
5i1A78ZMZGKY30EjR4bbdGTfZZArKmU9qLu0gZ9EPJho1kvZX+KPeUv6b8J9RL4irss48gg0skV6
FkkoXFC4LFRBACpikBYK7QmTr/6Oq3IbPaBmgCzuhoY26yILPqahXR4ri8rv5hnd+5olAYUvsVTv
uspuRy+dDMZ7h12zyrZYoZeYRR0tuNP4Z74Q9oVqqaDq2NIF4jkXiTAjO2zo2/eqOQZ4JvJ8utsC
pJIza0yu5v0z4Z4SUVI3cYt7vbkWcjeb693warbDYqCrpgvCXlPq9ZCvk7F+VUwSUIPgS3t0m3tL
9nUqfURG8iQK7cnsmjdRiFZxlOx6XX/2g7c03DCDtmr5WETaVi7q5y5vL41/yOpXozKZwE8jwW+J
gSqYNpiY0HAQrYrBXjoRUtseKHx/0yoWOOSw2tgsImWK4EVmNGPY00zD9tRFDzgIBylMz4Ek743u
fiKGDP6xFtXu31cCMl2nRGAZgClYKzT5v2jswP/+eYn65fE/lijMfpgt/ok3nxabH81jBB4zldQY
+bce8U9ODFrOMtwNUdZ+B2zQ8v2xRBHziTxPnRnK743lvyC0m3wWPwMNf3vjMjYQhbNeRI/yx9bx
oDXiIOXohWr22EQ8LBjOOZXur7RgyiuWtVtMq+gnReLhzxBFOuD/7ll/HG7tl2ctxVGCC6ALngZF
MofzhiiH5uHMDYqb35VuDyZTA23aR/tIXJWNvGR4yfLIyqfIrl4MS5J6SA4CvJGFaAUCcBAPE7Ww
WK2D6FYjXVZ0aZXdqZJjQztG6egWAlo3BpfUzxjp8OCNUHT7PKf6wlGY+g+3El/kWTuX7ww1iT7q
e1DbQttc/ZAOVMdl1hgkI/Y7XyXAQBe2tLyzlqEo4x1BKEYHdwJbPMNtK8DsyVmM30RfRb4Gl0BI
nBJPtKKT45gJG9MEt+sXb7jS2Fr3bA6VHv+IAZWLvPr+LFT6spuFb0FTWSExWSNPkYZYI4mmTjp0
3Ic2eCWgwyomdsW9clva3HdVtEcMmJ2PKDKtNm0tLWAir8ZOXilt3YOYr1e+FnxmkeRprfmmCtSN
fXgu/WQd+cI3AzA7+L1zy5ZEzSOGp++yGi0jUn5Iy3JiBbBdZW4FPd6imrHlkZhOMfMeaWVBILBF
PCWlnOwGJCkiuRAcE178uPUDGLPsih4s+0ginkn5UrBeG3auhq8JoaNm9alyeDsUdLNYXobGAzRX
vvQbes8GHGZzztAH5QcowIGytjiLjw8h5vFlvSSVAsYFW29/4j/NMHhQFVexTTwpzCHCfsiuNY1X
nPWuqVHpB/I2m3gN4B0OoUr/q4i9rBHdtGmexDw9xrJ+UAxaAkBRIPe13+g7epXYT94352+8PnLe
EpsAvFNWdTIMWcT+kwZZm6xsfyjh/vz47+sjK91MNCWSjtVJV6yyVnxfH6dvUaTBNmJh0pmv/VzC
Idhj2dL0yZX2h+kahZ9MGuKUD6EBT+EX/oX1EXLor2vVH1+6/stwra7lVJWCVvDs7TbgwkE0nztp
vIJ1aUxWAlz/hReq6JRtFozQdIPg7Ks7AEGsScyTIJ1M0wO6D8rrbHP3yt2mnk8NCMEBmbc6+Y3z
qeyCLfNcuCPs1XfIrCr4hejJ6AnsxXMHy/kFsX4JR2LJ1BjtTUAQgkem6aJU58Ge6BwrtclP/Qz2
xkE7qLsZ0gaIoN7Me7iiF++TT+2lWMsYo6Bs79I1jIRqNSxEqIAkl8s7tm4OziAgdbPdtG+PbH0d
22x72MHfreb3G8D//j0p6p93gOq3o/7+yIcyCsL6ly//5/JI+ff/TI/518/8zx+/5CH//JUTR/YP
XzgZlvHh2HyWw+mzapL6+0c8/eT/7zf/eYZehvzz//6vHP34W2I9Pj5/PXOZ76KSJ2eZ+BJZ+y8e
TSa+//Xx3898PJqMrAktEvXfpZ4/zvzJvolVymC0PCnpf9q58LdTHAB1w58MmsRfMgAnAvSv07VU
9U87F+i6P7/vXwyasdiXo1qPwVI8Pq6EYbQkWW7H0X581vDpTLiZUCvzbznF7rwWrdpT93TZNtop
3hbwWO974oIfHRkWLMUkQJ4epiMi0ZyrwRKElHYzbhD0QdJKxrbM3Cxza26Y9mNVqOthK6MOPHfF
OmJMQf8J7j+de1RjUOFRbsyFd9xv0gF8wPgBaogsxXDYETZQvmMLYB8A8t3HJDi7fmjL5OGqiLui
5ks3aWs9bojNp4ZWdxSP8tE8p9eEWmNwe4bHz0R2sXVncjsPapfZdH1RNsomb1CD2gxHZ59yPwfh
msBO+NLO6tb0rsYGe4Cl7sjHldVF+k2i/Sru+n3pigvtrJ2ja3odn8fn4vp4056N5+GanupLfigP
/vX+HD53W21dbUuEHatodT8X2yXLxgK54LBgzAWQiL1Gvw5WSBjX1Wd87KaDqNNinq3MW094ODHU
2nyPpStDFbKORStas6uy8wNTYEhaqrIS38j/cIM1DN6l7MTrSl4O0bGVboqWWfqmsBs3d0jLZrY2
N09TMxQEjU3Pe95bjIihnjIEdSSPMbOFZcEaXNGFQOTQcXWyWyHMi86SD+pS7M4G408SxN/jD6Ow
mk2xbGxFehFeRSxEid1Jn3izzsxwYPIaTsW3X07KjmBJ8Fja/TIwwEIpaJYWv1EBzMvSBO8La0EC
W8zy4Y5NOi3JRoE4rrrigkyxZNRPYNsuvIrPAIRm+8cmvCo943srJXmmWLRwD0RLDt5lD9dDDdIT
oLBqFeGOvIOm+6qT3QgnvphrO9Z1bJiWj+sIKMWe06ZmhA+7HTXlRzVVWwhyrTs83OVAsqEnMtTZ
GIvekXEFO/1JPgfL+5WM0WBDAmZcrPhDSaVU0COXvukJtLRxIxpIhm26sghJdVwfhUNz87EnVkOy
+DqHmo9swxbKjQGdiOPJ7ux+FbVqPsE3V/U2oiclSJsHosHHQDCM04AiTe3QgSlsmVTxhlu/suRb
yoVuFjQp8DWueuxW2lnfojponx57sqGfRk70eFFv+ydNx3/mDNoy78npcYo7V8MCZXU6YxuaWQ1x
dQRoNYUDBxQjm9E6Sr8aJEdpXsrWE8T1Yzj5otM2xzvKwR69FfMHjM42rc2TgHzNSh8eG1i7WZvk
MuKwsxGW/H2rKdZoxD/0oMi+AIM43TL+UzUlT5avn6upf/P4H/cUTTLYN/LrpX/GaX2vplSsWxoG
fqRKvwMdf9xWsG6pukGnTKZuwvFFofVjt4lmk1KL3haFGA//S9WUyb3rD/vNX166yTP9LFXqcl/2
pU6ZeT70YpELSpkuNZY0geTNtNk87pcqDRcKMuiWWIu+eH7cczfsJpr3jNsE5ODy7uV04RWkE3V/
YzLJnAmU310KEWWUCxGTT9VjKx0BmWimZSYFgbWpK+cxCCew0aHuE82XewpGZDlkZFgoZyEn+cFc
z2q2NShUfSVAPfKwDXYpchsSOIzAuBYSRKraKpY1V0Ga2GXFJjavupiuUL/u1bAGuGy2yx47dpnf
X8JGf5XK3rekhk1O3Zro7x9kWjHiSkOkzZPPHDUhd6dT27R2Nxtiuxl5XTOkhH548JXEkZLIyfsn
SYDibKQrTfTpuoMV9rtwHQlRZhlCv0zwe/rwb6sZfHehQj0qwkQ1xG2eA4MumHcKHeu2z4jELDb+
0BxrJThIJFYW6XOMaRcvhvWYdZ4ACyQrQcYzqw90ssViMN2kM7Kr2mZJ4s181etn1SKCP1XPbJl5
uoKISODAzKpPDf9HhfkgD+NjPHSWAMPPzxEnV6zZWJONmegl3VoGct0zlhvB10Ql/NlLXvquIRKv
a7SLWQHfmGGgSTZL0my0/rnibowVxRIx2TblquHeFzApMFEh5fdtZeQLU283UiA5aSSjG2XGgcIb
Kv7yjp5NCGru5YlbYY2Lo32sM5ykyhUxjxAw6fRh6ojB7oHeDTutOsAXFuZ9/qrmyPA1dO4EF4s+
XOhBX2qzEeHWMpqRJKIxDkdDodwfC4a69/RNIQM6nRVeoByh/zFTB6SuUbdMwvY7dl4mZeABgM4t
/r7L3sT8UFBSTi5R2mwyXZ//tOwZ4q8KzT8//qdlD2sslbTG8vd7iuCPZc8ArcK68+cpALtLljZW
RBFIl0YF/H3RwwAr8quAK7BGE731lxY9ZVo+/7Do/frGaeb9vOgRlBOIslrdSccav+QW30JboJri
JFbK+UzDTBNIlvpATvfIn4a42ctpuhmaO0RNmS4Hggso6n2tc7WbViKnnlZUNmFPXPXmPFFq2i+R
JQWMgZmAAuMM9dHp0lOhv7aYY4uhcIWwX3QTdOIOfQK1/YqYGLeASqH3x7poCccbnVRqvEJFqQHD
IpxgFoYWQ/Ebdx2UixLaRQr1woB+wVThI+frgQuiuFckIXTlC/k+1DG9AulwQMLT1MZoV4+KNkzS
c8c38T1GFz89alrFbD2xI6G9xvDCFaGxAU8dcgHvRjRG4MHryDVUH40f2UwJolUZsp4Udwvf7Hej
oNt5hDukHmGh6EJj4Vmxa6FYK/27EmNG9ZdZmbtNqxDpVHlFWJ2yLPAMFYjIQIS7eojTzs3K8VYi
DpPlAyuoOxainQ4ihZ56LkftEkj6UmEZTwAR9Jm5nZlknmaUyGqy0msdqLCCMjO2B7SoUpPYI6Hw
JXjXGsziCJqmI2SHeTPaBlJktpDNTuIMmHp5HrJ6k98jIqOqZYs55w52qywZeorkQsU6aL+Zo+EH
MALAse0+ZxUs+orWP3U0eTkNmNxYIJRrrJ9yfMxC/qbUWzMcTm1yFeqtL+B9iaBmcsOJULJyTO0H
+wBZ9517rDtmSeetftHRUpgIUh9i7JSkcjQTMR5K/mzCxqdfJPzagGfsXIi8hg3cKOmbutnMuBkO
LewqgsPbnHBfKOxoJbLwKy9dNUMRZXAixbfZKDhxgU6QJK/Wv4VjuBCQ63RxxwLLnUo6mUbowI6E
9UII2n1bl+kyUbE1iyLh48ZiZoxkx946eoLw1th70UKU7XuA2t/c0g5aSEoGd3x0o5K4I/RjomFH
ks+Ca1iNePOlYgeM19F0bjSVVTAlFhvfxUCw07WUmVfmdC155RVASE8Wx6UcJysZ5v5sIJE8v2Y6
0toEPsIk8guVbaDSUsSYFwW7phwX8OvoXgIT6/BXZak3Y7RlCB9dQ8J7ifwKD3DB4FhFdZz2Hbhn
FYu5Qoa7PiyZOp4LTQNtHpM2r5YE1gaz+uBLEslk/lIyw3MdQpc27scux8/R1SdhhMbQfNGPRRSd
evGAkqH9bNvkHTtYyRWDMCmLXVVER4xMUjKRV7CzELSNlqFdBAgPXtQuVWNhhM9Z0/EkKsQxO4Fo
WSlM6AyZVlb1TEdtHVQ7JX5qKmNZiYbHeHKulBKXnuGk1bc+SPkfoV7gyyTaSK16+3vfykSZOYzC
XAcjLveO/3grU7kl/FzBT3eEXx7/41Zmwt/izgR+i9+s8cjvt7IpRJ2eJ6aC753NnxpDOvA/jXYn
7aHJNfzzzWxqg87MqSuq08Wd/aUKnnjKf3M3+/m1/1LCmwOLmJTMuJsJK50Oeo5wV3WVetGb28fd
Q6aFoDt0O0K9Ke9fFIWSc54cgnX9cX+PV8Gq9YKt8XDi7WOrkO9T+0ssS0t+i9WtG9Vj+mAeZs4D
rf5glZtGd2cLWMbWbNfdhLsttm63VgJv8ODpIXMSDo0Hq2elru4EPsaeD+Ra3sSEQ5+lczZVxlhF
Lf21toMdrZ52U+3w6XBe18u8RQ8TQo068I2J1ISR1dbRsARvDICRxsCbQCGPcOeo2Elkt0vk8Y7+
QtiRndkKr+u+DJdoU8CZOJEXO3e7Xjcv0isXjBUck3OzaI4i38N14ADQdeoNcn0o0vdDeCiXTKuN
x3x4YyQdmda46ZfFSlsTGuUFXrrTV4+deNWv5WFcFqf+0nAPsfuzsdbWEh2jxC33w5O2Mdd7klLW
NJSWAY5TImZRLZ6gdXIh48d4SfZok6lSL747o7VULOKt6chLGC/jSt7TbUmfZxtt13sFHwaUXgrh
k4rk7gTl0PNbp4l3mJOlW3h363ETvYZ7Gb72EdPimjcyXjr6Uu234omElRyr+BZGIZpn/xXz75ns
lTsK+SfJE3bqi0yU0DrcS17qAJiCArMgAjhapSv6ggv/wDO3NzaBgTrPtEWxqF75gSdUiZicEAEb
jgFx/RytlHXuDrvqjXUxX4423o45dkFyPtEV25KH0sj2F8NXdNJckDJuj5XD3+QIYDd49yzVAZ2W
2YS1b7F8L2bXetkuE5eeG4wM9MseHbbX/IUW09V8vtdOeck/psV+XCM3FW2zstqazBaEY/6ICnNT
ScSZIoU3dnDMOvFzEI7dgRg/n2yL8SgZ+yZ77+Jza9CpSZ3+uS+OCQikREao4YQHUObYXwenvkBq
vH/oMLxxtc+WgCNGw+MWoh+jK4ZXNUF5zXl2NZ5bJGU46jGRPaoI5tNNzW4Zbg9MZeGCHVSnvdw5
0w79RXXa5bgZN49TfpgigsaNtDFc0Eprja5mcyoPza7atcvsEHizlb4KD8lF/ELUjieWF0YWFAeS
F4fIehl4CpPRa7NTr+qbem3pYA70/4gIuZALtquXxNNsMB5t0p35WHUtBAsnidz4c7JqcK5CpSNx
i+YZmfaQhF6VW3QMjulT/Bl/phY/yUbROBk7fxNbB6yntrLoXH3+4tMsjjrRvRurHhZlSQ8T5BKf
wq33GApystCGRrFfr9WD/6Gd8nUL0BYzPQby+VTmoIooHW5Zd0wRIFLvvjM+3iGyuaqlc6rIDv6k
uTB//QbjbM6MlB7n5+Xblqkkf8uVxT8XahnCn2h59/PPnjCly7fAM+evwvwbH/6cOLY5WtwnOpXr
eBvuU+TKeDcBiuzTRbi/25zHDked6xpmGl3YccnV49AgtCpUqVxE8wtYKtaUh5X+9o80/yZb/kJy
y02GfYedvUWN6fVe4ExLDyHULqe9JztcRPPCYj1xg1W/DokvahZkfnMhBEsT7thSXEY8wKAjLF+L
hblTl9KuYE/PqGc5O4w3Q1tgcKKFm60XpCgZiO22e92+bDP701wc8LE7kDud3Ftwda2i+Tvy8MUp
4Y3xHx9f7vorDOr0mwuEtBad/oW5Hj4Vcsbn2q3cc7lxfEhV4sA+LGTtK7rFpO/wmr89dqkjfMvO
AS6dYPota+Zhn49tjM2H3zydMTZ3xs/HIloo23GRebWn3XA/eAVycEJNX82bTq9nDpgHMGu/NneU
e1JyxLaChfxW78dL1dphYgm3nB0ExuDreBm26N2zcH4/x6vm2O30aU1IXAWJ/V7xsCeYFtCtLcaB
J5aCeM5q8EEHAseU+RyzxAcOVSLBZnuEUeKwAL1ATR6Fqyrf0LqAWM+KB1gGd4okXMRtcwLaw6VT
JUuWkfqi0wM5oH56Cw86Mtuqsd+7eivxFsKshNpLw5Z596PnOVoJXL5+VYktEF1Mwk56N17DGvpr
GazucfIeBkGCQOu+k0rzOhJMz8j03HSigwcaoqHMjFC2RAMT7dWiDswX8vrh6i65UQKMfEt1a6tZ
yq6xIOz4MjqP6ZShraOGRPOAXxcCcx2UqjtuH8bXgOa2MLYNhtoKseO8I+jHuzv+urt0+3tu0c/G
r2YFh8oeLcl6uEjKbQU5sYXlyMEUvkCK3O2BHbN0rcQ5S+1zZ30huljil7AMRLricYqSnrev6Xt+
Ys9+y1Oe9ZgaxI7MYPaU7nCJWiuhh71A+DwjhcxBfQAJAoQEs4pTRB6Dpr+ArmoZi/TfikFhOU0E
NzVhBcxUZOsqXbg6CE6in7liVC3k/DkID8MsXgH/uKfpnqxJl6ACq8QIMZuRk5tKbFF7QmCauZGe
Ki+vbQRW5PJees6gYsudNn0qFt2i5EM65+cOKdgn3DVbspHwv2FI9I/x7pV7M8kLkdedhqdsSjG2
qqfmKV2Za8OdrYJT98Wa3aCXmGvv8a7DVu6OS2oNxkO3bosHjs/ljdHNK2dveDZ2Jlp2ljdcIxfz
1KPztopgOcs+MBeqBPFJ205eFF8VS3jhDgwR2riii4douMUt+WALvZ4xZwg3vavMddTQ2LtfJZTg
sTvzWnblkyZ7kViD1VI2SeeP8NW3sAmhN1+I3lM553pyZi4Rgs+gVFwCMhx+i02d90riWeOhmrV0
irbj+ImWejV4X+YLyupOnGsvqThvbuBWrWKtf2NS5yCLJnossrPYqZ/uRyDFnB2cQB+CbRwYwLzK
wLuQTkfnYop6PvL6kmNxfmBVRaat+3ZEvp8jzskC56kNO9jP6jmcgPtWcB/rYSEv0sKKr6iVUbiT
sGt1CIYDO59m5q+xjbzGaWRbs9oFtH8BKTcfoQXBZFEzVy+WpB84gydstJdg38tr3oZ6gk27NA5e
uEjXydJ8bl1pqZ+AR9zn9FgoYBmZTM/OSb1INvcLyI2FvJO3+hEt9Dz/ZBJCzPFcWIrrwOUlLwGW
kAHJeIdQO5qX62GNMXbR4nnsnqlWReqN/kOxDa8/Sxl9D5tKkXRLIbLEp8eqedUJtbvl/pFlt3pl
gqPvZgjfJw0/BgDeD9kXySIFUoBrMdxQseocuCciks/qa/QlZPMyseKv/Nl/Go7jHvwlrlsJwuac
Ywu2wU7vcHidgLwT00Z6SiqOcjE23RFN4fNd95Kdic0GI5DdLesdKFb3wSeSIj2IXMHuvGTRrBEW
1JPAoAFCik5CXg8PGlZLLDIz6gQSEqd0CmClLklzI6oGzSPQArpDV0PCmiNUrYwFvGp1TV7b+MRf
SeOims3FG+cAMqlROCWfYFhTTI6XQnjpP0lbj2ksa2eh4JBSm45XGb1m7qW+228bNra1q/qLXQu4
mhb4vNZdTYQ0vh5qNr6j0/aYIaOtpJM/jo+ADg8Hk+SWjT2+T8PfdB18mwj2NJU66ygpc8X36uiQ
YkMORU6qS33Bovk4Rvcz6Tt4CL+uCJ9mxMidaLYtu2fy21g48SB5mRO44aJaUUxm7/EXRF1pmb1n
FPGVNeWLVGtOq7KYVt3wKBzEbwjRac8L9WtubpLX5DioHhijBZOBVrcGgaaY13/GBO1I89mtfeJv
ANH9fbfrCISm0ZUsykzdAAL9l4Ebxv0/btf/zeO/b9elfzBsQxj1I8vhX9t1+R+Tlp3dPM09nl2h
nf0DDoDrX6Tdww/8kxvwvfesoAoxEKZDANN1GQHIX9muo8/6Zbf+y0vXJinmT2wAJoLFXbrPsMhV
izas7Lp4qXVyC6Hp95rudkbkze7EeStPRjfZQyuXyCx7BJAjype4wfqXYuAkxX4m0nvULjJlog91
qcGNz2hFvdUdI5KQ+7wuzfsHPUZBchqW8q4aXK2SrDFkj/7wDwqRgolJya6dpe6KqkHG15PJ5kKK
zWleYpnjlOG91PCppThkILP4ytF/rIWRLChzL+ie+rgFfgxux1gEFTIQRs0qy2UfbdoCYn2+Hcal
ITNmgf+qELhEeARgmPVdcrV6L/i9V6eiHTadnbK3V0Xw9DhsuEWS0Z5mX1G2GImenC3k1dh2DOxW
QbbqUkAce0XbB8VTJPJOYlBfGbdUrjSEsY9YWoV+fzQd09Ft2ED68bd0Waysia5Mqav3SxCM52ws
VglIm1p0JbY5PQaZEHgiO8lBspr8vSkih9AI4PgtuJD3oMDlzpypDt80FaVNgwuGb1SXtn+s8hf5
CbAVMJuGyiDdanHNxjR77sV308CJLtFPgGUJS8HScVy2uB2TA2WDDmoR9gvEJl8I2YtBHxK/Knbc
Tax8iLLwUq9BklMkLcNQs011ob8I2gq/NCpydXb1m5mGeUAmGpfoINfIhQ/oXxNpGawvRemeTful
Uq1hg8aC9a9amqsipb4j47jGyMAd2Ubh4KnwCHfxAVfqnIM9jy/BQX83Qyt7u+sUrCSOzEPsd6FD
lqoNO2ji3OLE9OnbYyZ6jTge/Ak/Zsevk6iiLzEWzFtfk0RlCxcBYG1mBWwEXvTToHKiWBOCfa5l
G/MC7LnZYFekCXOoLnDI4g+NuOPymh7aZkMrtdzt8Ddg3PPKAkAEt8kzoGv422Opzf3Zbv96X/qv
+OxYjKs9M5ulZzmWQ+LJsQGjNTg9W+czY00z/XzsQ6+4qEQ25xEhGZ5UnAeiAR0c5lOTRdYsvMSH
MNgqx+75kb2E7RM1mj28l2y6SfuBowbTc0HusvQkv8QC6z1mRo6R9pXn64ioL/8L7gGF3Xht7qd0
PLc6Mc1WwRQ1dJzxClDbGezQE4LnbpPvfGATmwihFtPVVXqoliMUyXn7pso2IGj+yL/pYXJfirsg
eSq0rxjrA5rdnNrTZVY0/eAJHj1f/3bcQs/nhsOcxeLO2qyg19B4pweHCsdcZCeZjoSlxMv0UGDW
BMxtcVLY8gZQSIVpOzHZieL1KCJbK78hfrHSPUUbNy31ZnZbQ+umGk4JMUQiPIFWLTsNad+WoMxD
2gkBiWXjc3lf3yPmaLT7gj3JrxjYFqvZDU66o3rNUl+nbHJ4Hfvois8rujIWSNcPj8gBh4hbD7qJ
nVlfLG6n8MnkAynPDbLKwP3KYZXNoz0NyXX4VLfLorglC3LR7KleBIbl9I6x0oVVWl7uoKGcQMUr
qrqB9SSTfCt6gS0sGchpmEdBnN71g1DD7ylvJvNg/YANkrrI392fGFVLDeIvUner24x+BXMeu7ox
/edCDlAH0NgTtijfZovyW+GfR/1drjfjjAhnroNkpTwb79VV2ANkeDeJW78f7ofs8tgRSL7KL2MD
Ze+56d+qxOvEfWuS3eWyxwxf5KtEO7NdBusYj/64bA9TdZl6wBb3Ga1FNtmv7HzWD7pwAvVZjg1/
a+wfaNlosMqqOzBKCk3B1kgMKfeIejgVSpbXjo3i46yv652w0NjRdnBBTgOFsbnI2V/KDBVIB1B9
ckGs+thtqk104apPL8LKvMKFLqNVIevuwwC4i8x1QwXDp4pMP6ve0vw5QUiv28Lw0mUXnyLHdOoI
8mRHLO9+thbpuoWbMLxJnwK5Qkp6JUhzLnLB2xpaxMBOnEkAtcUWgDJ2H7uZE3+wiSZUucAhQ9bL
7Fb2NNUo+U3CINlHciaZwyI7sg8Mk0PLEXmobiRCyUwgVcKH6bcJqMFn85PK9EawV57TFV8Qr4Z0
oKf7GNtxuUIMWx7H16hxMidbjVioceHfa2B4c+Y84So5jlDsXos9SET9VlvsYJtDtnrspy174VLd
XVhY5nDm2YYuQmNdLWs2B0ThXDEVk0TtgdM4xDbKOeQbq+oSf0TT2put0j3ahhZMSMD1NaXmTmcb
ze9j4sXvpPmgJ4PuY2ADhokiQ+XJ7XAVu8jll76T2/oTfkyTjgnBGmuZLRf9AmUOhytuOYNJXpMw
fhOM4K+PLMxjtqlhYX3ct4+buSHveEgJWAQryrQMdaEFaC468/+IazVih1BuIfttZla6VrfNYCXk
HpurhKSeqtxoH90DrTIUmal9fqX0BvnOEV3xKnLa/5hUsbxn1gxZp/BcS65w6RHYfSM3j50PIdbL
rF0eNXxypKuLVrgIt/5uuvBkycIItmi5AdU74tYP3Iy+hsoTFsj4Hofe0efJrrr4ULiQXLN8n6E9
WlcIM1bTOOF63PJR4YWXrCfs6evM0fmE8ITfHq5s+/NsR+CjDVTFFW/o+f6+RTdUKh1kOSIL9Gga
UWf/eUamyb+m2/z58d+LbrLVSGOToG797oFCH/d9RgY71xR/jMH+H3dnsty6lXXpV6moORzom0FN
SIAN2IoU1U0QatH3PZ6+PvhPpX2VGa7wsBzKvL6SJYsEiXP22Xutb/3QTs9OAvQZdDp+CWRTf8Og
ikhEV6i6CXST/07NLeuzfekXU9Wvj1z+oZ2OrESTkynTN2mDI7M3zXUrkZYUDXZbQ16amucGHULQ
q66ZkzeZc2ZZNrXCfTUqz2FQjmRiNWdlKmiQkjNeVQmIJuqsZDvI29jbw8Sn0RAbDPGx/rQoykKP
NoRAW7dtGlRyPdCAZJVEJEOKAvdC1eqLCq/REMPtE7vlKFluNdK0NtAnBea46mWJEmsqnKmGfTUw
/ZbbZAei+Ggk3U7K1H0XBNhvgrU69FSAOUwrCm2LJsEEZGXQ47suNt1BN15acEcmK4avZ8syAVDT
RS+lFdxFXAZrAHPqqf7OoqjWwkNcaBcSm18mPX8wOuUxlQNnSiTR1tUGj4Vvj0CH41CBN0oa2VAH
rlnDvZVR85Gj2JW4jkCI0sVOb1PbPVaNeSsCxY2r/K4WaAl1/UrJZAOqSfxZkfxrfpr1yBqLsSIX
oJxlQFjCc54SidF9Fm344idBx4k+IciMTaAosrUh9odat7ZFNj14+rsPbCFRpFNVfRktCjQRnYpQ
kAVnRezbcBe7lJ5F4o2uIsVIdodE32U1emWtKvZjST5oal3FwF9rVg9/JHNlwkPCkqGAStvcf+o6
3a5T410WFZdj5y1Pgl2GGlFWyCyraWzDQDfLYJ/S7p1QeQxBs6m7p6ooSWyLnio9ONARJgmiC/ee
QRzPZHxYCtoFqm22QCsX1sLE0I8RH8jI1VCZNFjfRwhKieTZKijZgvhnn75jghIaDbBvstaJJOqK
jyYiCMET1glxfEqlOh77iJHET1qNDKRVMtuQhVWZWOes1PYRqcV9ra/rlPK7V6inU3dKlEMgMb7K
1Lss0DirgYnUw48kMN4wFrtCzdyHu9OeVFJhreYu9HtgbYXTdtq1KSFntSKbeRS4HXHGiZa6KUpS
qS82nd45ug8tjqC/WDQeQ/JV24wotTRC3dzfxJBAFL1CctgTJj8mq1Qd14FowtDEnWOph8gbPkI6
7nbY6E7Ki1aLyZ1iQoorPSCaRD2mC60JspXqkxH8O90F3gGSmENg3kILVsAsUfXHhyjC7CsZ17xb
edqu8JNrlHSuDLpjZIagAMecEKuOPflAPBQjNP7BKgoLJ5mEqQbjF2kTCJb/coegFfIfbZn/+Pnv
HYKcCjQKMrwBC/TlLHr40w5ByBlJDaAivwUW320Z+bdZ/jy3iDRdJBWDfeW7LQPJXZkB8ThvDf33
ENBvy9EvficGVP/6/H9lbXrOw6yp/8//Zm/5sUX8eOrybL/5U1smLgYBMVLANCiHT1zm+MzjWDnG
/tM4zYNVTzxYWr+roQhDDlIJKGfORR5xqIPNaHUqWPQMKAlzLVp2av0o4l9J8/B+YMbqKSbzJmsd
hsFZ8Gl/IneQMYZEZkwQekPPloQZVYr2OdCfvDMwhcW32G9XQWQ4YjZejNjAWjJtISusqgoQK2Cn
xKB7m4l3GkVW2zdrzcMw09L3MF5ji2mVDLkZDFQjw/moGeZN4J2rMYw+grQ9xuW4UyLNzlmQpUBe
kx/tGFmwM3IWdI1tj8dUVsVtCmodM63MKTZsh7duGnL6zv7jNG5GbTbbtwzf2/a5Q5sdMf9rB537
KZ1ixL/d8JGZVumEYXjpQX51TRNfdVIJpyx50XTs8VKvfgxmiZ8j4QZWKuOhBbKTF+EXad5rEiaW
kgfaYJAhzFnqAwLLo6jwULIppbjVX0dN0Dgka2+EN3qLvI/s3mIGoweIgUXsdHF2ReucrspMZ9KA
DG/QABEh1F8kIzoZcYw/lc57t1ISxgeIkku5TG4tvWqEcz0c5bF0S8W0Gz9HOub3940iHEZB75a+
x+MVvQqXnlQ44lQ8SOm0GySxX8ilt5t8hnclO3lVR6cEolVReiD/mkJd6Gp/J5kTQG2YikNE+xy+
cl1p2j+4GYz2SuX208ieBUqC5f8vVx3RmHXKP7RbP3/+e9VBNzw7VdFvicQjUKL+seqovyEmpg2s
GLo6I1/pw36vOvwrneqX8pPdZnb7fa85ODaQdLF4qZL2u5X175SlqvlzzfnxxNUfwq3c6Ft6rl60
TXP/QYqGq4x3Pu3NGp+9yZkeRX+fc2M3X54gOonUIwfmbk9CwxZLgwIiGu/VMDiKVeRqWnP0So5D
in5ju9yMgdIvyYRwSexdlgbtAO9RMGKZeRhZoFZibjBB0ACWkDyksC6EEL+RhEJVMBXaLsKqKMx1
aqWrSRiZkSmhtOxlETmEgsRLpRUQQzcNzGE1cKtYWeA0hkSUeLiuwFFmnP/7Xt+Dy34LtWQ/TqLj
j4Yr6wnsyjdjjNFmQv33i4T5afXQKmzrwdifFEWdg+IM8hhz/K+63XaMNK1bqt0Gns/sXjDgHXkB
izAuBhaPVam8hbMsCjRthdHeFO9KiIYDmtfC6u9obej02ei50xzZdxITb/jS8YD6ePImoOsJgqYK
W8YYF9hB/GMFLIAq/hKRtLWsPUQ94s2KSD0grFAyQZEanxP6YKJnd6U24BrpAfojiQ4CrkpiW6V4
yfKXQs9ePMlwUwLkRSl4TsLixQrFU1B5GzEMd6LZj2jM4swpteklazC7KYCCEcOorb7tpNwWh+c0
ZQxtChtJf41jY6OTymVY2z6nJdQgPJqkbeOl6HbR8/TpKfboypPu00fRukH7JFvxMYzfLXG6T6bh
y7e0Qxgw9Zdp/M7kyiZYhdZw86tsoyTRJo4xHeqlrUvNUTbgtiLnFUtCyvLk0Y9LEKhjCJGFClcV
xLugNFC0cnEUbznM8LPBPLUAA3XOQB7D+DyiGxCXCPZMyMI8V0sv93CZefPGAuFGibSoSJJKJTwa
1K6aZnfGtKWOZzoBqDdBE1YSLxIMJzmAB5lcNMONoMiEg/Eg1+bZkMiRjgcnM3pCPuAsD/67L9Vo
BxOS2PS1MWSuF+vkkYj7rJSQThDSV0mXqh+dGlfIMAINDKRqL8rWpknaQ9LnrhSWzwIy9S7rHCHt
iapgpUeQYwnPYIPQs6FMKtV9AkNCKSHMwaNs43CXFhMHwBFF1E1E1qYX2AkSGRlP5RZKfGpVt5rI
QAnWVdK9d7gfOzIyk4SekoFMO0UTl1Ub2Zu3cYXrXCf6SWc/SDpyDELpjItpW/Hm1FgSkqTcpkNy
qNijDWgPKfRUn5ZOyqgnb0VbSo1136qoMenthukph35K8KMYtdsSuFbXyV+l12wz3UA0Q5tN6qOa
DBnkXdHopANdWVXbj4U5npMkhxWfLSCVfCihmrH9K64HgT0Ug31kMZbBurYeEC/oBadjMX0NNBM2
ItOQaLjLrG491AjKxQF3w0Q6hhajJJ8ehZFGqhYji+uPrRXwvhZvmU8wSmJBr8wA6K/aNr0RMvCq
x8orx49JT3WWq9eA4BS6oGYBgdfqj4Ulf8XMFfIMQ0DhOXnGnMQEUQT7fTviOZqMkOO+MaKR0Cay
qBAbQFWUDJ8uft685ZF6M+L0NI1dCoM0sAO9PlgC3im/QUGGWwqUNAJEeINJvc4AV+rtR4m+T0Ph
NhpcQ/hF2rNW7vpYXPcmgSUS0g0LeuewilHF1ITSEjlFPdDZaQ9BZHodDKB+BFwMGVMichDzyFHS
V8gjQWjepx20WiH1t8GQM9moiLZVCXye0LPXyh1xFXKV742MtoEi3ZUN2MSuQcd+4Fi3K9BjZmW6
M6ddKTzFAJuEAl6JRAGCwMOUMmCf6VZKkJWpxoo4nmaZeXQjsUiHbXNQCE1s2SUqhewyQhJ6Ga54
FV+JQdvVYfZpzK1tJdG/WmnaKHpSrbpO2Qhk6iTE/mQM/KpIfEqzYzxoNM/9O7OtbaHFKR3clwaJ
7VYKFYoTqR5z4qSNjpM4mZi8SL6TMtmKwFt1g3zWZGJqzB73cS0SuUuokdRRYcFpCiIwKzgyUuYo
GDgBm0dr39Pxx5W7RC3P+hw/R0rQtqpZPtrEGVSLXi4XI2QwU5k0u6v8YJrpgRVsA5HJbiQDdDZC
Z8g6VaEtulw9V1ax9zp1a4KK67O7jGz4VLHW5Yg+1KpwJzCQ8GOj2f1ev/yLlPDLYeTfYIX/X+EL
dDg4o4nI2enbaarx1zJ7CwH8r6Xaf/n5P0o1BR/av6X083D+u4UIQMSk8AIZJ6vqjPX/o1QTKfDQ
0VuqIcpzzCFV3HexJv6mmxaAO5E/0eL/rRaiycn3lw7ijwc+H1//fDyMiljw1cYAFConlpM2YIK6
/pbTnA+FUxX0ryZamWmi5YAeUPLqJ7VD1gl48CaTcIIeBgi62E77Tiu6U92BpDTZvohExM2TW8+B
VperOFJ6Zwyy3h5HySU2+1M2mZbEpsUyByGUE2ZjMo1UOHxN6WcpjV9pMuxoW2DPSXCPJjmTQMb1
NW9T5T1rxmBT6Im2rafO6ctI/9AGv7cDs7XDejZARjWyqi58Ev1U4zPRrsj2Yu2Gwz5BDPJA1Htr
tVEHmnMhY3fEim29ajJ5FucDtA+6AmSbehzhS08hKieaPLXPWmd9GclWEPc5tSgZMJArnDgrz3EE
daVFe6lLUKhlOMAxKiIr3QqJ6koxbBYMNHETa8lS1BhAanIu5s4/927jfGDIqqFLEBAN7CKce/7S
1KL8bNj/589/323abwoGc5zpeDQNmf7JH3eb9tt8mpI1hXh7uvJ/vtugO2q6BNJEwXyuzHF3/77b
6NjjyyS/Dg/O747Pv3M0subb6ZeG/a+PfF4M/ny7GUOC1rPqAX8rKZI6jc6tPwcHQdompvMal5pj
xsoEeH48KoD3xVI8Vk3rhpPm1gLbVU23w2c7XZRjxHhLb1ZVGw92lkN+7MAmKlN+GkuzdfLcKO6m
ydzEAcq60tc3td+5tII+QlF3PFFGlnrVMFca0tdAnnZUmRtjEF4FKblE8mYwPAzxEEGKDBQGoeNp
ebVyEZVD7ch9va+zXl7K1akh8BtQhXdow/ZSR5gLLCHkDookmpTZ1tCz1ZDHwqINFezigb8b/e7Q
Ywmz5m1I1tNrXbFrGTH9XPm9jrRbBV6tHrUDzh9OSrm1qicsbByzb1UF2yT2XgKBUqaUipMhwLUN
fO1xVGHGghpKxeGiCpTTKq2Q3XQxbmNTX1ry17KCUrzwH8dEuDLVIOwiL3uPoaEWdJwUQ7W4BW2F
WucffFdyD9DJpKNgQfwxTLa4v7orcaT9ugea//nz33elyqwMw5ikYn4mMuePe5IdEBvg7zvut5vs
j2aFQfSvaIowt1gr5jv5ewecwVvAuNi75owaUZH+zj2pzqvJrzfljwc+75F/apF6cUg4YCT62zaC
/Jxnro8SrZKByhXGusa2pUe7DEOpiLZJG3TsDQoWmRqNcFmOm4gSTQ4JY7PMTSpC9Z2ApBQcPntr
pffqZ4tpJEiIJbkqAr15EUcyIyYFn6tVU6Oa7UHWBSIoka8PULAVurRTDKk8rKBAeODDaU7IzGvk
6EmUxhCjsdVfE011TPlZS6NjV3Z7PZDd1oxvmoL6BNRKUN3Vg7A2fLjAovRGZLhZJYdc9h+bUTtm
RKcoVeGMoX83Ay38hoPSdDcI0AuG6UkzvqaqRY9jbfJaXE70I7JeXWsIn7yWNNkoZLsmrL5R7JT2
IPqE4WUQGNgRFW920i6rGmccwmfBiJYjwGVLme6zXLoWfnHWxH6flCN6rwbmARqmdECAjSG7B0ga
S/5SkbTAIdDPCSKKU2GeAylbXW44IU0zJYOE5k1ihcsYVpLch88N/MSgi9eW2R7N3qCxmtqmWDqE
IS7luHjIpQpKcxHx23HZjKwkWhNuxy6QvwY5visUOKYPuoycgawtKUFn3cB/NFJyORqwRnBqIoJV
fPVh0tFea9CgC/x1o/YmhJ9djri8bdaZKW41ImSapl7FlnjyksTFSPxGgb6I8myfB8QUBLzmmkQp
MUdKFG9WYu3kpsU9NJjvdcbxcjgJqYxyUkYWH4ILrAYXOIlNFOS6DyJ5IY2EKFlwqVL6MGLv6nF3
kExiPK2UUPPmwcrKlTfpbhdNmx6fe+BRz5GnwgzYiE7VcNJpPvRAOHILobHf3HsBkHFs4ZGpbhTm
r1WjLgOR40De7o1U2RGpKaGd9M+NEG2ZWWKwE7OdZL2DcfyC8JovxBwHlhwy4fUZLQ5rQc2JeMOk
VMbPYqOCjq2etAb3AWPJDrp1Bak/NQRb8u77BEEXwKqmdcrhMS+Lgx9rtpCEJ2McsYQYqKAzAwR2
Ll4zPT/ktOWWLdltGUkhaC4FfnG5lVHSOF3CKNPoLKBdhrdrBeWU+dlZFOO3QRee/Wxkv8HH7ycE
zSvrSofb0WbrQYnWqt9ue4blozzQOhN3CQ5T/N33JmfcmQ2idSbgzQ71GUr/0foME++hbklh8Enx
SMLPotCfGtz5IXmBcRUfdT27tLSqihx5mIB9O+2CXTusorSwpVp60XmnO4NCREAB8bJFUydGDXpM
SXlOAulL7eWT6OXPMjJwGpSRBZh3xO7SZsiBAlsNtTPb4MmbOK6XQeMGpJMuSpMmAU2YWlKPg5ys
/LDapIK30Kz6I9eDe2GU0a4PI02S8lrWqRPw5uo6/6L3pAIigVfEhy7AGGiQqDDEx86E7ZThwb95
ibQXg2AdTSgASTkS+vZFFtqtNzybIhGGXTpe0eBS7PZ70WwXMcYAHxJWbi17UyemBGufbGBykIjr
RQ2laOJeETXWmg7mw2Aq9G/ovxj6Xg31pTcW7iDrjlx+eSHJNUP8POb6DtewOyL4yQ0EnxpEUYxE
OmoyPV7S45zzEP1Fr0if81mhUrSFGkAZC5tDizbVz7oPpAnzurqlsefEgug2ab7rRbBjXkMWo7FS
uf6F/Dga8s7ogiu0iq1EvWIPo5Ieg3o8iyn5TnDmy6DfyJm+tnoFTVWF7QUPfHWaFGR+hKCIA6JR
L7Mj6ASUYQYMuKmfzWK14G+FEuF+oeZ7UsqR29KnLWhu+YbFAllkT1FXbzBpEz3WtG9hKToe4V+a
f6dn+DW8aWOqOEMyxnF6TUyx7BjYLmcqjV+qFDAIftO4fG6ZEv9zaxeoK8x2VQp4hDWy+v8Y8Ioc
Dn6tXf7Lz/9Ru6jSDJP5LkPQvf/p/I7aSKRsgvzy6/ld+W3+Oh0FlaTvGUj/R/XCxFiBVMw7HdU+
Mdt/S3cPnZRC6Jfy5cdjV3+cKRIh7AruK2tThDcSclNjYau50zxXbn+lgZ84OHKGU+9O9+oSRAfv
1YfRMd32oSH5GlDhq4GwfeHLyP58oq9mdeWiejbe75uzvtT2ODt3FCzQCPsjsoV+2NYW9tmZA0Oa
wcYXT4etF2FoFoOrRyYBupt+ST6ngMkR6R6+lXWwMu10Dj054iq9RlfaeQfMqJipsJDeR3Y4q9hX
6YthuKhwrP1EZsWnhn17trPOH3QlnGmffYQ+zb1ldS/TyCKO7hJ94GeXeBqv+TH5iGHWGBf9AgBu
ZZ1Rikr9vVk40SddTBSvAkBVDjQMQMnkxZXsPfSX6b47S/f1QuFzqhRWbPyvGI4wekLDYJGuj6Nl
a+0mf7VY17VljcPHWAlYstHr07yWl2RFiC8YBIRdtZ8ACdAyIBWN/IfaSfbEa3x4h47xA1XCdmIe
1RM+tsj2+sHH+H9vNE59DDeqfzDLJbRJR3zojx0wSO+hfYlwcLGQ4yjMV8MmsLeghyEKh7zQKEfX
kuyg1qcP/KA8RR+cIs3wyQQ4D3klWZSvxFO999pKfg13gEOi6hChoypytLwLBlfLnqpuz19cA/AW
ER+YqBcsj0SB+Mc5Mcw6zQldAh0LfTd+KU8+TlJkwrLLWA/IVzA3UYhuWzM6Gmi7LJJ701w2SO4b
p9snaDqxOyxLsksMdDKLO/g5g7y4011eAuyqNv8YHQ/4/rIm/oWgl8aJkvOddka/CeFaHfbdXYQZ
bkcHpzWW/NlJi94dvKfKVffRjmnr/JXaBcvJjM0hvczzV0hm5u/s1/XFWIgOyuP96GTb6H5YWaf4
i+esvHt3BTrts3VPSkpDCtFjIx8bLnxnW/f1BhU2Vv5Tf6eB7lTTc4UoTd+KVHexvJnMQz9X+Oqb
fJiuYHgR8y/kAwfWwk6xNGKEJZhJ2irCSZDt/EJBBQpMP1reRkYcjM4bu+7CGFzhGWHq4/joX9tZ
933QL+mbku0Z12kPwzEHivaINUu2e8anh0lxSIxUFswWqxUx1KvZZYe/wp4/48v8q9wx9svbQiFD
gI/KvUWL+WN5W2reSvCXXMkIg2BxHa+CSbaW3RCQ1BHp/RlDENi934x0r9wzVQwdfqW5Amf2oGU2
7HCyE9hgvXdaAqG3qYwV2uaq2o9rXhSuP+YF/uS5I991qzlbG7ffWAFvxLcn7IZz7ULGIBFsZzww
+kGcXyye9YV5ElfY9p3CTVBq2y7iDFu7MSIV78e7yo7m0DrienHzLiUTW0Uqu7yoO3MtEf4mnomX
0UeMliEfFMIH6TSdZGxyvBR70ixjb1kwp0WwwXRopeyqq/SWblpGRwfvQed+kBbKR6PjJU+eJu3c
3A3TwmWkMU5AdOyW+D5HuEQnYVe7dF9WU3AMhwvvAP1Vx8JtrIxVe/Q39XHaq9nuyThl3E6TOudz
TtmzKrlesWQzLr9yYEfqu8fw1KkjB/lL9gj6M7fJy2CkYp8U2/vCP0660yXdSIuTf2g2SLUllPog
k+D70VHsHgrVJo9Sm7bqpUGZvFAxyC+3lD+8HwzNISZ5Nx5F3jl7wLH8z3vgD23ftY4PtpZstQdt
P3w0/bqpn8tqT3yv90nEzZsS7AqU9cti9WYB+YJbcRYcCibWlPckAxTlisEz/Az/McDK/AHr855M
zuy9rM8nmCokvTs9LSwUImBNig81XEbIWVbzasqgRiZKjqCmjXzrztpedkp+pF+MH+O554Pkvpva
O7IKRPdeapYjlkRzugv7/an7mEm4SflmQTLZ6Pu3YLnSl6eZFwVTYn4BVOc+WCq2PTMJ3t7e5n/U
C9UBt789gSsAMcqHtUo391xjRKb3MiHbOhn0jrfS96ydnPDF6QYJeAp2Vsmx7zobLqfySeFKbcWH
lbCIkBGkNgHq2Jya9wKcc3CfbqwVMYF7sT6l0kr/4CV4FuFhPGS7Ibj/hHV7pi81HQuZEJZFyKuS
7KoCIApPvDFWNZ2wC8l5+p5RkfCJVhSOA8Fy1iLQdnBlDbTdkBtvbUtg5nRpnw1oCGCettmuQHkD
5cohn8tHS7s2wzUOa3/dUfouzD0aIWJZU+zGx+w5e0YlEO4UO9zN12JaGuvpwXLHM4izXbapWOvP
xqYCcVBsiFIk/twZPwR/pTnEdS6bxXmRB2fNSQA3yZtkZ/mn8SPz3zmz6OgQ1IWJTAkvdXMPi1nw
eQ9TBmAcZmiaG6skOKsOb21eM8VGBEkKILv3qWCF8hfpZrGeXwNgMatsI17X8pYghY/5U9Wefz3e
Ced9IWEbMZbvyW5+PBy9MQMSvLJRFLgM4naxRsK8Jj6AowKDiNtm6er1ermcXlyLdGopew8O8rwz
Q8di22XEYOzpY+zK3dAvyzfvPQZZcM+0v6MSf4rPCFPKe8O1voZX5WF6rS71Odp5O+vT+GTtmc27
Bt6/LRN22pwIQaIl8ZcDiX13AstAe/C7bU33hvnsbLAgpmDZss55S3DBdD2nasnDZQWN4HCilQXc
pi2mu/bd/1fwXYPZAgUVui5gz8kC+G0g3wsFRwnWOfoee6QXUm+D2/RnloRwYDaNJ/5Lv8Z7+cRY
kjlw+c4bik6CwtHdwKiPZYUWEv5npqLhTg/ORK8iBKPA45UtoGZ020o+dfCMH/Dr8+D43tB3OKfO
ds1mOXM3rfkr0CAMy2HZF++7O8tfjSVp4B+xOmEktOEvUGWs0KGQW1nnd7C6XnrS6Nr8TlJ3tHVY
yyNCKJSD0LCagQL5mI7aWwaWp1yn5CaQoZdbC5Upr5NhnXzbi9f8KX0iioiY+5vxClngVD6Tbtcs
nYkuUzGbIkbFqcg4d0UCg6QDHanheM0c9j162rltbvqTt4sW7vRy7E+5LR3Sd29HhYZuYv4PFMZq
euGbl1h4VtHi5uK6X7FfLlzXxhO0kw5MTl2eKXNkrOVs4TbZDPZ4vXUXMTi6/Jdd16qO43UihnSz
vPWnFutR+8ybtC8WAB/YdHnUwAsS/qYtc5sXRbXpqjPB1/cajBpKgHSrBkf1/l0zzmV+mE+oQ3fJ
GBZ7ii1Qi14GekVH7Tj/XVya0z6qLt1dS/vGj1fcB6n34hGbqPdPMbFny4uxPKt2Rt5gtvNW9bN0
fBSAiovym/XaJpf3+Kk/cV+gkHIC6hW/u6a8Tg0PTg52pnnxEKzgliWn1wExYvOkbvH7/KzNzXht
uNj6xly5s/TgJX4KONPz1DLHuK2no7FcS0eZuwNWYgSa27z//XGji0m9S4LUGmAJF+NRuWjHiTPE
jqQXPDEDEaidM67KfX4ujhYBjB89lO5o3fqYblYwKFknNmC9vCX4iYVwG+7kq74fz9mbwntJAMVj
z0MSaBmZPT4TRiw44IyIZaRAfx7PZ/nD28vbasOQfF3stAtDSqyEh5S6+V2H+7fTd7ewtAEhYO2q
7hR8fTZSMgO5UvWaY1p60fV11NnIAAbwP+Nd89ICt2qWGojaXeZqNBAgu4CCwLUlb6o1iAvxbZz/
v6O2u84uZhA34B/mejbxXeVZkK/UvNiIUJlHvhvcKAuVRb2jtyEzn0EcBF6sBVkArYH8FWzJO8rJ
GP9S5FaH5hA5iavyuF2MmDA0QDThJVKno6f3fPep7fSVTDalST/YJsGWrHUBJuALoZ68D6Pdjf6j
C2ppP6zrD3Vf+HZ51oKXQHvrCSi/GLUTGww9v+QvcRkjDb0fy6+stsGGceZTtIsq3zcEQphLzzXE
FZm4JDOmhYuPSy3csrni+vefIrwnNeSGtzxdVUSjCj0JnzaWSrNZcCkR13VrXGbYtzk8vbB0oNBp
7nR8Yu9VQjnI+CVzo2SN3aw8cRNIbBpr1j6MIIPgSEsglZotIcWDtAMiF0wBXpV15Kob85HauXwe
Zdt/QiXxkjN+4k24J/Q1TlaFdK3rc8iX+/A0rOOn9lyDQnvSuK+5HhwC3ilcqWWT4ajf/sFdFAMK
ILgAU2PkoiGE+MsJEK0IeiF/Fqzilfr5899dFPk3g7ErfRDzX9zAP7oos8cK4RcpU+K3Fv57BiT9
BrsAlDjDqN9ntgyKv2dA0m8YrJCyGox7RcT9f0sGwSD3ZxPl94eOEINnTU9G+yGTnzKkXkMV1xsj
yOy4iZjLytFapAGcJi02FqwcOFTMUx9Wk51WKs5cEzf3QN55GcnFOhzjS5FAvIRXuDMQH01RsCqs
9sGQwYsrtB/MnixeUbmoSrhNC2+VCPlLqXWfEUi5UUJvAU6Xw5p5qQwsJbKyz0NgZUbpRrq1FMNh
nxnterJqD6BLT+Zs9YJ0g8GmnzhNzk4e2SWP1hKL/QCpRqyCVVqouywx3VL4GnPNaYp6FWkkPVNf
WD3k3J57wkRwxVQj9VNb64o1mNi1EAeOPonrMmzWxajv+pbUjX4dat25RBNXhiaTVOtLY6rQVO1e
Z+OKNW48nSiHKqc3QowApVAafZUCEJzEO5k1tewkUNOnpDNXLUoozxLJFy2jT0XIF4LXPDWKui6G
9jFUhHmxwLvto9kYSWjKIaf7yX4ISXaCfdQG1TmsSdOSoosRIiwMRpOjYg8NaBgIy/adXCgvWcPY
rRJyB/2I48mEKmwjlUQJGhqpMn52oud0CC6XFTI1QVuhtF6KaneDXfsl4Yhuc9z6QfiWl9Wp0hKg
DMZW9OsLCYfwKRhYa7w5gremNxm00aHIo/MQiQFB9hm6Xs6sYqHQkbCoAyZVp+Y2q7c8KV74pico
EHDI8vKjNimuRXMj53g9S/++8ea+fcTxFWYsj36ax/xle0wz9KqmDpKpScdVqpk1jJfho0r1m1yT
6dim4TooA/FhGILXRkJCWsYZO7xY0CIaVKwR/9wlDROmpBGsRJgNI2PaoH+5pImS+KMx/F9+/ntJ
m4X2RNcg7f+fGBwWp+/GsIaHRxWJIiWIc17caNl+L2mMwrH7KKYiK/PaBXXl30saaaE0hrEn0ez/
n4Cqv+H8+SnsmhdHScUHMEdpoTr5MdTONWsUA0RQWxxADhGle7kRTjm5OnU6bT1P/te04JekpV+c
RtZ/jNF/XOofv7HpsyBTOz1gVjgOi6T2GXQmD3AVCcQsl+MYbwS6q1zO0xg2zjTLgPv4mJSPfmQy
rkLU3OmvVjptDC0kZMdaF0i69b4kjqdY4LQgvfOBuzUlESGVyl0+4P2sZ6C0rp2kgENwEgdXk1lg
X44PvfUUZiRw+42jZcpdXuhrbSQRFSWmmPegIzL1zLbD+Mya1w50ka9td5n6z0aGEDKNi2lEvZIy
X8FyqCOyDDoOqTFVWAjig/yaYfqMWnEtBfk5rJp1DMFVG+C3xfgWRnS+EG5okhXDOtKAhU/tg6KD
aZODjSL3m5Yzluppj/mgvA4+lBJtPNcjw/wWH2uhiSzjvjORLMAIdqemIxi1FIz3bF5A0tqRrKmI
qHUQqUrBavYoBV5+mBhY61O16RXxVAfNPcaE3aD35zwaCwIN/i9357HkOJZt2X/pcaMMWkwJQa2c
pKsJzOkCmtDy63shn2VnRpRZPatpWuhwJwiSwBXn7L12vy5oEw6wAwMC7nRSw/1h3Zcpj5exKzbN
Slcpp8NmhGzYidW6s+gWzHi8MQiHtdEHH4kWHKbZm2nRk2+1pQp+epSVTVMYh8HANuk/cAe36mtJ
CkMXvagpvv1WXvY6fDtG3kozKXkQUiNnot3B/2yU+dOic1/rAyGsMLgi49AD8EFii/9VSdLLPOTH
Bik9IMjGJrf7qfg0DfrjrUg9RHaUURQ3tBozux6+EHGRK0ktvqUS3BH+gFnL1eUC3I+27Wrj0sMk
1MXUjtVsp/lkMI0yuTUyWt4pcR7yT00so8ULMUeSJqzCseByKHjZegAZj3wFgryDe+BbQLpT+PJR
pLoNEojGRA4sZ4PzTx5ouQUZZhhsZv7V7EP8T+ohBuRf146MV78//s+BFhq1hhlXEpXZPP+HFvav
gZa+G8l9DHR/Sov+GmjpQuvo/ESDRencZvvbQIvmlgA1us+o/qBY/zf6IWaT39aOv5363Ov7u34o
JKlETOo2WQu+QSW4UM1XXNTnIqV53/sqpcthFyGBnUNeAr9n2xIFKzz0Lhz4ndxaIA7lFlZ/hLRo
LGNkshYpA1FIdUeo7jg1Dr2qrVRECWnR26hNTiO8KdkXjuEYr1slpJCq29V4RM+AXCBkEUWQgl4n
Lw11pEk1VuXU2uqQYM0YWOH6zUZU66vekXlTUAyCRBl1YIeGsSbhXDz3DTv/YCRAKToKw7CtM2Wd
WMKqmKhAxbdxLl6xxSdUhXKR4hjD4CYtfOtG/SyRunSS/trFxVpM34BnHROlufWSWB6NcPIEsUKk
lBE9Q79HNXeqTxepraXl6IsjnpliE5ikEvbZiPygQiJUyvVCUqe9MOoNVU7p2pjaV15JJz9WqLQO
3O4wNHFU9qgNKlW4Bdipurhiq0flFo9nySa3FS8TvkiJGv4QVsvRkrHiTNhXsl0ZVp6PHzZu1KUQ
0xGDEVYXvLvIIRFL7tUgPOLWqKpjhl+C5eGp0wYXh42rwEnqA3wismA5Vn4s2RcztAuBv2t80HwJ
CHHhAUzLNGzhATKvn3ZN+i3UnxmJi6Q0O3FDNaOsKZKmxXposmVCdl0yNIiIKBsVPsgQ/S3MXE0k
OKLtzhOaOLwXNbFz2q3sCbIPutIzInOjKlDNHhad12gpCEOy7MWawITEYGITmCbUpr6mebBLo4Fh
fupsqwCzBK7wWA6jK2jhUu8H7KSPrdBay0611g/jMBE/1D9UTDjHJpLBr8SfY7P2w/eiJewjBXMc
S+ucNktP3atovFwRyFZLtzIWhRyOQ62xAOgw3ap01JijUtTUkanuyBtc9EliV4ATzD73KoNNw+Mn
LJNzU7GX8FtaZW29j6qOqPG02sQCqUBxuVIpRYSP2W8UvgsitdsuQmskmZCZqtcxltdKFb6UJhWn
uNIAP+ZPwYjOotGwz7Wa4uQopcpgOotj/yz12dUUPMREt2EiDNz/GXX5y8CPVLCC1xXgsQNlea1z
RiWk7J4Mr6lmvGAnPEyBula13E7S9tUXsNuIEM8jtbZFnrlXNG7nrnkbVNRfljDQlpAR9Q70IsX4
0pqhk2TNUZnNIMAhsE8thKpwuqi/DJn6HWuEdUbhKjen50IoaKglNMNwJ+/rlEII7P2YZPdyaUrN
ZyTGyFnQ4NMd09g04WY+tO0tEQgiT9kWwFSQUJbIcB1NWpSVNtpKnboBQeVNKW8yDYanUDKtZupj
hWpz5QeSHQ/WxkzGdR5yZn3vvzajdGeI3QV8qLnvVH3rGFH0XFix22BQK4LqYGQUegaRoi02HpYz
2LSEzSPK7L7QwQS9p3G/DPSbDvAIboerQdo2jZ+60TAfsouhk8pFHonypcBmlRAQYwm1i7vJVVUk
9OQva1Xu+hLaMaEaV63fbXi392HYM9QAnyjKbV0g95FRJNdd9lolwVJGorPQOrhmNdt3Bo5mVw/o
FrN9RzFJ7AU37aqVJic0ZAHb5vpm8jX0CrTm2/K5Rrlo+QJs9XbWfR1rNXAAqbit5m8kE11Yn9Dg
KaZl3xRPo0lNWgUiLQfPfWP9CCOFxm7YqZK5UOeGqgTKkyQOSUNRbRlHgcRgu2VQr2fLljCwBbSu
jUU+YA1PLRI+agvcbDi2BJGYX/U44CAvoQlLGfFR2D2tyNj4ZvGSGxeig+2u8KkQUFMdE9sg0oOC
K3gMSGV5eQlDCtNpRaQk18BI/k2Py20x5hmmcnSSeQxxLhduUQrAX+24CzL5HA09/LCp32dysQ5l
bWk8zFWZ40ntWlez2h8AJOckE3chSH7KFlWJfL1IPIO1nqLI9GkOU7kdHwcLqcLo5wcNWLIYJetJ
ENZTJm2EGDe5lkuvoTzRESTRYWix/wePfajl47x5XsgFxcIG8B0wP5nV8KOwFhq6KBFtS05wzQDh
WMSBKvvRUk2RtJHUqORQosppTcqRG9E/VYVhY6lHxb+KJDQKhn40mSF8uAC9EHqhRH7NvLztjW1s
6rtGoSby2Eg6jPwH90WEVfREYFNJgA4hOcYnVjZsMIOXcvmwaAagTf1iVEuEleJyoi4fTfC/iyH5
7tKWJjk9lMG04anivUPpgh9ukNVjJIxPxoMFZNuvpJA6UAIyhwCcWsR6awAKbBEei9GuktCQRIq1
7XT1aCjau9k1djFqRytXVwFJaEr+PZb+c9QK+9xv7chSgVCJl17Tz7VJb0R+w/QMbt0gzpLIRL9x
dRgzBLjEL//gJaqKUIuMLYm8E9Z/8zrtPy1RtblI+PfyJpyp3x//5xIVTZcxr0SJ8tIMdvF/E4mh
BKOiaBgsQxHW//Glv5aorANx4lNx/cOt8ovEXcKQL/2FAflvlqgS5YPf16i/nrsxi8g+P56iRzBT
Q/5vJqOjbgOKTe05j/eDvwQ9/ujsFljjspIhEzkinXE9pV0Fhp2AFLQQzSZPN53m1skqe7bCewgk
Tf8GlDSiKCmQkdC5Zt1F6qgzugVA8dj2gXNIbuwj8bVLBT8LCQDIbFdFeg6PgulFgz3dofInPR1m
Ly1Bg1IIpaPsxRf+hAz0wJllEJBl03RHGdAE5LqSsKKf8W2ki8JcpWsNoOHjRsvlrN+kU363Thh6
z9hdkVwhN7UQxtCqsLMFDZCFsdA3SIWc0W4cFdw2INZFtnhGzcYPHoT8yX5+7hfPzyiG7NdsscWa
aX/xLZ3Dv4wFQDjQWvazvEwWz1+pndpf7aK1nwvziIM3rdfFVTvKB+vLr2zf9LT+SvNBBB/Z7q36
GJMhdeiyp1Fe6TI4yAma+mMnravYfexZnKB/io6zUEp9Ir9jemuIRCXERDgU5PB2z5b0EdyG3MEI
yxi+6FWHSLVGXKTC1oxJaihIdL1NGG7KfaK/1ANePGceQPt9kmyHxVPsFZckWaAdM16oHq8Cawfk
/tuoX5JNvQ82BSKGfXcxP/Do2gWi9231wlpjma2oB1geORH9mq56AXXWX0H5YBoSXpRlHS0N+Ujs
LczQbW+6DGet5hSKW9+siVCI0qkda6ltuuf8Wq+xqs/NGxpChFx6ysxEfRya55EwYPlK7aUdlr20
BaeC73Y7rCKX9dEsavA3oCW7RbGrf0woBKC0PuoPysX1M4k7/l6ZVwT0zBHes2C8dHfzjffnezSf
ecPqeNvd0Zhbd8kZHAJHmKXmY9gmCj3k0yQVK4Qdiyhg7uNXjcTDUdcYz79jR1vhLSi8yZk8+SzP
QqeBCwjh3EQheRN+6ekst9CpTthlpFybCN2TMYCvf28U8ndXjx/iKtvWznbJTi9fkYjEPyOhRVgR
PZ3g3vwsfz8kVsy2sR1vtM6O7VNzwqI9J5hMi+/HSS6/pcmrfHTai+SJvm+z62vEbU6unItqxc2K
WaGB4RrZZb4k3iHPLgleSTCyFZoDQiocgqb5e1na5fP4M6Lf889NsORdQAF0lDfpOrySUrRWl+LG
OFoXf68uu1f1rJ7DNfq+Tb+Jd8IqXLebItqZiGNAUEFsbzftpuaHtcq24kFaCx7iPYff1+wg3Hql
HoSr+mSsUfgZpGsi+bZrPA/lkvTeGbThb0HoapASY+yQC/VQcZe+GFdxvsQWgCG2Ja7wRc9+SiGy
YhHcExTSy+bt8YnS3byFu+nYfLLvkrzB6RyCDBxgu6jQVPdhLkNeTcwvdcl26VVENQG8lD3RWd0U
62ZHgp78I1g3lp3VuiSNJtqmLYwLHKSeahHQubVc88TFT0zccpS3FfT3lVZUbvzZ32LPd5rV8IL6
mnaip97kj+Kr6ECH7Kky6R8AlsfDAJNzJQvP6YUBstUuAV1cAmebHsGaFxZrY4W28+jri+7EFe4E
pLSIyQLRqaat8nFteJq8aA+pVyKYlcirkqelqS5UdKwrQGsx+GQksyG1sdW0TdDGNieJ+754IV7B
SZ1ZptKt4iOMviWVtMptNgKBOKGDwiP9gbEmSjuynh/xCtnFtKk96RDtSvSd5Tov1/jmGBLB/lde
jcbuR7iFz9IZrdKLTDA0Yys97MmJNKIW7YYwJAwNd//UrMiJ1ES39fRjXHu7vtzDYWWDgeZ9WGhn
/cIusXxVj/IRxcrauHGbIXIqLaQAw9ncWbdkF6xRxzrRstlS12VAMcj7au66yN3lH6NRpHoaeYBD
uLeFkfoJG0fpVtEeUexHhViVoUFQuK3ZRzni5ArYGImAIRzyAFzKJ9I33EXRSimcAPlBsH70p3bZ
XQKDb3OGs36VnrptRQy2vgkYO2Hsv0yi/dg+kHti57/TRhpVR6kubP3z6Csjl4GVOcPZtiMBXcCf
hPtqi/CmWgXs/9r8VvtPD/OVFusi+9I+WBqS+FF/TZYto2N6kQ5xBZ24d4B+DrbA5muBMdJjMnRC
Tz2RmuNoS6V3qudkLR/rTz69B6UJRH9rHDDh0TyFx+g9SQ4CbSL0KSbhCWt0E+pJR7knIi/LP5Md
smJn9EbPIjNcBIWsfUQoWd7Y3lrkawOmjuxhIujKUUilIc64tPmfgiehbvHWX6vDR0+mOp5q2bNQ
MUAcBFCDpPQb2lwM41Xadoikn2ei9sC4vKNlKKouLtbWWEcKsVHL0YDubZvSl+aiJhIvxjsWkcZ9
fKAxj5Vr+gHNvUv0RZvQy7zOoG7hbJ0T5SdiXe3vpxzqwsukgXVEHrPJ0eGlyaUkl9135zB23Ca3
XP+sPkbU32iRoWWwakcaUB2iDIUdGSuLQ/bWqoiM1j7TCRKiQdqr/K046Kho2eWz354Mp+ekaUES
jMEKX9iNiZc1S26XjAUCVhjtxOu1qvcqRlctYWH9EokIKRcPBQaXvij1jRgdJcYkknTKO4OcmWDo
Q46JOsT0FJE1lump49P4WCWFm+a3lEtcWPfWdfgMUgK+Fgyv6vt0CV7gZ7bYQsQFCEBGSOsrv5sH
45SLi/jGH0iLm4VukAmz43f/CXGFpwkrIinI3AHyjL4GvX78HJo7xCf+E6p3ZCWcrQ+cPPLMQ6bt
U+UyJ/4wMiMSu9bZux98McegHTfeR+Wb9z6lEUxuGh8g+2N8ODvMX5G5MpnPTiMbbpjABNcfTRCe
XVKsVXk3Qh2F7Nu+GJKXRZ5vnOvqohi7KaZHQ0Zlck2XE4FJRvjlP+CLsAtnBu1/ggvx7GeJ5nP6
yiII6EkRfBnCMql7AEVb/Qnkmgp7HTLPBnWP3zu+gQBt8Tj5P4q1jpu1wSXkz2p3qvXCsZXPRLWl
1w62IvB1AvqWQ7ITS1v/aTDn5MvyCftVGjgaRgeawgnNm8VwxRtGki3LChHvBGsUxW7dLyQ4GW3o
rfxEoMleu0TP5gMSMyL2Fp35wlAxGcFBHmf89ik5hm6xJyL0XNwAD/+hS3mjuBUSwr037cCBvQ2L
WCxcrhYDWP+L/oSrjKgZirFo51nnIrEhpabcmn8EFM3k8JxcwpE4QmEFKAmnMyUxQJqLeI8qQDPc
pnP9lrLTIgyvYDwUqse4KL6m9l4BxccxuguAZYtAq18LVDSf0adReDoCVu1i1i8+SzvZJoeWtLdj
1CML0j0FvDBzAx/yuANKVC/kZFeRFYeu91Dey7vcepS2GtJr2jMie8LhmLM71Jksvm6TsChqADJc
+CKXsdWi1qupAjQuXIkFm93Ywc5NasoMK6a4UFoV9UAUhgtsGmTYFLJAACAhZ/kKGLP0Bn+HozdM
PdouHUT3n7xpZUtJJ1eT2LaKxv+WKKLNO7tfN63/9vi/Nq2KBEEOSjHhHP/Tpf6zr6L8S9PYrpqk
iqgKvRO64n9tWmdeCRtTVVdMUAu/9FX4X/a/1AMVuu186b9oYCuz3OgXYxMapL+/dHVuOP9tzxrq
miD5gYg8EXVrRCJs1YCdMg8qNs1Gfgqm0ZVIDn4Uazqax3Eel9igaCOq0OE7LHO8JlTlQdGP0S4y
0mOMjXRibKsyrk5ZtAvQHaDCsPI0i0mEc1AmGwO9rvAQVoFEWgAhxx1xvUWUunWHrpqKlEFhnvmT
tGIKjsrcbTG8KqbKliCe19RlImlPgUi0e8k+dmDulPHjjGXi6TihRY2wp46zEH4ktsl+oyExj9hW
0GwoUuFbCssfHWGdmiEgMcN9Q6XMqFFbT52X6AejwWEjnrv+FKPwNectSXEqDTyUyptcoDAiy4Lu
69KooW3qMnETJ4P1F3AL6u0d+VVLpCv2Q2GnwPQjUxVPK1Zr0k9a3qbxFjWsxhUXlI3T1z363EGa
iXYwm9AY6yReJQcJKa2JkbdM2Xw0o2OE7MYQ2PmF4sk0+GWt3TcUDBecfWhrxQAvV1bJMfnsxGtN
MVIKVU+2UmfWGNVoj6SMrHF5sq3mO21LJivMYEG0iTLV6ejYCBky1YmISn+8GYPxpAmy/cDx2fTD
xgSk0iOpFLOWmGQUQCj51RqzRFPu0jRxSKMBNcUnlE39dqhkm+vJEyGKOY1/CUURZHJOEU4DsWcG
FDmK/qvsUt1tW+GnzPt11aMiNwrLzsi8yptqX3cYhkLp3AjgtEfzCZWYLQg52nxsAiTTqfm5xeiM
kduqPhX6fQOL/yHea+P7ICkLRdqPkeolTDqxRljtLDrFz6WcBxY5Y1StRojTQ0xeJzkTEVvIfk5A
1wnBo8Nu4F+Io1OhLGMCqcCjLqwG0F6J0x6a1KBcuyByjeE0gCkATooSOV0/mm5Z0y+gBuWWwuAW
EeIPUuwCBuuG5Xz5Q/F3kcTkZzSbzigdES8+z9clfADlmxKegjm59gOAWFG+wvuiNkvhU2anlXxW
beZa02s+BjtJRTNWdp42lnagk0Fbo+xINmM9gJuFhyi3z8morjOZFWMtnlsSeDK9JIJKqvdCZPU0
V1y5gHWG1Xa8DsBEIZM7Ehw/aYCdX2cguQQ7yIHW6f427cNzQAZsUgobH6NgkF860lb8Hqt8THHH
R5VX38Kx3Bs+4v+QWDIt8er+vU5LuJHa3ngIy0lAaysSzVMhUIu4NLjLUTm4MaA+ebxnIlvbXt75
mrpKx/QtlsGTcSRLdHwf6krVrcUh8Grcdl0rVQu6bZh1fNIyfK8Q0nWdXx/VYIEWLJ3RoGV5oLkE
0PCtw03Uak9l/akJZ9EPWKFlxr5Qyb1N4lNGShK5joPSXNSpxuw/XYTk/SHJSysnsyBih2AFB0FW
N0rRAD+MNyVqwZHk8Z6VdonaYbbTlSgfNJxx6DRy7jghBCmGLI8kcTegflElj0MWVW6iU87P4lWl
fUcGrvSiv2YTbUgdNk1QId0OaP2cGt909YiOwiSSktZSWRKgsmTdOxVIIs1x3aTBfn6avqYCHX5Z
+VdZRcs8RACsdDsNtNID7Geb4MTUaUtqO5pX/+DJXJEIBaBSbOiGKWNV/s8VaBG416+T+b8//s/J
HIQR87JOKVlntYBc4i81GrgUAy0TX/5zWv7/k7nyLyBi8GmRTxiG9ktUAV8i+QDKioqg44/VwX8x
mUsKUJbfZvM/zh3YNWeBNdr4TSWR5oSNJ6FIdB2dZ5VE0GSdTy6hxGRohYwYD5eIas3LUjZ7c62u
F04PYYNUHhTeQMgJwLxFvfr6wuVJIEjkhbQYF68Te8sNBlYmyGdqz5/xuqYqJDz5p+4lkSlgDqsE
/2C5CI/UVZHlx04C0J9uacF21cnLxTU4D/fqMq3KGwQK8i1hhJTf0Ybk5vdysDWu3m/6UQw5D4Bo
i+xMLpgLaDQ/67l9LOcQxPPDkxb5Zg6zAeRBbqy2wi79aOx+qX4/vOZiJo7A1O/kpM+G5NxSi6VU
2L8LL7jRNsbW15zmEjCFUMC9kQUrDiTvGmTkMBW00QY53WRCTFi0ewKJpBW/RUzHS8ImiWG8xYRV
T0SkFV7ghsc5wMFn+rzzOun/4B0OL0wshK85/LO7Y9BGzXac3xK0rIy+m2yPS9t/y/b+Ongn15ia
LpR7i6itk5dtwiNQj5XKEV8MIte3sE4FV2c/4hGqTBdct7sX4QBvxCHgN7mJ6sF/01lJ3Oj/8Tms
hUODFbCmoUpP0gHyzzvPOYSXwB3IvkXCPG1QZNUOAU479Tj/StYiFSLTJtecySDB9kKFy0d+h0Xa
3MymMoIiN0A2Kol/l4RewVddDKvJukrFJqG0mJPrOGAutHMSfKlaTfeJXTQYqwBc5HlYxV7E/MxX
DnG+Ds7U0Fd8/+Q7/AySLZRuOhW8oSUN7NzOxw2asFwnan0+ZLmIjxwuzfZ0QYCX7KdtPoca84QW
AQhrBCxx6ebf1GamyJsoM/MiORInNdfxQiKlHISYU80qjbefK0/e0swLBZvn5URcjrjiQWc+VL47
XwYuhwzey2/wpzw7Z8qJeDyYb5jiI0+ZEzI+H1LYzk/OMyROsKHWYGzCP/7/zuF47DevOr7kXDF8
c+iU31O+mtUG38F7cA7e8+U6IPCXlzk/Z+Dyonlp+/jI979IDSlzHJ3FwUZ6SY/cHUvymLflUmm4
HLUXLslb+52dcdAvEre4MN0SjF4caRKPGp8XshBKFd5A+g87xW9lNf9o93wZ6ifihuKCOpTQZuOF
TL9b+b4uiYQaE2f87smvHb954CTwVZDx2pob0KrY39tGtSz0I7/zk8YtLl9lS/Y3YnTjBZAh4c0V
ffIFixFqtwA5eG6OwsPbfTSsxu9sY9xJZV49OFeqYJd6Of+dldt86vMhatTUi2zT3xJ+KSuRO5/A
Kv4ojiqX/7Ai9IHUbri789ndy3dk/az7yFDa6LrNA7HHLcdvgZBk1KFutkm9dl/a/HdxrJfGfX4P
+tt8aOMFGVf5rmyVlVowokTTMmZtgj32u7gUDDXo+4dnAoQ6kq2ftE1MvCeRhf5r9EVzpTiMu+mZ
Mt64O0zsKTgfN33qd49D7wxucLLQQwmuMLL/WZB31zv1TtnMdca8W2BqD5/SA1AXfDNzrHJJZtus
7VwkJwZRIorK69iAvgfFuGyRcSGkQSUDk8ar5CW1gkNDK4zVDAFSzT6M1wIA+EX9OS2D3WP1WBWr
+F6y+pcJh1zIX/I63fqraTmdhffx1TxaZ87J5SRGBD4Lmn6zOw3KJG7Cr0J/s54xe6os6Bdj5T62
1Qqw0ZJyDgnkBT/6Qwypm7gbejkszohTfyZBwCtWhk2j0f78PM0pTGhpD+ETyjTMsPW1vlZP+am/
ll+sua56ZtOVaq/Ua2kxEiYXnR725XKT9t1ZWqNwMq4tI6mLXqFrnST2UHBM1JFK54GdcJm/dcTZ
kdbL1bWDVxQYS1J4sNezE7EaT0uXhQFAVnFkCHW1M0jrcU2yjAZE4KMNqCe7BKYw4o3dojvwZvb5
ovho8LOhr3t9HKZnellLfWt8ByU1MGySl+xCMRatmbmV17xgBHga/ltCeZSTHB78FbhmCdPKSr2p
txBtxuoeLe6Ji7OF+zIiSExwKvWGElG5i3O4S5V/GunKAkhMFfgcn0mjWffeC72PCEkNV1hR2c2H
/0k63KJ/neXFblA5EKDa8RBRcwP/wF7INvbihU+pjOmVsAeOJG98w6RHIeePsj8OU5R1/Wv8nP7M
GQsvqBVDFG+OAM/zPOHOIKltTk2rj+2lPeLAPQ+0nvYPTGObbtkeKcoRxVid+f93mamYzs+G9934
TuAp7y3uTGgYTvSKT2zCO4k+ZBGvUGBRC66/xmvzJFDiQhD2xCd20AZPLGwT5+KnvK/vD90uWmfc
qgxzlzSwRdkNXjnBotx134/l+NLdBk4sczKsln25kq/IAn2vV22ESlHcoiD2jM2cTUwP2Cb3jcig
+Tzep3119l/aY3cmQWYvMGQSBJMsyGQv9noFAopA4ANXoPaM29eleZ6tDO0a47fPXbAI1Ub7nvYg
n4kRDuaANENfa/hT6atgGMU1Jzki0nkEQPrNWnUgwQXn8SqsXku3dJvXvb9PnufQZxombJ3XK9RU
FjZaJCffvIV19xn7Oc2qpShs0bGh2acK60R34RodzbtRHYoWYyj9FRYim3JFUna4afbad0AaHH0l
0ZXxg3KcY33Ro/Vkfmw7L6t3pJWquqMMXgcKGbg87wV54VBZWxtyAz3Y4FAmDjt+hI55tExr/LDV
Vj+FF2nV3vRvunGxcgJ2d1ARIdCAl8+521eUbChlOKr0Lm2nhfGedQqF3+yjheDg99/ivVJ9IMtL
iQ49iqVXIC7KJ3Ab2qXU+6tre5jW1pbW9y2/ZTfjaXwrAVZ8JfvwUhDjWAKloQo8NrfCZ160wSTA
rK7qzWSsc2gb2oL3fDhWApMU2eHpXZC86Fi12L7re6t8jN2J3o+tP0Wtl9yxdaJrWknqSSRjm1WT
hgwJUAnGTNLLGVvm3sW4I7Pv2N4HtJC2xKorXvzg/aEihTjAHECesLH+ZMncfMnP1qvyqb73ZxQR
I05Mk0o1ZQTtE7TM+PPa/nQeBeTGk/eA3I/hLg0dnUKt5rXufhY3FLKjbtAs+LBjPBpm2J8KjPCv
4xmKyIvlMIqif1t0LlWi4MqERvxpxc73I/gSKf/siP9qaccvopOwJMzqar6S9fk6fNA3yt66T2Jx
ifBTgJEfe20hRmtNvw3dVrnm8XFAMzzlXnYXD3yShsPrGO3x/BzdaaUYp6jz9Me6JC+TJtGlSlx/
3GX1pcH4UeQfYo1WTZrs0rpCNxVwySFExLRmUlrmE0giLxtHet0CrZbr7BcJY29UVvU2N89Ct6JS
/2iPI9KSwXK5x8PgkrIp7gHROP6T1O0p6NOuKNtTpB6bYK78HxJ/G3WqHct0VsITqAGypPrF9KYz
sApL+tX/Z5YW/UNR2SYFXhyUFhs6S54TrP+TigoR/q97WMqNvz/+zz0s0UfzBlZTTNJN/qfq/GdB
Wv6Xqsp4R2UREhff9DdH1YzaEnXy9CRDMWUQ3n8J/RWQvxwPWvZM9YXT9V8VpJXfC9K/n/rvJlGp
0K3cj8WVms2zT2vnQvPUk7bVZbVbTcgLKxlBsmA3c62moi+e7HWZ/OsgZMtm0dcSmr2e340e4zIR
Aeg81RbpbFuDtcQBHo5OpYS7Kjd3mdDtLOGxxj5wEIuU6mfvSoPhql29tJKe7tyAP/wL5SWy4wc4
3uiQ5O09TNV9nneFa5K5JkCBzDPMPIFYOIYAsiZlfZvgrkcoVIV0AQuxXIV07EMMmhkjQtnNeBO8
OVbiyZ3qhUyBrKgTq5nDicwvncCkRTGReUunTCUjV6qTLTxCng5dE87zBLICTd14QuukBU5CwHIV
gArfGgxHjJmhepsGam7SdqQqPcTDMotZuPqvNe7yOGwIYSNYFm5AAURMkW8V428XwiPT74PU4P03
6BaDvhse70JerArKnWXdL30JeQjq/px5gDge15QSb8SSnkmDnYNHVugJWk0BNUhgnABQg+YjgLA0
zsEHWrSURCASRMG1HSypluQnWOGi2C+VodySncSGrTkb/mQLiMsmiTZVo79zDFvHAjGa3SUDbZoX
zS5tyrXIyic2OrcT7ll1x32JPOVJz17SIYdmUhXHZmgS4lAiZUXqCAq4IX4WeurgcAMPyQNrFqXc
MQPnIuDmshG50+Yw+oPfluuEMjy5Mtcw6jWaHBCaoKOqJKSqk/+Sxo9Lr4TwSAZXUolfJsskVWt3
iKO9JLBroEmIsvkM7PjUFtKtVVnZqgkLArqL9UPzpM73Kq0FA4mmomyIIY4kJ47rbajEG3jSx1gg
oqOMmAHoGzS5ki2KzHgfmghmCI0FQnWjON+IAbm5ZoCmVnKjPl8bVb4ipTrpBKedfFgTkENGETFA
mC0l/foQhY84wgGiaE4wwInBCku7lBCGrPBiYtuzat7Nx8+RoQO7TqG0Wvem+tSUvVQHyMHRZVev
fpx55oCZPwLk1OraLcMHEtKgAer9Io208INpo417ErPuGAYvNS3QoWoWVTd99kVNGu0+QiyPQNku
CModkWVMvr8ZW4GgYIJpW3//YGlb82x5lZzEfHT6kHVVHOyGbrIVUEiTeRHn4Bua7hFrww7OZyAL
7ESpqksvE7WdvkSPLqjelI9vlfkiQywbBXmlDpBbhWvFXF6oKBY1c90PlLWFaFMrNHnNYhsM7AXa
TRKRGo1zwwAxxfVpmyjTAjZHUfCeZGfDqM5FjR17lloHYrAL2eFmOP3aur81wRQcxpiVtk9HPRNJ
YPYjnp7ZHiVZ15QfLQFNeCEHkZWNdSsD/3VMjP2jKqmeBz14cXMt9ll4VMyKynmuv6ihxmq8j7wK
rGhWm4i2KYDnPUCcJMTjo9LA16bKJWvDNgpjAliqIb+m4v3PnT3paVKk1S1d1wwmz/9t9pzjHX6t
AP/74/+cPSnYMg+KGtZhKPdMh3+vAM/Ee4tZm74SCIZf2rngFWA9KNKcQ8hf/x9359XkNnZ26z90
MIUcbkmCYM4d2Deojsg549efB7Llkdqu+Wpup8rlsTWixO4m9n7DWs/68/ZU/5hCb0UTr54ok3Sr
/p3bU9Kn2/E39v3vb12aBsS/rHNTDmJL9HJv3WYazQDLhgEpFEiBlajK6SwZIJbBtw6K7qChkR/F
4ZDkwHfj4CMocQFEA/HMgfVhsNhTpeExr5uzHMJP0RP/rNNbayM5LG2A3VReYOYn3QafaDjAy0oM
m+vs02r4haY3r2Fb7E3ZAy7FRLgx2H5Q+PZI4pBW5uKy6iPMIAPPmj/s3YSLkpyI4NDInrbWXUQO
aAZr6SjhQ2N1VFYzo+x3FSLkoAnnxuQYiN2OBPHRGXDgG7DPDKDFVgT1SM1nbpEtgUEsPF9YyXF6
HFNiZ108VGTyHQJZdUxt2JTMP5RkeBRL/Eoc6JX7RgKN3eYCO70WLgtWthbTiXEoCrSqQ+7UAZo8
7vCU7AmD0Uye0BCHHnYplDN11znWiA5nZC6m3eVEepEVlmfjwJggNp5z0ERipj2p0bFyP2Se1bga
PhQfXibhQ/My6jeSbx304U0fIo6PPt5WY70wE0hclho5SsNpJEcKUlC0sWWRrfsCLoXWg8JNB8DN
MpqfmuFq3WHJ8+BIerSEIq0MzVAoM7EVXeMjZ3fVixipWlxRyIq46gjVhjPW48PugVoVW63ew6qg
UaGHSK6NEs8736ITEBc6dt1kJGE3kh+DFn+4qJyajryqPLsWNeHokoCCixV67PFlsjAeCtlfj0qQ
EPNk2EZm7du+NP7B26kpiUOdZCZADTA//B/+iAm/8vvZ9D9e//NsUifmLfHciqqQsPMtr5BSH2mL
ovxncfVTagIZRof+QhIOKGaKbyzDP/Ev8h+cYpppsUSbDjSCNP7Odsqc7A+/nk3f3rrx7WzqSiUc
jDI3VlXq0apbDO/0rMpQXuTQv+nGvbZ+i2RGSu0I2LTMd2rEza9lqyEklSMystdcBQqrCl9BrpuE
50zTzFJxXKEtIeB/eXFqg+PYWWiCGxiMiqeQESWvcIctrZDKVmzReXnDbrC0V91nE6XHrIw99A4s
jS0mnLlJ9xogcwW8Vw5MQ4glAzzdFds8TxZyRBAp7iGloEP1XksejMjUbM2/NUG/iMG2RdkplrB+
qOORTGIbGADVOoE3OpKygXtcHCAMXMIeMYYgAXkK5moR3swBuWAqsT0iFJnAkBTWUuqeRj9bjcj/
ShD4hDzO+2x0kj5bSiaiLoWtfa3YRsWBxNw0T0ZHT8YdbruZpJd46jW75/sJcixeZ3oB9EmDXqM0
yro0unMNaH5oyj0f1fOIfzit6F5GqFAYz2QqK+QfkXJuLB0fp/8YMZTQymKjKcwAywKfY1s+FsWg
z4w2X3dqw/AJyz7Zhek6z4W3IKQgF2UflbRhbGMMrz3m24INYg6EPEhMWMbgtWKRxg0bgToI57Ax
DrIv2spIbisnlGQx0yqwXGSccDnEnz49C+q74II5RoDbMHLABUSO7QCHMHx0c+MiCp5joVeRXEH7
Enw6xBTAu8L7xRhpbQgvsNMk/zIbca8a1pV8Wwm1dwNTqyNdPcLqQhnHmKNxqQyp/xpWj3qmbPyy
shthules6lHKukUcW+/kKdKVsKtTrAJRpPSs6cNJlpC7x8YSVcxaY0DrV+JdchsizQJ5UVZecPdL
hpb/5MJMB7uCDk5VFQ0G1v8x1iC6+ffDD3PY99f/efjhv1cRzWHnmiKJKOl+jjVIF8IYphP9yq79
X1v7n4ffVM7piiYaImUd1dxvYw3+Pzo7VWGZ/sNt9jcOP+xm3w6/39/6j/SjXwszgfLPTb3WAmnb
wgiXbdKuZnTLgbXoP4C3IgF7HMK9QhD8McQev8lsDsaHRjtrwUJ/GGEy6TezuQbUGsUsObZOTZ5G
9tSyFxvLYxN9epQOHIM82BVLQHTWyxA5T1fNo2XNjJNdAPTMhw7VrRZs1GG1arjrF9tnGNwzILK9
uOw/ig3F2UhcqMaCE+/xzCAioZ19uXOcJxu8ZswedZuJocJ/ZtqMmelNsP199AS4dK1+1S1l2kJT
dkW6rkiR/EqGuzncgupBGR5TnalIeM/OVnQsil2HP2IuKtv6msqVTeTRsnIEW2Ov2W0m+mm1UAWq
xJkrb6to0VGAqatqLz3l5iy8hhXqdBb56pXrIWTNzXr1LD0PX8KxSJ3AmwcvYE1ejDfXODVTr2QT
VgQDPVz8WLQDiiRohR3qOAOfyMp0wtuybr+z5844lMMZkgiWXwwKkKM5UwizI/FjkeV59G6Aj64P
bOVmbLJ8EIlf3j07tYf2UtzhkIXTjkqJHWnfxK9ifuvkL7RwOCzOXmFjqiOyMbbNcu9hZsj3Kn6o
eNf1qJNALtr+pzYNcGa4c+7dEz8rH+PJJnyJX+C1jATxcmTNEVOlL3JhX69fK2udmas7cb7PTEVI
Dd9nc2TAi/w4bYjZhZL+hr8P7ostrsWPGi03sIFuI9/QBep3jA84LHDLqN4Sew1MNMV5EVg1JfFS
HD56NqzuuAi35vKBeyR5r1lyXL/iOQXesyQuxWDRHVEhoTi21giroYNd0olIsK70haXtyqW0RsZs
7DrXUV4hIrJhql/STb83t/0GRvqsZYXpQM31lwZhlbrdaW9EZA/jFkCs8cF9HumX8NKiuGYBlCzj
Sy6uPHBE/ZJA33DTVpvoi0XEdvJOsUjAja/O+od0Y76xsp4jHV8WK01f98qz9ZluJkq2yP6U1fEp
Lz8McaXbyXZgdfAPPpPpPol+RzIkU/0B2/rrUbOhfStIqVC/v/7nmTzlxHEqc8LK/5Yq/+dMJicO
uRMyLVn570yqKVfboJM25H+f5D8L0qlZ1kTFnOheP075v1WQ8ka+H8rf3vu3WTP5amKtBW267poB
QknKR1Vfx+bFE0TCURQwcAagYONdbns0MuzBkpgj0Yo/KsNauQBIjfhlr2njImbm44F66hXKwxq3
xVtk3vulTL47ch62HagNDlXiKHfXM65k20/es011bvZkPC0qXBm4rqQFpBORlm01uST7AJOqDu8a
RnxlbYC14ipNF7Id3glTI7rH4zlJ5j4ehuhV0VHRoBUFmgJTe85QS4AOnxmbfHBCb57ISBVWiCtN
23fc1+Qtf1AR9V7UF9y/aJ5PpjSPPylarsGBd20sKgKrcIrudGerHfUX80FaV1v3Kdz6q+hEbSRW
1NHz+Mx2szj1j9kJ2kFz488c993afM5uITtQecu6Oe95HikHzW1zSw/DWnqIriELnzsBRzOm+hmD
YBNF0DxnJNYu3fZS58de2fW+PYXf5ruoPLTNpnxIHXNu7tlTMmw9unv5bK0K7oDH4lGfs3UX5jcS
9MT95ER1z8Kx3pmb8hRtozPOjD2lvvVmbUXbdPSz95gwHmSJu4U3CQNAedfe0Ww+67ayNg9Kvxlg
xSLWekVYy6DWYQSv3KM31llkuDbqmu8U5DG7QBO6Ha+iU77LBxThyl29tHe+iR9oDxyF/FdiudxN
Ls+Sx8a1Ae2k/bLGmWKhOl2AcZ9BAgoAZrO1HKfMie5zOKiP7A6jV16KFXTCXeHPzL6Md++S35rH
vfSuEXDwVL+r51ZaQL3nT4dt0/pr5ZS/T18TsqRH/86EVyRpnbXfEzy3aKmVz1L5XJarqtqxN1RI
ei4vMqmhX25vsz7OwpV8Vh38q2txP2QXbVsclCV3eHNgs9e8oQVyJBPot3SyPrBY1ZM5hvCHcV0f
25NoD7Y450ejHPNnIjf4vgmTOHbarZrjTPro8RjO4mffUaQls5fh2lzzs8m2v32gKKkxeoH8bZdl
5PCcxefsqj/1KAFySn6arYs5ftbjmUmL7u5cLJhgYNpYmQOdnC6Xm/9gAfO9CM8G6DUXMMyMN27L
ybbTz8iliaagHzoml/omz61yRWJHtfTv42Q1crR37Tm6xKf8ZtaTjQn36pFnXEDjwPCjQu59tW7q
XrjqbFzkLyCW82qOfZzF85YkGKDzGArvFtlJiMP8a3zNr6M5UxbaMvzwRrsyMGxDyZkFqWNVGGhX
7gboE5SNlPUrH4HJTuxUNp/kJH/XHWqoOdZnOhv1K/6YzonCES6C+FapKCPJMtiIdirjQF4atePC
8YH5xyW6C1aop0espwsyOup1dBC1ZbnWpiSZBZ46byXt8hxjxTwCmY7DrD81Lw0iSwsp0rFTnuUH
1MmrRFjFT7hrb4C0kcoDH84wKMyRuqVX62l40ZbxB+3oju/oOoMqbTqBviV9bPpIwgFE0rCYzslF
ug8f2F9xDkon74kPfrzOhQ0HCnFzLcQaePm+3SdLZkzUu80hCPaEm1SPsntQC1IHWgHrIKYOxJ7S
wv+QliIyiOgyHMim1WbVWaFwmrOHcUitDygHZs1jo6QLFA9xuejf8wXzLwP94vv0nKAUn5JaQCo/
oTnkd21YvHgXKtd8Ddh/btzJ79nkO3OPjW5GDM+s+4ouGm69DZoHasmL/zERmmlmWcXc+yuajmYh
IAr0iRykvp4tZdkhyFCdPhkLsnz29elFtsudBKUZAztqiu5VbN9GQDK9tUaChEKJr2d04mJjyCjg
gpgw6qOiPQr5Cu+d3AG/xdZG6h44gqpHOMBTyOJzo3fKrFM24BXrV/HspV81ZMFh6UGVKHrwfwka
IQYFe43vbNNiO5bkhY5q/cK8Q5bvofIZYaUo90J3qIU3Mf2soKfp49GT92m7DZGmksk2kx10A0wM
DIdV6aw5JUCr9uW+FZcT22v6AuBEP5vpyYuuGbp5pqxYIdmtlXutcWJaHHGOFRiHymDNvalZv3Ye
yxc7tZyaveG4NoYli72qPMWlHcSO2ywaTnmZw3jpm6ukJrrc9hCNiWupAVTtCHhuGEFgw92OtyGY
oBrhaZQXuO05YUtuPlZA1hxbYUGMdzgyLrhUd49IGHQvTGUL1dvGBi66rxTnXXb2zKMpt7Ya8Ljk
BOjZJK8MH+Qt5InDdRtJ/UrzTFqB4/VLpGtyvPfQhkw+nbOfbKQAHlLjw/heFjcLQhKqEmbbKx4b
hdEFc6Zr/AgbDGx9z48GM275CjCKVARMsNBq9au8zrcoRI/Dgwmvm8r+jSOEFamTECKf2GW9c5F4
xJMcD+a7eOKfQJAbZc5qOH3U3yvs20s2uSrKlnxfYF+Uz0SprIQPjTuFnxpulnMnL/yLtNffhIxK
fYnqK8/nmg6OcRbc2o27A/0tvLronBKAPMceRfjzCOvhUl+KY6xsR9OuewIjZ+1LvOpfueKNuqYh
gXQ0x/3IxrifUokWaLPGYD+MTwhYEEAKe2Ov7zwHCHK+TNCFqzN2gOwx06eOH/iSFVbxLlknvPDt
MEMa+UPWt/WurrEEn1ORapPOY0dO9hL8B7rbFzOZFx9ibcvVOoAXkd9JclcEe8RFW852w3v2PKYb
fpgFpmy0LaT36u/ggfnT9et4oF/aJC/iPr0zWyK9Y1m+AQZTP8Sr/+jdijWlzwSXxMK/xC5OsC2I
T8IiBBTiJ7nbEDJBTofwar1o2NElBxuTq8zHR8w7D/lL+dk8ISKK2LHgOGcOduy+YMQVcNXpjzXI
RnNyCeUV2vZNgvtaIliCmAhwp9eushlzaozdlfriC7ZLxQDcGLfpKllEy4ZUK/YumQRHeha+ZPhG
00OxY2fjSLzsLL3AcStj6KuLyHSAMw0Iiij9/HlUPxfFLSj3lmMTPrANbX2rU/IZHw1rgw6hl78f
ti00fYI68Q+BgUBWx6yeSuUWEKJ0leknJxxK7W4TzGLdXFUWVrBy5TmQrvgxfjWfjcfqGL9gik6Q
FalOp6xRV/VgW/Hfz5GBz3p7wNA+fZoh69UDlFXbtfYIX5t1eikPk0bTmsfaVe0/xGw9GHtkDII2
879K41YJa3n6CSCkYrvZ2Vl81JttJO4MgUt6nViv/peRbhtzjUi2OcFvWIATnQnmXJVRfi305+SD
D2kyLikROLO/cFv31iFDjI6io1zrpmPG8zb7RGOJztfgg8InSlui3bXiqyI5ORtp5RYIiDhtmlAP
kSy6rGQpESC2KZaYejWmBFjivYW1kTb/0r62CEcZawKHkLbEpON9jjbRWRAEfGQz8aFdZwf4FMv6
mB+VJ++Fig/EH4Ntqr/+UjynlEhgGcBXIkSrlsGHT0koz8OV5Ywb+ciHvOVjKF+7d/bUw3Nr6/1V
dvdYtBIGoRiAYQVmByufQxscgJDwv5hXK2ShpFsYEcZD/NgNS/HZo4Up3zSntYmnJn3Dh6qC2uIZ
vaTg3dzWSdirizbDVz4fzdUi6tZhvb2udvIz8psInOaRB5jvrP+g3qjIPpr4rWP5d4KvBSvsVD4l
/kf5BtDCO8dL7BgUMcnePPHVTvSiu0XmTG53S5+i+1EOZuWF7JMX/cmkXTnnJI9FdxIO8kO35gO5
DLCiANgjDIFp8FMBPY8SQ10lJtBHu/1EPdpctVfid1Dq3ahozb1BMCiQJFu8TYOY4lKlt6CbKa/V
DYG1TK7FI0CG5JYiJ4EFgjD3i/XBEE9gAsAyLBtm+sm9Q0e3lFXCSCp4UC6asRTvI4AMb4U3A4V+
8mAdFFTAyjl9LPByCxuCGlbd1rx0W9RAe3MJvS3ZsCNE8M34Nylu8nNvl2hEme3crMWwqtCl+DOe
7mih2N4cj+TSmGsX9cMUl+ZOPGpnzocYCbW5TO30TAxEiUhXsi2n2I0bbx15NpeCSjQYuj+S5hDw
kb3xzMFlXtFhbKxNcudHqG75W5gvgcYsALRhmkA/cEcRW8S78rWmtKofi3UDQ4hzhXusVpeV8l4t
mknRPtdXKYadjWILG+ULVdYwLCNoEO/xl/XQPA9L5u3z909GaDMOh40wu30Ga8lYILMGgqG7Zwh/
Ctjhdv5QfCgWXz8VJ/kjENXqBVB+8ncdpPOvRQ4JYo2evn1Maht3bCquRhxB9Jp47nQu0TsSbVBb
CAopbYO5S35tvhV3JTuUiKNccTAL9o88rND9smSuBjO6TmnvPrWYTEQ+tzjt4413KunTzDdB3hQ+
fC4UtF8lOnImfLKTYhnc/JMnQewlRdaHBIIbCBaYhvyV6FAymXH/5oJX/uv1PydBrCZRPjAoImNC
tSbT+n8mQcx0FOZPUN/+Pbn/1QVPziiR3qxKGdNjov9zNakCf7dkw2SVauqarPwt2QTrzP8aBP32
1s1vvrmmLcxc0CHXiKq3wXD9wvjkhN5vBj9y1mv+tjVzlnCEH/AJxbIsQmYJEzaKggpaKOjgfVE5
WYXI/NwRED6UbrH0YdZCVyiffeVTMwqMSO0qa+mAqdE6oERJDOy60g/eUK1VvMm5pu5UxdtLYXuM
sEzXRMGphmpHVb3UIwPXaUFXq9hDaW6yhvGJ1tKXC/rBlOmK1NaWyMFWApTwk2AqCR47F0GHWpF8
qZ4ITtg0AwdEMng3NTd4cDwkH0U/M4bk1KJ+qLuv3i3tltKsstqT2VHIFmSR+5Zxr4z4LQ+NdFFk
PVWI0TevgwUZROjamxpJW2E0LqZYbrNQ30UYxVrQxYaWbOuqxy2vPClBvOxabBjk5WC5vYdudzSM
k2vRWhPuHYvEbhfaARf4cmjILwwtSnpkhPVwHEemYa16ULvS7mTx5lf5yVfHV4/vatCBzqmMQ9Ky
vtSnfSNzbl8SP9qO1Hd3vJnE5xjkDSJM4fp+93UZPaSM2o1ywZoMzZXddfmD0jfL3OvWkcv0LTX5
iWSLvgXamvQblal9mzVQO0htz0h0o1qrNSU/ay4eElFk2FGaGf458Bu5Ee8Dt9nEsksp8JREeAHd
zE5g4uqddGhF6hTNZY4fPAHmJbMuss0ihFpmcV5R8ZgDEjezCN50s0bbJu/6GuxtW9oNJcpQH8nb
XgkjysOmJREatlU+PDc16vnU3ZtiC+GLXrePgVIxx/e1YREU8tsYJCeNgGWTFS6TA2YPhoKeXnDK
MXxKWpT+dD8EfhyFtD8Dt97HRATW0wyM9EFgD44faFS0DXw93yJ00j3LrbxkAPMUu9HZKJSl3jx3
KaWgmL8nHrHOAaIXMidHdfIdGIum1teJDtWqBeRcYf5WhzeNgjcusQ6wgNs2VbP3Y8vRLfbHAhVR
7prAhAdSueGP1gG/EE8NlrIJIF6J7rFQ+YaPhnGV0JZiUF9GSo6KMxfXYRQ4RUhWnhX1D0igj5FH
aEDcIlanf9HLyX2Fw8rTb4IK257VfxOGb1kZrnytmLnAKFzu/yl5O1bdk9q3RL1LT54yOnkkrJsk
XGvs8wWQcuKhEBXMkTQ6FIxiF1xahKaowG6AY5nwTY1x/RHIFUIHb62wzhpcxVbyrxDWfUakwBgV
nyacq16LqbdEkIV8OCthYyVkVzefTUtzZ2JnYCPnIomN2U034b2kUezHjYGFKTUw2A0lTn5qxqoD
AfWqxjvRvYR49IaGWxdfLYfFXJOZVBeMPjp/58vrjJxwL2dy4J+VnJ41oaSLmadJY/XmFv345Wej
Mq8N1/l/phyohqxp/totjQhim3QLYepVCtRkjql97rpLzk74UXwhemMiHwq013/uFcrmQsF1rorY
8kWutL++Qlm6YE7/9Qr9H6//eYUS02QiGrJE4p3kH9yX/1yhEt5zdD3kZ/9Lts8W++eCW/zjh9Lf
UnVSu9H//HKFin8QjSKZlkRONoZ5bte/seDWv69Svr9zvrBf99sGkttcMcJ4VZfBKzf3p5vJCOvc
iMFzA54yBFemaHigfKvt14JM2xumFhesyGxVrhZiw/yhbbqtUuX3VmaPLBWBo6HxWWQmDSRWyKA9
dV0F+lIAgzIbYwRtVorJWuzPmcWpUTay47ew+xSPvtjXcRIyQ9sa4zFVoodevlkkHWXZ4Iz6XaAZ
GWgUcmpjT2JHkaC4Dj1jPIiCupVbCa4z+55W0dDBMTEFl3p2fW2RVrxVrF/tkM9JWqF2zgAdojsc
9HfynkD7R816rFcuBUIZZizpw9eiN7zTP/eZmMo7XCyoXEFiU+hRW/1VWYm/5Pdn4n+8/uczwYLR
ZLf4r4wfZZLV/tR8aDwSmi5Ra/Jc/Kvg/PlIEClEAhFPjCSJMBmmKvbP/aKuMxO1eC5/aEX+1iMh
axM76VfB27d3Pv1Nvz4TVTaGdR7ryTpxs+wA3uegdyCoLcI9o7Y/txou6k4c90sVHAGb1IU5hZ70
YXRJTDZnXWgLSOBV86CLxtzMAqCPcMASRqiZz/n8OeJUdC3SG4vECZPoOlTaOQvMpdwh9xI6ejVE
sbqC9AlHY3fj4jlHurcbRVx3nfkYl+q8wDGbxVRyHU57xdOcPK0/E5IK5YFtJ86OQcIzEmpzpa1x
9TOTrSVKuCJm5aboA9ZSObuNLgba2tzr3GCZXi9dr0BsO17HVN/oWTYvYrY92XupPZVGvzB9nYRv
qBNNxyzSYrEB31KcNhk+2fWwtzOo5wOJiSR1Mc9Bc8WN0/J7daRpWebp8zAaDoI0roPQWAUEYpjA
+ZW8pdrwWDAWFQUVfAY1gCWB915Gu5HLFG09eFKJlQtEZCVtXvSYeODev6gUnK1CBV9pc9nPAB2x
wtJJuzCsfgHk/6Y32SFsXCfVs4kNDtChiOwqhZubmt5KKLVdLl9i2tSuOjQmUMP6geyheUMVMjKI
r9K6nithT5JtdAozjCdlwdSg6Ve5NOzStHU6sjH6PiAJtmFirHYbgdWcyfRAtfLVSHhAV3ol0RA3
Fxw9sCFfYzgc9fQb+rMVAZeVWMx2Hz5m1naa2xv6IiUcOww97nl/V7jedvAeR+NqyW81kDy9NogB
2fjuh56jFG5i2ooBVIJ2VVT4GNJjTuZPqWCWirETGLO66ZbN8C57WxNpijL0i7HT1r0kLlQKaSMr
HoJOOHTQH/njyKJayMBCI/fcJMjsZHnTCmPqdEaDhkmpVXaDnmTn7ADqXqhYskk4uZlg+N22q88j
RbUvBlD85K1CQRVk7OIEVl1BsG41zDRtxuoFrWHCMi/gkfFhB5QF5vwphhcQQdCuWznY175uy3xK
W/qzWjv2IYQsfImJxIABRDfDI9D6HTNbFU5G2kzRfcPUpBjhoU4MdtsR8SJClVMaY9ayBb85BeFn
UzfPofesxsJRCeNliogzkcNmlSNK5cvQCcuZ/3NPes5NCc0eNcVkWdSUvybv4Bf8NkD4H6//edJz
aMu6iVyaSoaRwKTk+POoR6XKUasiKsTPOF0fP496ifQ4siah6+jiD2/in0e99Mc0WiC5SNMVSyfw
6O9UP7JGHfXbUf/trU+hnb8e9a6sF57SItz1o3gzgDstVCR4qtGu5K5c5kmj2SFCOksHBI1LO8C/
Nvgg23UkvnDQjBQb/SCFOIjrixeTee4CVo5EqiRjMkRoqJbkpL6FsXv2e+0mhpARWBRbnQHqQFsE
cedodWgHRI9r9N+W5y1yH/57HB3CPiFKsdgPMv5CH4Zx9CiqhZ1Wxd4X3sXB5fFa9V14IFuGKNl2
oXWV4wkx2FoRDAojSOxFIeBYGNgai7YyF9ioC/DYjJA0YXZzYZ06kRKTdZyD54nFc6ymezKEHIX5
ZKcF0CWVuWtArOuBATRvEqKQQfIgbb2MeBtVw2OL8VGJ2akp6kUIDLlyja0ej0S6AK0x2Kw2WNTL
bK/XzSUjkNmHnt+Iyq1spSfBb9GXxWA80pe8YY5oeAC9LCGHPMa3nBogxkvhtotuJPUcffPazV/5
Q5mfhBNGU+qw12tPadVtIsslvleUupUSoatsqtxfiaSXzYYB1YRgAWMYRoMwu+nfhk0svYpKjCZc
QeVTWCBaVJbdagic1AiT/qJVBtVqn9K0R/57E3J6RWN7dhWIQjXydk2r3iS13A+idmt0BtZp/1pn
1pEWmJM7bkkG8ldhSB+cItkuBryRgnCfSlazD8BvgEVsMKvMCd1AJqnTJ5JsF5Tqi0hsS9IU+0QC
96zw66pCmE+30Ir2MHKz+nW6EMkkURqHz9isgteQtun7YNU29MLtUDRkU2Xbxs+A1BEtbKhs/NrQ
zmNz4WlDN48H1AWFPO9UXu228PMK5B5V5ANVMUHuJ/O+b+zRbZ7jwLgV05ZmkJ5c/pnK0U0yqrc+
TtjU8aUUojSPQFXVluiEY3SL4mKZawgMQuFuRYAvMvb1+Ep3rtqs8JcAQ/SJc6/ibjHCY1SJ5tr0
gbJWa91u3fKsIUwZGY7p3ZemXMZ+H6Ev8UUagvghIerGIsbalBFopnexHTHD16um77ZFMS4BB+eV
tK1ZIvVkcIVVu9IRqkdhavdldhaw0zTCm+J/eL4EZ/JupeVJ9xtbl4MnISd5KutYDd96o/8nG1wQ
SxO1geJa5L9gqv5luY/l5Jue0Prv1/+8BHCaIwvE0ogj5d8m9J+XANkgmkxfzMNJPgi/49dLAOU3
KLTffXf0zDhauKxQPAJgtf6Wa50W4fv5/+1df2t/Pb3tUfyX/coCsxAS2FZ61tINwi3ZZ19pTf0+
GMG+RNgjSz4o4S5Wbn1gVXwqdZEHIjwNEeEQvYV7TdzLYKXbDD91wuhMkNhi0AWt1aJDxZ16aTav
pGAdD5OGusacHesrMQnutdJt+g5ZCQb5yuzupVSv4piyaUxudabuG0N+SmgZCkvr5w1u+hqXHCc+
sp7IWFttDnInPvowiAFWM46fC4C+Bg+dHYM8qTIuBpgGUw02rbq1BsO6iVYNFXayhOf1V6OJ21oU
hwUWJcfIfbJ6WfbgzYOD3s6N9JG/el6R1VY3R89vSUXuD5ImA8aSULU0XbQLM5XLTHH0cUulTAQl
UbuWLQjuIcthVBdavC3HmkmtgYLNArZF6cfwGgm29qy3cDdLddmF8i6s34YeATvpo0AOnlRi0YYW
QFSlz4Wc/XQSNSdfZLMZKOdphhem/VyqrL2COTLjEK+N5Oj2XGkkIKlVNQ/gP6lJQ2QWEM3M9520
S8pFo2gbU9h2oNU7DZe7aC0r4WYwI8+Mx0Hrd6Ku2v/kWpBhlSnRRstIgP+vSZgoy1RMv03CcHJ8
e/3PY2BaJvHHTv9aI41vetZ/HgOTQJhxJCXfj2nAzzpQ+UMyZNUwEBT/OAl4xc+WH/sbImDoi/x9
VIF/z+OmyJxu3+rA3982xeivdWAvW+wBsAivapn2QGYNH8hseqVhG3n+RobcOnbWTFdA1H7FRJWw
twzMbGbWKPj6+klMzaugoUexzOLTEARzphZ8OMPirQLf2EnCJiN2rKjkPSjjkzu8Zoyg8C9NUqve
vDSJ+SG31iYdCGyB61vOzLD4kqTIqTq5h78cPKmh+NFFDWYK3QZjCuNPal7jWhrtVBzvbouSU6dY
gwgz9ummbpqHUhCevfau9eZCCZV5x54io4FSO/HT1ZRxeodUftmkzJXNl17wnmnErXLtRYwLosS8
xymGhVhWbU+Stq6qPtdyvSjJT88acS7Hj17vOX2mLvPeZHXcHBuS6lLixWMh2Oc+ipmEYlQP9b3c
h5+lKg8wc/L3IZ6EHpVBci4b4PTdwOin6jFo3sE/R4GJPJEOPYTpK2TyJeXzhLBMJt8hhT4gS8TJ
SMG8VphymJgHLJOYC8w2lkulpKE/QnkrFrTZgrKN/eYFL2+CsNMb2LZQztxrr1rmyggosvDvkupx
rAWtwxgftJZpBotMQCNsEqoIlb1cyxjRjJp5gzR0dpK0u5QEtyqLmT/Gk6FWm7kZMiUYx/xE7IHk
49gyHlTBdfQOPYaYP2dpu6G7VGdypT9SJT95lraulAN+52tfjJckg0RrFuwQ2VTkJJ5FpoVVj0Q6
v7D5ENgmQs6gzJ5yFX5Q1SGQRizKV2D7IpBjtdcuvQES+cf9gO8mhWNRS+ZNTP8/d+ex5DaaZu1b
+WP2qIA3i9mQIEBPJpNkmg0ineC9x9XPA9VopFZ31B+1rUVHdbeUWWQm8X2vOec5p8IC98i6ZpjK
bgHK1AMLnN4SBaLahHME+oSdj8gWe9m7p6S4UXArjiETsJbOSXkanG4htzOp/eZ1vOupjiAwxPsi
ZxbMNjMqhF0Rw1k2JsD/ZM4PJTk0VjDeWkWNSIEwWL8hCisnzWWc95X4uV3k0aYbh3tfg+UXAutU
JcVWww1VQGFB6AArokZYAqglWMqkkjri0Oz6SHObyd/UhDLoRvBWhIgLkkB8UuLp5plI/rU8uNdG
txeK8LUco2fJB1FpypvJss5NYz1xJyI/aJM1uY3cFimaw8Dx+SdhvSu9A7PRtzd/qsUeva+IqCxs
bklgbYeYlNiMANeavBSrhSpW6/5JbkwVGW0LOEXcqOZD3qdzfEngph4Fbwk8UhgNV+nUrWxcIkJv
lTawp9x3o5Cwm5koaRmrLCdTCR9MU7qNKmz427uiKjd4W5cV1knGUQsRK+XgQxVG/pbGEiso66iK
wcWYvZcSJswUnJQuWZvEmgNug+UkN8Wm6HcB5s1pdnEGE596tUmPKQZPEm3TS14CgxKscqPHs/BY
vXdaMKvE8IeqGEXrwMk0LBDRPRXMB7F6SEPhXELT6QrI3H6Qb+SGNzPiPBVxoA44UWscqZ05PkSe
uoGWF9lZo7xnafwPvkK/zzQk6BQyEQHckH9dSaOvYCjx6xX6H77+5xWKEZxKWsS0j0+W7/zzBtX5
98kYKP+8RxnR/LhFmcGYPLsU9xK1i6qx3Ppxi3LvaqqJ95wR14yA0v7WNOXfg/Tmac7Pd67Oy6Zf
KBalqnppphnhRu4n9Mg5s5HAcrsRjdBI3VeQceunrq4iEKoRXKTBtJdSnchKbZtkIG4h4WokY9F7
QKIgc1dNH4J8OGd+s66BbY8ijEzulB49bCBF7+QftOdeI9CJGeherVlwlqldofUIAE92t3wsV5oI
UYdiuqwgPzAMbqX82BjvYYWDUOgfilQkFi64ZMJA/Http+Eca/xQ5sq7X6h2QvyaL8PZiJgQNZBF
UTj2CryhDL5qah0Dibs6KjGvGWns8IQ68RS/C6Qn6UNhx9m5JNqIFoToKAzrjDbrBgddxfPbQbnq
S2TlAyxTrX2rIoKJOvk1VPrXMpTOcqm/BmJ6F0hUVnoVNaN6AwWCDr9kxY3aDq+jxg0gaBTXKQrC
1ulJGE08gLJ6dpeq5jj4MCtNcYmVnBv2Q1YQtUiUw8KkP9cZsfcmx6QOL6MmByGu94b/GICQCpj3
pvpGBDhZdD6ZepAk244Q3CEBNaXtQhbupWE4PbDCrjf2etIt0aPjITTcuDAfKo9CyaApIi9qiuVr
3LUHwkrPutgsFVXYClLjCLH/oMbturbgRkbSB9Nc1BCmcIhreTmYnhuUt1xS76YA/yOMHoygxudp
ydGqtZC+l/yAJU08Qu9+Mk1xG+oKwvAAY0YEr07Liexlpq4iDq2qYtWK3b4ilSYRHivTX5oWK4vh
2pX+e6DEW0lMqXkS5lad9ZLShmm1t8xygogUaL5Teh/Del9HN6Vm80h0sgA7PpDKrR8ZK72ODrWQ
ndOiOSlD7Xp+cNCE3o3bF8WA6jxdtOFkQSuV/XoVT8EhaU9DwMWIRVJC2ljSd/bqxiBOKRv7dQAo
tI2VQ1ukm4iKyCqCm9aPMJPJHwc12lrflOzZKj8jk30Cbl8Ck1uPLPK5Q0ribSAoDpwDONIk8z4H
mrVVo+CBLIxVN7p6pz7mOhAr2dyHpJ1nHgEeczxh46/UOa5C014GhWiLrOHWH1C695ajKvlKTOhb
a5NYipNP+KRa4MptdFfFMpKCmY78o4KGpIlLB8WQrQhIlcQBuhg/rhFuS/aoGYc2U1yZuBqrRLeq
qj70b45PItjmSWnbeL28EqSweimieitHoWjxKjg3F83gac9CZLX/YHkfgxXsnfRL8gwaYjz/14MZ
Tfm9I/v3r/9xnch/YL3H0Mkw5ftwnq/8cZ/AEOGqkS1Fln780Y/7hBE8Fw2je1NHMWHyRT+uE4mk
VwAmtHEGQbKIHv7OdcLQ4PemzBBnlYNmcnVZliHxzn+9TmqtD0I1T1nThEPxaRHWvRwKnUlvjjNa
DuNbaE5QAosTCsB74BVrrTcEgKgoh+QqWCRhCxqN/WO2jXrl0qN1DtRm6ycJKmM4aoNmomxWObwL
XXrkMn8lcQP3nW9GD2kT4Wjqxd2cjz6GH3rsreDQHauic1rQtYGRnK00OXCO4jhSrWzPYHSOp0BX
NISZcDAN42oOPDmi704yNNw2+yxxS0VluklSLJ2DH/UrNQ7eM5GRaxcbx6jAz62EbsZ+dwBN7/ft
hx+BCBsAI5qXQPHZ3YHO5pQYKtXmWBxheqzg5Dmllb7EGV5YwdsJvGJOkkMAPlkyUUT1VvZWpji5
jS501GZ6i9nTOIUXEgoCDFFgoNvryuz9Y1jrGwUOVWJhK92VCtIcFRRhRciDXozee9uYF0tqN52O
OUJDUhGYixAiKuelPbQxpiDDCSPk/QW7zKoXaFPD8l2j36oSmloft0IpBK4wkIGefUK7Q1fuBQlh
LfUx64P1pA/roAr3scbk2pNjTOXAiWDUCyk7AE3NPkraW7D3w9H00UDiCPd7SlojQXSv54jXR3Nw
G6tdlXH62ZDUGZr1CkCctSm4z1qsC34F7ANVC5gkvJFS6jQKSm2DXtQwTk2PK76hDciZwBV7xHJO
Wjz+c6dB30tRXf0eNSVC56BS/UsNiEZF+m+l7L9+/Y+z53tVqiNbRhA87/EoWH+cPdof/N9IokyL
YvV7lfvj6JnXieDh6MswoaPY+uXsUf9AgIH+2ZKQCc9QkL9z9jBe+u3s+fOd46+n3NYRcM2Lw19K
2cb360wcCwKVkXHWSr7reIhFJXtMIjyxWhMvVbNbSsnwBrbyYQrAEwrbUPqKVI4TJqlJD1CQKgEH
mNoat6lCCxWKi64JDqHUrUtzPImBhJKRJIGMkRPiRtqplUAajZnA0CGbqmrgIeU4DDWmMj1OG7QH
y0hK0EWm0SHpR/ziQnLrfI+CQ9pGanUWJMEAXz/Qtsp7NcuAQdTnoM1W/CI2A7VuXnx6ue9UE5Vk
Td4A4fGVH2zkSlhktYvCfDkk8pGCAxg9pyORyAFtqcnTpQ7YVxpClaQeBIdEwpcH31gFGAq6jA0h
/BLymWtT2Udk0oXoQzQjXeUk7k4KgI9cs3uya5vWdxLknhCLw1recTy7zPjfVIIXfXphKcqcibjJ
gfKtwqufoxRADHfIETZEirau0pvfnvQ6v/j+W1oDdEeaPRIpjXR1TNtj4CfrEl6SVmbbPjBtKqll
Jr71dYCyNNE+2tIiCVMPH1r8v03y6YewxSlkDB+zDtjwXGtOrCHfpoJcSpZcddC5FjoTPVOvsV65
dL0rgfQyM/MRHIuMvKXVpCYvMW+PuQAErPSByMuO+qpsvxnCeRa7ZeW3lgSgDiNM02r0EPxq25dQ
IDARWxZk6Kp7QZm4meCzeGNqHRhar3x4k2MyPLL5PXRG7OSKuqnHhkUBfwnJydQhcTU8JHvkBDaU
5mU38SlT7fkeTMzRkbvEFRkLesYpQ9xiqL3bEv0poM8Ih5JRDg1AxX5XRVKjlspJCOODSCpaH0T2
MOabKe5txrmuDEi676KHFlr1xMFKqNtFGotThkzGJOiQcv4rbnCfVeGqRqQyDh/eREiwSB4lqd9a
0V6KSTmrJvxsJvefTd79s7dscDMYr8saOy/OsL88UBHdMfL+9UClGPz9638cqPOwnBOQvgfYEpCO
X6QWyh8yqUr8hFFcfG/0fw4HRIYDaEhZ+Ikcnd/PuR/VHH80rwNNFoKMD2bB3d8QmjKf+O1E/f2l
/6aqQ2A8KkoPa9cgQ3OjXjyqIZNce/GIbitA/lRvpY/8/ieRXgQXQ87YB9VenNoq/sJru0quEx2d
5dbiumq34RpP/+SqNzoONj492Ug0obktqiQLlK+ieijkR09cadc0cGYNO0CmRMILh7eKnEEovuA2
K7k5gN5k7Swnz1XP3E7+0AgLhUjTyt2pUuAa3MVQwlDouwqGLVh1R7Hx3JGMQ8opAnx23jV6qovX
UtgIZb8299GTtiLNFlo8Y2bCQp1Kn9cJ37k+wqpZSFm2HHbpV7sfSQYOFzIGcw3LtNEtFAAQfb3p
mBAGvrAsoRkrWwTwbLKAWeB6rxzMGU69rTdBDW/oivVLfSCa0RQfSCGokaFBYF+b+brB645WpVnI
nYMFhiIXux3S8uFsrv19Sk5FeFXHJ6VhznGSpld/ckbeIcGwdO/1Sp2Os6P2TlrBAQ/jProgdN8O
3/QTrd1eP6VYhoNlK/MGuxUY460M40c+ykf2etwNvepqnwxCSm6B4ENk8AEYblHu1P5DoFyMlhnt
7/wnBLXsNDgi3b5uk1ts4lczyNSwuE3d+LktlW0DNcJMMezLm392HSbrdGLoX7FjKX99bICB/w91
2G9f/+PYUP9Q+Ot09zoNGAhKNl8/6jCy0bBpSegCaDxZuvNNfynETFM2UKBrf/7pzyaQGk2hZpql
ZLMql3PobxwbmMZ+OzbmQuzXl86L+LUQ06ZAw+LRR5tGsnXSz4r55Fh7K6skVKbamd5zlzmCEF5B
qMjEs7f5kyE8+DgFP8P2TTwaydsoLvthlehwrRQyg3ycWHvzZr6iXhy/sepTv+WX4erpDrp2ojDI
U9aeNRAUZGqAJa8JQoWTELuF//4cDI9mT/vXuZLn+gPbhHthbAeCthonbi7cmQLjR+tFE+48agw1
F1p8xOk/Xoz0jXzwUHuN+TxbjqwfInIfCDSVSc85WhvhnEsYfPECEa/0MRyybfIanr7BhX8Nj8Yp
qDZoYRRBB3DCNNX2vqJ9v/WIMDFO+NfxbSHiFemEyiuqYNRj+xJZ5oKaAwSQz8tfID6t4220b7cK
1BlqjWhEOPDY86PU1zBBinpOI6myF0if3njiO/ZL3V83IitD2BaL8AAIn5ke/wsrrdcvmPBMyptE
ZIi27l3L0VKS2vkHCW9EkZSHHB46YdlgP8iCEijSSEcxERo/Cu+MyNYxiPel+hY9GwVGsZ0Ybn2k
nS7CnfbBevYaB2IdAmbvpklUKjhm6J2vJmapzrvIlGek2onY7k8kYmjJucEzTLTjcggvqikyAxRX
wIOmhiHrgsip4CNYRsRcCRf8T5UPGyIZloZxH6R73SFoglcwwAvpCjYpnMYKoIovJAfM+jAqq8Ne
yfZYZ5Jn/0lonzrDzT6KDyTY4lH7DA4GUSDnUXcSJKmJYicEaX+is+tQhqXgyZl2kecnpvh4bBgh
kYVdN4W1zEgZVxRkBnaP41bILsn03PTkHHmXUsFLLnDCA19nZQUDRiFlpbcz/0JdafZ7SfwayjXq
cwPn9FXu7yYwq+TIiCCUP/T2SGKI2jqC9Tlwg475h87UlKiDZeQTWUqO0V4GIhI8pdVN9dGKP6uZ
7d1Vzak1R3X5PKnJytiH+HoLhRxx32UiFzRLxXoZRz5RuOTQK/MW/RBbNd4MJ/KRryuLwbM7gOmB
DSnfY8B/7wFYjxvvCwxK1m56OBQNfuXoVteXipQr3JZt2a2IOmg55vV+n7P0AiPBUJMobxUJcwyd
KFsG2eWe9nvZP5Rss+snEY/wOCx1nVRAhhAHsiDKD7grZuaiY89IoNoR+o2HK7POoXaOY1essV1u
dfM51e3TYDoSimfQKfqD129Dl61czMMMhKBdBOYmAP5Tlx8Bjwo6tmSt7RVtTygZvV1VP3rJu5aW
S+uiKo/ak3zXukW18dzOtuDKfsNgMrEsy+9YB/rpFLekXi1nT6af3ilTPMkV0ICGZOtdxmEG9vGW
aNNs7bF6jumM4Ox4jz1AA7YYECQzuCvL7NPYhQ/xa3eqNZgmHYE+2Upo3KLbECQffRXxbiDCify+
g7ExwDLd9MgxNqa5aB4UnDf+i7ruyXk7Zfqj0m+oCtBpOZJ+nrIXq7UWHifal0I2QLNIbtVXzDSW
+Pb+KXFNb2cemVTjNpNYl7rwrjV8BavmhY3knOsE6dX23yOc82l6lZIzywF1Tb1W4c+P9rFh59/6
ZfE43soHa4f87xK9ZAKpD1hX3eHEXY+WygeuMeOnP4XsGk8Fcn/EspwXnT0i9ESrU55RTEIauuQJ
3yPrHU25RSwgyFkMnAj8A4AezjJ2FYsUqMdEHbWIrsqH9IEuHiZXRz+Oob+s7FDeNnvmg/1Kj9fN
hJeOrJuVSYDhrKI6smrGU7QT0GUGKS45W/GWEemUedvacjXvBexacGVG+JHIVtueOIgxZEKCaTpH
Ib+pt0PNZd6GVowkgeAr+AJdjMBjra8ERz4ivHCwJ2XtVWtXFT6DM1yPmsxsjmO2MwNS1vhgkUyn
7oQEOpThBKz9R9EZm8OUryarBk6wQQIiMmnnZ89oNLEbYrrYJoc2YWoyZw180HwFe5zMs/qlP/dn
9FH8/xNX4SrQkdfaEoi2ouq3OjoAjxRDRBUwPYp+neFf0cpdiku/Q2aRls+D/hK3D3hJWTtJvSP4
zgIt+ULIaPrHGj0FmwtbjCmIq5Nhpc9tbO0zim1ZDu9hlNnAzTdSuhbNlIQR1C288Jjimky1gQmI
yC8RTEHP7mnCNtzxF+bXNn1xXDFVSVb+B9e8Yq6Q5ibQNSNgPCjtpEVwCyWOaRAsdnSwNpns4ByJ
bggPWomTh9cHv34HAQ4BD47NRd8sgbowzFugm34rFk8umRS7eOXvwEk6IKG6eFl/lQTYfXmf2ZNy
VC66rdpwN1fmx7A8h8uvYfF1BpqDJXgxPeh75GN2fQ3WfDNOhXVGStWy50m54MyUfbIEl+oJ3t8K
4fUTJcaCunnT3DWXEL21elZflGO4LO0Z14AIyEYgdK7hZvAG7cwlHUv3loQwiU/NoYRI0emk3xEf
6MYO3nDm2kS6r/t1/a5eSIxhiLoqXHk/7rs7t8jFP3uOxjz0zJBDhyLm+m6x4jusgD6sEBgsmxvR
I9QmyIHwmlCuk8C6zGKogyv2mfx3P11a5JAFtsK2Z0jXUvzUJnvZcgC7wXHoGVC1L5GJxM6ZWA8R
UUDI3rUQDwJYCp3QM4CzfTlHdYEJj1/TFigbEg7Izd7wmCJmrxHi4byRjTVwJPQpVXAoii8A2FkI
vHmRfnBZB0SMFtsCTCAgHvHa701AHIThIr5AorEpVuHGOrD2dGZqErmF4lW5Va/5Y+xUB8xQjzKV
i7Qkt4RBBVwvjQh0/RIbXLjSRkljeyDLvdlW3mPXvvvdVgJ0gcFqUuxeh0EN9uprsIDZ8C/LcHrd
ZeOxkByN3660IuSaW0m4RrGrGSgztEUirP/Z7QnTWCwZ+GclDCJ/OdX4c+zx61RjrvF/+/qf7YnE
KJgJhPbd8/d7e4JwAbAo+4pZC/Frc8LLgFv/f2EfP2YaswZRxnaHpVEEH0238TeaE/U/9SbzgNo0
ZvGFNKd5/dqbDKNey3kaRmjm1HXHFVCziufas6ALkz7FJ5gMRk4sXilYuPRcl4EzhPhafZ7xZNyN
HiVpfyvUm+GXlA2y3VE4CZlkW8E1Kj2Cn+ul5FMUl7sw1x+CGbcXUMcr5TGBVVX2qcvKHpls5QYi
jxuciJqcXHVKd/WoujFqgF9+Vec/TZD/L2vTcx5mTf3f/4VS8z/0Y7/+rhhQ/fqe/TKttcjDUG/A
0gt0zkcjdHQzv5vsy4nXWuvz/pw9usE+nZSCXaG3LNjZtLds3IfharB/z6aAHda15LU3bOfNEPZx
ThpoyznF9l4TOM1jXu1iVLST2Mpb9gdP/EKPpYZDIiQRxZvFAF2NeTCKHsTJ30pEKA1YaBQeWvwr
T7FRuwGVUjR8+BZTWQ82doPUIJang4b0wE9I9ZUbp6qCHfaUJU7ls5j1BxHJQkmbM0ICbQv5gOwb
ZV//PprVvqmNNZIPeE/pQ97ExyzTyU+Jj57/ZXJDpWPFyRzDfvOFgwgpS2Aka8aHMmcwbhD42Xmn
SJZOzahs4vFZNSaHdS+2QiDiYPZGs7R7XBv52O6SvryPInnbXbuxRHjMJv+BPph0zNOb6ORPGcOg
LjyYSk0CgkSDa13MJrDz/lAlvtOkI9HH6PGad51SQChfje4UDYgl0Qh4aAViNAMpSEsNDUGNlqDL
r4X+KWfPjfWtmdpliOZARXtgokEI0SLIRrxpK+lgEWiVolXQ0SyYs3bB64jfBK1EiChlUdqeRGBf
EnoHE92DBLBvukwoP6L2RUUZYdHOVEXlJigmKpQTY5wchNBAYlpuPbqtAYXFX39iGXP+/olVNSac
8/5Y5XQiyue3T6zamVlrSv7G9JIuWeRK4uP9KNSdCIxuHMJPjVVohyNGUctLnjfnQL8n00W2JjxM
wtoYArf2v5iRPMlV71g9lEPUM2aClqJr76rwikik4skb0vIkowGW1GjlqXDS0OPEwbXIx6VRrc2x
2+iCRz4BO4TCJKxXqfZCCdrDH5/6XLr5RJWW1VsuyB8jhUvTh0Q0TIdQZ9o5MQ/sniOBZSj5Uno0
sDzKHGzCDZbJGqJ8F8xLE6y1TEDMtNnWirXRNDjs5E/ii1mY9D9WMFMo+4XenwoZWmc+ruqI7q3A
/ylRFoC5kLMULtfUfptG6Vvf6EcxoiBUvbVRETjZrfswWwdtYVtSxZ6cXkTdh8h5egX6Wmpsk9za
9zUqI1NdhxIttW6gqASR7GGh8ijNs7Q91xiZCqB3ITPfiW5fri7qdCuSZDXT6vASWPlXzmJCxskw
YNBi52dnxbQaSmYfFjRU1McWFFhvVkDpvZOgkGp4NPwss3WAG1FWLaXZO+Z5C1MC+Te8caYskMMu
VOhiER5sI5zdtnfssZXakgFHBCnLnqn/zLAqN9iAxRxiziuMnu0IgbbGdkosSdZchMSwxS4EFyAh
/gqF91Zr3D6RUZTOEaKQ3MxDYfjssFLYnfrCp5WWpx7LHYseFtA92Wa5QsrOXUripUTH2jDBtTKR
ACSOc9NYpAM8roGCFZGx0Hw2sPt0CzmtjmLAQ2GJlZpAHpH+s1CIJWKCwNPM9INodsSX47DGYbGL
2mwZa6bTBwQLMPoaEdXxZBqNz0iZX0m5L/m8ZlGCKAnKFnm1MRGgRCMuWxbjPiDdRJjgMAZMVsiz
90Yno002EYbJHjlTyqc5AdtW4uWogVbgzhtJmEO5t0VrTe6a8RCJ2i6T4tsYyvse70gOQqz0apxy
4FSMA1xPuIsJJ99kh7PUKLCY70DwBTmkR8pnmMdnvPVXOei5L9vXLqBMTYn08/g8hPU8MDEkhmHm
tY2rQ1T2Ozl/DzBvrJJuInlc3MipbBd1S3NV3at0EsAFzfV59OHz0/JC0ucw2qQoFQvsZ3LcEx5M
eGIREndU3HW9uBiQ1xTyCMo5jl4/hdo7M1J4bLLmFKV6xHvPXKnQaXR6yVaJywpU+U2LRSeuzQ9L
B144tTetkwK7EZRrZkUnQyBgGoLOEG1LJleK5dmjLLL+FI5Wrq849VHhEUyuxDvc/ZtMMA5qQ6uV
SRPyPVSMUemKabf1NeXM5XVtRfIH8nrdKOFJB4kR9DdPz45WBYFKI68mnaBVWu1jhXKsE/XHURAw
RLL8EODmV9ODx8q5RU3YtESGaWCrGyJf52epjO+tpryG0XQu0/a1RpVYok7U0/qtQJnZoVoUv8sX
0TGKqr7TGO9bOaAiUeGkAjVknnQeoAg8bIIa0gtyp2bWaDZurokkNVcgN63SOMpC4apme8xMa8Py
d9lyXubfW9reFTgHCkSYvXTOwvSQkICZI9EUa+GhmSHnpLMESDiH+j010qMSW27IxEBj/qUj+PQH
OIXhjUqoZhrbIArVEIeiRNj3Jr9EtCTtucnTdzWg6jLJuApI7uGeNypizbIJ+1H+kCojjF60j02y
EsfmOAMVgrhVWHHPW/hiMYAu6YDuaSROzzPhuLHQd7JHw/rLwLOGbbQMNYHgbm3JgvaC5B/zackE
m49OnGSHetor0ssQ1yuNXQue9XZt5cICkbxdG1edYXSPGUENDbdJhV0r52DaNYLoaxJqQIp1kB5G
g2j5sqagSUDg52vJekXxQ90nkYiIHGcENNFioCgf2wleNQERhsbnPCptgxluEMm21+xk6yApjhXk
+Dh5jxFgNKbdBvMIzs2V1iCyEWvFkWOitntifqJwJcbBQyu1iPvJ8sDJKkAFnGSD349+Gil8BaDD
WVjZRiFdlKljr47VTeqIbBgpcQG2k5ARec1CYEwbJdNrQuRbhYdAtB4T1XICPdjV2rT1PIWI6KNE
q5ob+koVla3IkK2cmqNYcXOl1hb7htNiPMATC7Q13YwlmLdAk/eTAOAik8tjmUhrwfus+68g09kU
kmFevvv88CZ6+Uw5D3w8SFZln/VCTNrV1xJ8P3JMvvHcasNnc1RzIwcfJIA+16pJiVK7Jqf2OOon
rQ0RCjHqQl8QZt/icTwa0kupTquiJyBz9BiY+8Do0oc+TS749pymkraiKG8FQ3Mjwdu2UKRqKV92
ae1qzCbHhBkJ76mn+iAV8A5hbzkQ1dngJ/KxaqfAaa3hGShalQCy17AAJ9xqfaS/9WZO1pHiJE3z
LhTNOYumlUiCR2aIJEhTmk5zMaDsjLw6TKV+z1gOTEJwkkHK1uO4abhkVWTJMaUdlv3ToEabqfVs
Q3hM8nibk08e8umuRzoPkxJckClBhum5NADKyymWZHXry965REwrEopXtGR0YIUoPW2fFgdzfBKH
yImt8GwVHhPm4NFPw2yPAfpuwg8Xp2IVEDhnSqTNh83R78DKk10r9eFLVGDntcKlUOHs5XlgPqzJ
VJCttjGFwmmAs3ktc+R6drWTcNAhLEsZa3ny6LRxvfC0xkLvJ74k1bi3vPKc5tKjqUx4ORE1TzG2
5/AlrSBYdtJO6ZJNj0oNn89rIoHy1mvVxrFCCA4oF8h66tDYKSvOkX0rCVzLzBcwnjPKrL5V/DwS
5BrF9OCPc2wtksXQf5CRIacBxn38Q3nl3T3OU0GBEK7yETGTa6Tm7qg1x3/0CIE9JNbjuVJXcdr9
UuXbb83b/6ogjm/p13//F0iiWZD12wjh96//OUJAMcZ3nVP2/hc08XPDaZJrpc+5Vlifv2smfh0i
mPPcQcO4jA2ZF/RziAC7ElGcCs4LESwqtL8xROBF/N6fKEAufnnrv3kPEyXSgwbawAaoHy198BAk
06bA1KNwFI+kkHTV5JblcZyV58CLO109iB5igSJ3qkxYV/K9ziDnEithScdUSpFQSxtaDr2vFypt
jgROSEs3sSofxcwiJ5jqa2Ddoj8NBFy04G+84BlBOdcatC7RtLUhWwUFwXSbPp4cTYAikIhuQQhk
QavG/sLwEEQYCxVpQh4+h0W/DFE/oZjYikG3quvC4UQ8SJCwwQiBF+Vcucz5m302XqpRW/hT4Mr1
xa/aVYOlDzC9TEXblu8dk4CxLw78JkHSXWKtx/H44bXtZqQLtiID+fheqc09bjwqAtZPTWjHlm93
MnKrAM1ojvZXWpeeaatkGZjwyzVqWqV5Cajwwpi7R/dICk/hCYf2KADLKdlohaKdcqj47aFH79FG
VDjTImnOfvmWaGyZyupWK7HbmQKciHSlRjg82sYukQL7xHpjZdSLgV+YtZpi/bMh8LOGqhxnxrJv
YGJ69aaMQrRRzBCqx/nNJfHIolI6lJ6F23E9EENFWHBLfzUV0BUn35bbxB6jHFZnbNcjE9AIJUd2
L0wa+MxYgRGxjao6FUyNqsBc9Ym2yWrlOmrWtYwjWyxF2yRvyQsearqgSpGeRL9zUmbPbDiVifY/
89dh3F4YSbj5QE2Y5izSy42sXOXhA17nTscvneecbLFuEtLS3uiIgFJMx6EZ3B6WY0IF0SB+NtP+
0ZIMFl1GsKbS/mg8LKdBHfssLTA9iO1TkhCxlbwbTWP7ormW0seOnHSNH1iyEfSlBl/fyPipyuK9
EGFzyPIhluJlCgPL5LMV0T1I8DdUxbqqRuGmTbdMWXFWIVkNVn6QBTpLvLI+mdGgKDbgRdn7Fhgy
rY0ZTueYbWxIyIaZqWydWn0BTRMVN9kQcVatGQev1DlXJWF/0vXLiVqqTLqPVAzcciJHaAtr69QN
+G4S2YV7h8ilcLP2Bt3DSWaERBzuVBUWNUEJQaIcvFLd4+9cJUK5NIUXUrVdidBtIZrRVAeBhI9C
/RYGj5jvYa8uZIiaKkVb2b8V+l4KdoP/FnLz8DqWOeX6gJN/CF4aANbkjbPeOnk8pk2cb62JpGsC
wchmoQiWw2Y1e2m9Ulr7GYmyoc/yKqNpkQqW3l2BHFFJRTfsBowwQ7C1hJGFtEcEBQhPEHusaGCc
sZhSq2PEZD9lHwtaktwz/aI2EWHwxQ1bVoMka3C62nxN6pe0w+ME+a+3aPCJ1vgnX2IQ89CrYhqQ
lf+vVQMHH0f9v15i//b1Py8xBS8E6Vkg8EAr/yqXVv/AHYFJAqbed+EzN+OPS4ycRAUfP0YNpDo4
GfijH5eY8gelPrjo/zP//Z1LTDLmvNl/cdCbtE8/37uszlC9XwTTvZIlVppm3rrR3IqmLmdNs/SV
rbR4p7+UX/XlRH7OuNK3rHWX4zLbg5hFk0J8kM1M85EkRRE7MWVqVOG8fwGtJ7DXhYC3DvRNJi10
BBs74al3awJw1K/xoC/FGwrrdbGRt/L2uV2h0EBnkOJXsAdYFXNe3PTYLkd11ynnDjcRfvF1Q4bS
AxUsT5RyFS8GqbP2kDnwnD4rh9GSxljPMVgIApQjrcr8rrBhIBa/9ojjWGyHSF1ZSea25RQvxM6L
LxgWupi8RcRIPMI61PfYLpbNF9ze4n+4O5PlxrFsy/5LzfEMfTOoCQEQYE+R6icwySWh73t8fS14
WlRGRD5Ls5ymuZuikShRJHDvPefsvfZ38TQewot1RcjTihvzZp7TxVlGAiLcPtqKN4o2oi2sfai8
h9El+O6yD/wgwnJ4rmhAF/tUeUe42OtORwQVSTZsgMgYt616YmasnrAZ6x0T4Y8CaZD4aD1PyWl4
SMZju+eFkE/Ko9IxyCMVy6TBKVPunpa75SuPyz3S/WY7XYgBGueT0uwt9kANuYPDi7h8lS4SFXK0
mt1wTK7GK+Ps8DY5o5veyrPovi/HaRcepl16IC/wLXld/xiH34/ZhGQKsSWJ0Zsw7Ayk3YKbfiAo
UqwNDTasypLhNYQxlg9J+WiIP7ymwl3NV+HJQuNvb11AFGaPJnGFV0lzZfud5BhkNSXaCtluBCyO
b2Djre/yHm+RXLqkZl7mfabaqATMvfFa7ArNbY2tGj+gLMimbToeq96ldWqz65uxzy+KpYZGJoIr
0sQnkiBkmxe8Fu2OUft9uSPyEd+pipa7AFWufElZVQ9L/JAQAaC7cFKa6NqZ34iUmuyW8z/nkwpK
cHmToneYSfheUC0dWX0R0oTtudni5T8tr/SuGuzaJEIKKCkAEWu271TOydkGH1xy4nv2Wq1KFukE
hDp7LX4h3gKasH91dEa0od041IZ8rF3RC9g8V6KSI92Xi+VbB+NAZs7kju/Bc2V4+jcC1WCrxA+Q
9actglUx/uyaCxXLyIx9F7s7mIjB7pecH8X8KMi3R5gwBkMH8nV8Rd9V0zl7jX/QjjWv6OsZCDzE
z8lutp1pG0VORK/UCc/iHrEn0vkTvSSCp9hJU/kgmKRqRZdduIkuwtkoLpy33pGPuMIdTtZF3wee
6ErHsvtJD5AJlnFv0GBkorFbyq36I2wGhV8xTlra41trk3+XoHUKn+Q1C05lbE+KI3HwQyCx+Nph
2Q3oTZbokPvcQ7y3yabe6n7p7EVm9JJLXewRIEHSiLrBV4qA6aj7XB7jvvqlnshPO7U/TQD/yl1r
eUc/Na/BdwsncvvZ4c0iYTU/jreIpyBgPUYF9iPybp9KDQ2crTwibzqkB0Jh4X70hC80m+i1wFSF
3OIVKRBsCT4WNZAIxCgOfhIYA8NlNs58sYBl39yvEpPMxXTxrTuY1+gjwdPdLGeuTusjBY1mz1/Z
gZhBJffTcU9lO8g7PomQhVHGEXaEK3mNq25wkCFYZrr2Enq03C50e7rkVFkOgaJkfJD7R4zNgJoO
W9Ouf0sF8qruHKvQOQaohAsIdaeug9MTYIM+ISkMHuCPSfOWtRVh32H4xSvErHKNbK3oHj2MpAFC
GngU9+F7UjnJZflcPlO+Wm62SeQURz6QmJb7KJvb8PKY3TmeTF9M/WcWA8nTDQwZ2VZ7mH/FO8VT
ZpjUG+sUEkCCfkbyYsNvCf+7CCd++/QRecDgxp50E3fdXjWe0uW62TAUhbNKesRmuGosS8FzTwS4
6IZeeohYwCL7czxTCrm4NsbbEp0x/6WIusig5uulR1CTuZ/7nOqsbe5jYLmiOcCbQjfcbt7QbRZE
92ypeWK4mhy0Cm8xP4v0KP6Anat2/XNduHm6U9Rv+JkTh9AaYLzVk8/EDgVeZRs55jWcNj05ZcXn
rmTG11fbYPaiV+Wo78296mKSuOo/UODjPac+0Ko2+NXvcF+SwCLcgh1qRj9GFIdSZODJIlxxBf4g
UDoXBwaSXbDpKk94Blde9/h1DjFhrwwgY4LMYECxnEgnNXbTY78Fhsdsas8/1It1gmWz0bzimRYS
KqIN/9giVRn2SFfsdqs68mO0YtwQrtooOj3lDKgjfDKvgh3ukzuiNPJ2yci5yi5Ja91O2VY7diQv
PmfHZau8Zp/zGxuqy7ihei4Ijr1ep35P4fSTPguxKyReh6FwM1iX5TX/kAVXaTggb5hA1GQQu6Qc
rpLfkn4pAA/2JlacZzjTV25N1mlWjpCAr1+B/wnR2TfO0KHRmTMvyT3a/cnn2O+M6TbY8S6kypsO
wc4onVWEeEhPzWHVQhHoNTFW5RHWTfPxE+Bi4fVZJ2ibxcN9mbtKshVoKrL5Jrik8BQiibnK02fL
d5ZhXN0jYSOeTeI+0R1tn1O/gDLIGV4kBNR6ku/xsX9VHuBJ4x5o/eRDmdG1bifGUO8vwhOpoQ6p
jH7n7wb/RmyKF743a7xCfLJGMLO+7Iou+dKu9TqZPnl15ByHPqrM6C0ejhEVzltkxwfzmQMUF/pw
p2UG6wAMC2p/UtuzAzk+Nvqwy7TXvHLXH/tj4kun4dbvOjKm4y1l8EY+JPv8DpDEY5JgHsav8tqs
DoA524aPv2bSo9iNUIbGXrCdpS/1Ub3qb+sQAAOHxUmGLU2A74tYzqbt1X4TcmNTVozldie+TfmG
Zc1L7dDTX4qHJUVm6bTMUSt/rfxS1KTuwu0hOuUW/WCg4X73VIGpicss8Vv6RqdEClqPym7aFGsA
5UkrbYluSZ9+3CsCIAM8Uk501lIf5EsfuuH3eEoth4EHY93gtaJW+oi/yP8CzeaRarZeLSF34+mb
q8at/OiFXh0pgLhcW7t7IQPWh0c+fdIlCffcjMtLsAt2qWfuICQSqo3mKnDMnbnjaht8btC38KH0
SD++pNwRxVYhJTZH8HDkFAuoxR92nLzo7RJFGVzXTCVCiECE3roDIJp97PLVLmrij0G1k3Wb7u12
h9GNBEftRUvtwonfg4vxoD0IT7N8DnU/HpjnbOQrqaafyo3cL/mqOxKv807nR6l2yIZUvY3n7A0l
sfxRL43NtJidzNhaMxrXM9Mm0k9aNqXkV07mW/KSwciBPSS5uU3ZTfQcNKXP75Zo2+sNJuaJGPNd
5+tXJk0mKofNelEpPkv3S/4QTna5B/fJAlpdQETsS17p8En9stzU42ujC83eDRicTegyBduyX/rL
sbpy46yi2P4ZDeop2cXnU/BD85xu+md/rm/Vo8GqgC59I5L0qP8gLj+MJYNuPN5OAM/abodT4weY
VKKtoPjdiyow3rKLl4obPGeO61DeZn4jDoeCRykgDtb4ufxIyFaT7JR31MwiPZQ12VDaqvsUljat
dg/VnCzAh7PlnXJrfC5gwr5GgMOzX3Ze3XmsnrVFxt99Y5CXVpzPxo9ubbqP/LE/cjs80k3+aj6B
/nTCVUUdnByxWodPi+rRCa7gYyOhRRiRpd5SvwQFykE7Mh+B5NXWN4HCFRLdjPE8eWckB440qIXh
AxPHtl4JUBEXR/yhoWgIfmXn7jkfiOWU3xY7pzKJKsanl4xsh51YPR4l7VAush9jdCyNzw4OnlOK
VxhK9qDqO6begPaIduKYkLpG1NiVF2QPRbUd23tVHcOGz00PsgqwW/2giYE8gC9XyUVjVrXJrsGP
soXIGrCJvdcEy6ovC9/K45C0RwZ8KPaN/dTYC5oUlzlWk3m1tKn2uo88AsWC9q37wYG1vnbm+1q8
MM5C2c3I5KO+duzYIEE/PoQfRBVGTV/CJk0ASBSnwvBL+8E6pfwoP2BgiZ5qRB/UIKLGnagc5+ZB
Wd6T7GUimN5wpOqcP6rBBZLTiTQD066o0JgY6OyL+K7EHcZ7DhZ8W2QDZFShtgxjB6868xJ+9CLt
QnHbLZvyTXtKX0PNFovHIURmxN3dRY9stZ24lzKvYOD3i+Eehypo48ELy+P0hJBet62e+oDJa+rm
W2XkQ7YvHuq7uKkQz7+yqtV3w+U8t5znLw53DEH5D4mtPThWBw3pqsIZFin4NrQXV7FZxdGNMufc
tdNWIf+UMGrL7g66Zg9Ex3PuIZwMpsgIuhfe7AclLkFs2qO0iz+xd1J3xpU7R1tmaMJRJ++vZFK3
0c8TSJNz4ArKmaYs40ZcEUBoX4zUiVDDroltEQXidvKMb/HRFJ2MKElGih/a8/Jreh1eRWmfPlML
YKwxT41iG4i1S9KFQcA9LJfgaSb8mfTf7JXpvdpeEwlYAL5hfR+mD7S12pcsYW1GwAvVnFqerbDb
4Exe6NSpnJ43QUuwGOZ8LM4e+TylP+c7CxX2uAelTAJc/xwqu/gFsYkqc4wm8I/4OWp7gzRm8Qwv
xg++6Z0/REd4EbvsGO20S0TmcPiRHdc/tds42uYZCZ5fuon38BXYIWCXXcr0qcc3vNO+8y1n73RD
/xfK3indyof83nyvtxEb6Z26jgKP4eZ8sHbkv24afCJGAfd3Qzm3fFGyrxXyf3GHTNUBUeFEJRBe
sX4zIP8dUADKyN86ZP/6+D86ZAq+M5z6IokmJkMZCRnYP8c8GFx1slYwuWKSXcmTf3TICCSDAc7E
VaGBZqzIkv/fIVP/R0TWif9VxR0H0+Q/8r9K2ioz+4egcvf1f/8PmK0/PXV+4PqT/twgq8G85oom
Wr6gUcAHZGyKSfYesupEy8QQWH5ENeMFhvzcMOYMOlwABvdjVe5GZr55Qwz1wv04qtsypX+9aPDI
paydt7lUM6FQ0o9wEMeDpBL+jWvvQOLQZU7G1odJeayWxa2BVkbT8JKHjMpXY02hIjMheTs3sZxx
suzSrwSoyUYRRon1Q/whiGKntc0+EEY8BcptSi5xugtEFoHYhPQs+lKFQsfQwIWMh0mAYq4q3Kcl
o+Ot2fKrJRn9vqy515ZUoWqIP/KF8Pg0Q8apLuZRDub3WhXYhHOw0LQOEpHt2YqixyymWwa6zJWU
BMNF4SVB+UySRI7UJH0YUTL1c1s4TT4/l0F+UwdYtZa4Q6O0F4vIrUTZJrsJjsvyrhbWo14CG0Jm
VaeRI4qo8Q3ZN5uDWsX+SCCAlnHgE36BEbGxSO/GvoRIOyO9je+V1W3aSd/qnXwxm/oSlia6JfOz
J8YyVuXtUn5l5fwUytmzJBdOUi5nGR5SmR3TZjpN4sVkOhbUWkNgm0yCdA4IQbZAL35VRhEcjGrc
aYQ4hQIry3AT8BFqA+/nMmCVy9tDqkbnQNVCuwRhk4sJfRJ/UHgTSNTsSHKwNOUoIG/TgvowYYPI
6U+Fpu5kESt6tWiveUXse8zLJqmH/951B2gINzD3sg472tRWDvS/W3fEVU7+5878//L4f647miVC
QpBXXTkTYb71H+sOPXbWJKbZCKYlVrx/Ljt8RlHxyXJmY/1BQ/7PZUchAgclC+wTvqWpQSb5D6bL
8r9Ml//2zJW/MfmUIDPDTIx1H3EwOmtOhv05yC2vMqJjNgQ/IWdjdalygErjvp6kB2soHsZ6RLC0
dMa+ISe4QtmjMBPezGZxzk2OK8FY0KWNpIMu0X9KrYcmYo9maDYUkPMTkl+FkvGY8JBR0hfGtAUW
vc9i/a0qxV9znEIdY9pMM4u1xB6I6zUf2uBVAMAaW3RXclQmCLdC7RcKnk3UfAZC+q6g65Q5rzPS
eu7jZruMHXm5rOwoS42PHBx2tA78rGAk4xqYEHIXhfvKFCWIe52nis2bLKH8bQZlK8wZznhJe8rH
gyCEWI/KjmlZ1+zKtHmmeSnUPeKfwELyZRwYF+4XQ0ALNil0WAomknmfMWrEbjdqHEwnQu6TnrbN
MvrlZOyVkVNLNJvP1sKvifJSScb9hDR3DlVn6LOzbnBWzFVKylw+Y8i8aZRwhkXLsUWxlQJ54vyj
Rp+qMDgQBd/6klo8LwidG8QjmX9vRqFdhZTnmKfoWUO1JPEnD51WNR4qicieLEZTnk8ptpfepIHy
WKWw85m5kovZVD9CatHvowYxkk8ouG6fZvd8YN6HNnDlr6I/paTLIgzTZNKldEh6dElmVO9GHWen
Xp80YhZ741EbNcpOTEjhURsw1c2CI60cPmpsaMUbWXkpWAHz7tAri2PEha1Er1pxliXVbXH2zAwf
UiSiWJ3a/nUwRhL2rE2InFIR3/rVeBRIpxhhUG5xgkLdb9EfMME1sF/bGgrjJo5OQcp2WeVOmBZu
vfQfOftdX87hTkg7gW5C+BWp4nBZyAa1+1jycA6gEE4qXwz740J+CYuo3c40MQYud9kFXOib7bDr
dd2filVJyPB1Ve2u8n5iUv1C1WmnVg21un7uEXeRxmf3Fa6NxtfM44xETVMFtyr/i0ehsEb0lSkA
j2Rd5FbR/b9bcGWLFfAvC+6/Pv6PBRdiAYwnU+MItUp21qX6jwUXYgFze9Z3Dpcc3v6y4MpEmZmc
DiX1N1Xqzwvu75BaETiqzoCViLz/ZMFV/m6Q+dtvviqZ/nLOi4S2S1VB93ssssFM8kZQ0+B8tqTe
U5HeRFbvlcXqNsCsU890yvqbSDXTLvGreZvKCZymhY5dTabrMDbHOgldSQ63KQoJUM52IhKYEY6u
kQ03VIH3Lu92caXtIzX8XEph1wDfycct654X00rIgPAsBnZUC3+fRLI4zE1Kqo4CXBJehI6x13hr
aNiLFt1yxbJbbCj19FHA/CnUYm/0wzWU2mMX0paVPpea4DGp5/Ivab5fdPDICzCQVGdaIyMMJu0S
ApGXZqM/GqtCNGUlsiaiqib5hoUuQZVfidEuLPtnuVvcoZskJ9EDbxrU59GKCmbCz43Z3aApu3NN
rp8m0Esv/XLF21EGloP+skg0jaySoV2WXdrS9CwTbaDxmAbzgxlZfj4HuKmUU901J0tlqaOWF8wK
gz65VfQ8lFnYD0P62MbAtGqpept1xk1YH4mFgUcZgxnNuo/GnK6WRKtXEe+NwGxSaaNdk63cTuKs
pQA2ysg2kAzzoRuX/ajhXmWNvoeiuiU7jAzh7qaimxKy8AN7Q3Od5BjtCO2TJiFVaNp0HIW1VuYQ
B+1LMeihGZ3bJaMvMkCvxvEk5TQgBsDxTIQSutUAmKVxciQg3xHIp5ZNXcDZUEd22k77IAo9rYBJ
0xmslcDcVQwTDM77aTuZA9KMBT+ZCCm0QrqOhzbVfqQVjdC+aKO1M2ipZa3kjpioLcrbSRGeUtrM
WCkyKpTYQXzgjSpNGI6j+75Fk5bEeenKXJqt9CXiBFZrDrtEtPMazss5V+gBFPN7EDKNEfTiFKi0
QYmLnaL0QJIv5vDsZaFCTyX9EMtkhRt8YdBZjmIS+W0xF4M03uX7usxfLGv56pZGJ/ycrlw7R7Nr
Qp8JEkDZRALx0gBezOl3E6T2GZoIgqkE7WGgNzXSaCqm0VMaHNMzgmOxDX9lzZdV1K8x8WszFZBh
ZPf/4sMxXCg0KzKCENidoKL+/VqNsuVf1uq/P/6fazXiE0UnSGLVrvwWWP5zrdaNNQt8FXP+Roz+
+XRs0iT4fVCXuT/lv5yOdX4WJ25Ngp71H2ov17X9r0U5i/Wfn/rvKMg/qVaicB4EWYwCv55VBwi0
w233GC4niVK7pTNWDPGmGYBAl8NJ0hkwCh/mXGLYuFUVeUdItCTGbOrqsI9fOt2iuLwuQ+QPGrpM
msSxIf/UK4QzJ0NBzHq892m36ycsDONyVzvjmAH8LJ7UPh3dUJbdQh5wYVj7Wd4TCuYuGuaRcBI3
wYRaRRnO+pReBb2jvtTJ/4JzkBrpGfGGuDA2m6r0NW+zHHjUbli10W23gS7D6HXCS5lF3TYzc9ao
w5SKXlj4NbPkXor9cNLIKB58OcRtiPxNU2rkh585lM/IzPEDYuFBz8jWAsY6AC5XVMhPlmMbHmry
iPNOcbsQs4yYIxVv0fgb9WoOz/Vr1Z9kIANLi/9HX17KNteRztFFjuJkb4XieVkCetQc0/SnIlWx
zWvXShK8MEd7EqRHqx9/LOLZgjRE+9InTNkhGM4CrnYzuQ4ZG5uVk38+n5YkX3nGTmENp1hZtjXf
rSpiXwG/YiF5UMzZ63pj0zCFESzksjQ81CDYlbpw1VnigrrehbxjY9T6lfwoS8EhG5RTiyhkGHJP
QtRda+W2zISdWgDOxpUCsqUibVDLUWQKBdCwAIiOtG3a/D0TAyeCiuoRRMW4Hnf71DOdEYKn3FD8
IFizF5rnLA22Fmt8j14zr30dJ47JcR1tGUFiQ6w/LFrEkH1pvVLUKASMC/XGa00UmlDx1uuLAcBb
32fJTNM9Vz/ack2dV3jT6/ydC/vRGJfMCRfx1MfzdZllFLBRdJMG46B0wZrg+QSOVozIIk0FnP4x
uRdCCfcLsoJBXmlLv7IuWb1RBco6s66epFJiiY41DaJgom4rxk2Pi7LtqqdepjSYiPiMjWQ1xHiN
lm07zMAptV7OEG0K/UWuJsc0ml0aK5xk4JqPZEaWmuBJVrwv6tnW5siJS7i31r7M6Ht1DBLnhIIx
lEgEvS6m8RIaj7O1K3sGqBZZRKpFQAWdcByPtTm6pUmidWacwoKkJC0Cz6EE01czJDuSIXe82tdM
7I6WIHtLfDJgvCOeK51GE/2+KezXKsI0O1tuC/pcm+5jXD8ZSW/LzL4G89d/7x5B9xKhvEJmr8LH
3/2Rf3eeZzf56x7xvzz+jz0CkSKZARKsVXJ+1gP9n8/zokjfhJACdoG/dlDU/5EVnUAv4x9dl1WP
+Ie0kZ6uyIPYcH6nBvGp/+RA/3sP+Fvj9s+/uqH89UBvZVVTGEVu+ZQWHA5Dt6plGC4s0tM02gBO
7FGIPRK8CMWhg1nHKKnFX5MlvNai/hwNDE5yrXsocsUfpsDrIsGbw6eWZilRwdsZRRycgJ1AyHsw
ZijYMnLEdF8zEt8Ysq84ZsKl4u4kNGHWwHThCI2a8CzFFaaTyA/kcUuCGVTBh7J8TNHyRJZ+6UJ0
lNgIMnPYdVBRmjjB6/qTdKavRh18d6Qpoq/J8rZXGk+o820oV7fCsg6lgeCjxphoIP1Pwr62ZaLE
WqKHWFiObap9Ndab1az9XVZkPKCZKtzy5SEHH9iP8jHlfD3lEufWc2q+LoEMhqx8kdEUJlXwLNcR
xYaEWWyBJJpfTXWgwGHDiK1rKg1vfdLvEkgLEBpNVlZzcLWq/iy15KFhqCSYe7rKLqlMXYzxzcRQ
l1tKhIQzdWeGQxEpyVNwojIALTV4gUJm0FgnD1KlfSTsD1osP1iWPw5QfVoOnqG1G6rBlZkfgQYR
gtglInWL238jSc/9UFI4sGQIaEPVYjtkAoCCe4oJm3XSk/vILarQRbDrzIVsC7SlQo0Fv2mcrGls
EcMWHFVXwh7bxTMFE9Ic1QQH9t1ar70wbRrJo2bDkdZ8tIn+JNOSlkPFSxPGinL+YYoAVKZ8Hcv3
cJTigK7EaB26PreXEHpTxBTcottGmyXUxefQ6o/W3H3Ks7zt5vqyDCgMkHId5OJoQi1PZLmm2tBv
QzszXTAxwreqG7flXstblE363lgb9sXaulfWJv64tvNN+voj/f1qmLbjgKiclZez2SY26ZtfZmYC
eTtuLKPar8xYUrF/DHqlm3gdI/Tpl4iCqu9+53hulkLbGevYAfu9HTKHqJhHlMwlLKl9CnFh0ry9
5qb1Ii0jgaaCbNcRxRjpy46gCD9zH28bBKR9hXO5WDeMm1jm1yF/kzPxLJsTTjDq7MREdZyiwYpF
/SGPVFeu23e1+klHXvrVCZandBElEqw1QHx9EtoyzNCyRdkhT5eRnth/9RpPAWCSBcCiS/IuC92/
W+NRov/LGv/3x/9pjcdFJeGbkpV/kCT/WQaIzMpgqKApX+dvtFP+mM0x0SPZjSrBEHVictax3R9L
PHsGlYrCWM9cmzfif9Szkag7/lYHsD39+amv8Nw/N22w18vLTB6bL04u7Dv1Pf55jo7RcRWCSwjF
sxEnjX4Q0Y4B96f5soh7fSGe2thqpS9MtRPm0pZGJebd0HSNG/wlbnG5Y7DuytoLY+7+PcKhLD4Y
1bMKRciwMw7djQPcS0Q0X7E+CscyWJjpfQvJa5n80uqOYv0UhW9l9ISqT8G8VIgBDC/5kMndZqfT
WpmodqNVS9Iw8LcaWwcOwHjR3FAz4NCavwb03JQf44YCHR8j8O7KAEq5qRpgTluO6So53R/Jp4yZ
jC6LgGsMTiTQPXgReGJZ49BtQno9xKlDCkCKmAk/OcOqcVMJzqDiS3K6wMaSMw8uR8R49kz45rwY
2Smd95q+RwRGt13Ft4qZnVM1nv/Z0xZHR3FioqTH+ozdB0kv8l+7+oIOorx0lZ8ITss5O9rn5lEJ
DpHmJ6WvoexubQPCb3QBelNV+0DimXk5mkU4WrzicP4Y8YFpiGyoLpQbOVrjHSURusmP6Au9an1C
+3zOHvHbX+hQFTvFQWV1rt/LB8kxH5gI3oajdW4gB9LEPxZ3+Uv9Qr7ZpHT6N2ycAhPTZgOG9Eou
jj55uNeAjw7pqZCws9m8/nriqOu+Anx8Q+M8+WV+Ryi1a/pum/hp6DaJuVn8cN/B7TF4l9ID2DRD
9SsoZJjWUw8fEnH3COrgD2DkBmVZoRfnN/9c/cG9I71YCBk/EYgluifKBxk+XeogwOWoEKONOyun
QTonseIbBCns44OxNYkxRAObuyus4BfqQAabM50g7/dzIboPN5yb0ZDvnwVjfIlLxBYBuE9DpFtE
toaGZ6JLiXLWbugwuSykcdwFMYq85rF4LKHZtUXq9Pk9tC50y+kiQvsODerO3NVr5zjNdk4Hn0J0
WqCaUVp1X1b3gGlMSHD8AsETBhI9YodMpTVPDUGqZuuHUl9sGJzBMrjTU4/CcF+vTIk3YofhbTSB
2zBZPdHsT+4UcShNX8V7+9a+mShiwpNxYxdErqfdaq59hJschXzYAug+/eowX39lBxr8PTzFTVqd
iOlDJ995Auo2nSwJEnk2FDfkTACy22ZXPIrdvIXDaca7BJLq6LDZG3f2w06xhd7LjYO21UDKA3sO
PaKvJplO3AaCOpMoo30FXhm9hX4b3dP+Uha2Me9qwasZcMMLsOyVZrlZdvMJCeElfED1qyF64mTj
V2Tv8TcnPc9pYBPht4SuAkoavSuDrHoD1WA8R18UhfAw7WGbHaUURZwbZLgOtAtnp/JZeaWZERiO
CsKuBhjkrGaJDyBrq/DRRz20s+zYEyx7RKWCkAiJ70M62Wh8kTTdjHOaHIKv4BHW3SESnwqOZL6F
Ajl0AQ7QvMCcSo13mHzzaiI359X36Fw6lds66W4G9EbKwbP1Ll80d77KV2vVvL4Mh9KTXmquG3Sf
TuDou+BRRmHjryLJ4cXgx94gotqrsh0BL1o7Yc+ZF8W5aEPyU2wutA38aeb22i1AeYTEONv8os+K
mhZ0CWAi4SAPbvC2SjTDh+T+m1d7KPfGoUOY3NmS4GgAi9StQaWcHOV2Dw8hjZ84iMUbj9DPF+0B
qsRm3CreYG/0zEaH6QWXeXteuESDS/WBgY9AJBJnDLiyjOJbO7vU3xaZ2OPaLYEAgaZMQof9OcsH
Ca8nxgn9tHyWp8kPnJSLND6F6BhXERdRug/V7Ff8B+YMhwtmi68ifF8O0gtZByQPbMwAnyIQgHUV
NzIv8K38Onm0JpwMlVjiRpt9fIf9lLwPFNmij833iXXcI8FmYzjW0Tqa5CtN3oCAlCN88QFkpHoy
X7ArjXNhowxNIxq2w6anV23hfpGLN6OXbVls3BiSXzuYtwaxfjAc0/s8XKXxzQ/uQech6lfHw5Du
O9q4Xtv3PjnFwsnoL43mkOY9GkAEnBw4Kr8aHBkWO+7xzJZ+TVBnsYTFsAzgGefPIZcodpPVjbTJ
n5flOqB1sdbP6g98AgdvMaFt07llmwUFOz9W8XpabXSPcTWG8mcBP3adY6b3HL7HR7ZDX9PyIhs+
aRuv4t5AiHq5j/kpvdehaWtMNm2MY+gf7yxQ6ChQGAd0Uu5QkoL8cdqnR8V0ntMNXuKN07qO09S2
9pMh5ENAv0f8OV/ZWENwIzOIxPUj7xBTyuiysBPnuwl5/uCgIcF+whvdcosZ3Q/KUsYOUD/wVQ9u
1m+VvfqqPYk3Jh2GSI21MR7zz1Txi8EVb8EHWDcbl9xs2N0WJJH+1L0Nb2j7YslNzW1aYTaidYNQ
ukLmNl3DT1W0pQrusc/kCWBxHnlmg48inl6gp+4j9yfaazOK4016ZRYiZfvqpWOZ0GmDdKskx10I
7ynrh3HbRrelsy6d9sKLVFWP3P8pLNuPcDnO4q2ligx/ksSLqnM04E8/pC05O181DgfkqM+pTuNH
euawYX41WGixGSNq4iB1WpC0OIpAITRwgbaLg08b7U+XPPefyeyhpQGVou6U5EUfD1WC7eXUO6Lp
pe0rT2kqDuW8VSVCKe/V6jDfGwA0o+Jz+B4/J9NV0nPJvN6nSsd0V3+CWCq+RcbN8NrUz1DahNOl
8jrdRvNaRf5dgkrVfXffWFHUbR6b7H1QezasBdh8KfoRUvqmgOYVPJIrWSTPV8lbH+35S3QNW/Qt
GDlPIKfglLBgFNmoxpXdHKJKc6danj5XaXRuf5Mbe2Rm07jrRsmY5WEZaOYGRNd225pfROuOBlmt
ZGX3MxcV0Ga81xGYjMzm+cgU2FRnwRZVNueAyY/3UrlTXaw9C91mcaVWnoZ1UdgONz3YPGkUoBtz
szc+4NN9MA60EV0BuHFla1M8Y88Q6HnvROtDVN1ZdcG6/FqYvND+W1c+lg7VTbiDmh0vNfsuvz/+
HF4V4T167l/ZMI/xEVbB81K7fXLk+6J24K/UbFGKRYcJ3zOmrwmySACx5pB4CRJ86Jk39SqhjCwZ
d+IrYg8w6KnCG7abF+scflPAI+GlZ21zbOIR+jU8VS89/eJHDluWy7+hes8Hf+4cC78YgGInPqlv
mMW6zVR7KyMMWi3W72+gzyrRe4rPebQSN4j5lQ3y/zi5mkjyV9TTNzQAPKcFgtItbxXcKQ64qF5P
vD2+cihtaIJbCUvAO6jH/CQPJ6v2hhdzbd5uSi9+LD6KxV5+Zk71jSO/6r/a6OP/cXdezW1j6Rb9
RehCDq8EQDCTEkmlF5Qics749XfBU77T3Xdqbs3rVLs8PXLLlmjinC/svXYV7jVmDdYDtg+03P2P
f6bwJx3Z4rhBrs15SpFwM6hRLgV3ebDaVHttOxEEgdT1macZbL3/vceOcqYlKV/SkNTbZxwi/hpi
XADyXXEzFX4PZs3xTLbiWtgrN9aWp+S52iy8ZqYdNqyX2FMf8X9/CV+xl/C6AhUfVoO57ot1eK/p
jDElxt3hnDZHpTlDoMOFF11G5Mh7CE1p7pD0KyX1iphM1tC00OWjAWGm93gwulv5iPgmx6xXQdhf
ZV9+/BjJl25bfMnBfsJ/R0ilCWmRGLW1YL6Y8SOWcYxoeDZDD9sUcpKbboG8s7sDmprBGZzRfqZa
d8Sr7qC9Fy/YzN2l+vAPyonP40+KOEeL3mY+8fTc1BuxP7FZddvjeI9ddQ9E2GLiHTgsE8iyXff4
D7ufdNu5+YG7BT/XExyLgz8fB0LlvOYpedIZ1HDEGBvaBz7yw72Dpj66YneU4oO4yw8kvQEA3KZb
UUctP+MyekdA02NB7O8KmrtkO7rxRuMYQXotSx/k4hKjRm6JzarCU1/Ufjddez/cDjNqxQ+ea7Dj
8VchNpiiayRCNEJk1kEJypDl1JxPy6CKdbMnpidJ42uAdtGxqp4YA7k9TyOfRqQGfosTDU+UewqG
CcwZPX5dEGBazMp8HcrraZ9j3j0zImNFrDC+Bz5jixB/NTeaXdmEYOEO8j0oJXAPkW1QLASu+mAN
6ecL3lz4+1Zh4oDeNz8at4i+lqI7txf8SUl9bJszwIVR2KLVzt75b3lFgahrHFM0YUDv6y2vNI7v
JnMzmBslOZPCUau60ygIhxaHnSDPFGJeR+rHiKwTybzN7oPLm92T9UlZ3YNsuA7YweC8wKF7RcVQ
/eTRh8Cqrmq+g8ThoYcdVW4aNEkouQzHD+Fb42yUz0ukpC+B4MwUJ6DBnwhuypn9Z6cEsT+KAEIt
02N+H1ke0KKdWffb0LBWhWmPeDKuneYl1k1LP2K4zyFpBk9Z82FqAAwP0YC3R3sM48zOhIuGFok6
ZnyJiZGDpx5wiayTRHAXCas1OGkFz4+2EqIQpjOTGAoLZOtKMRzEXPRBMdC0EbL2lThCC6F9jxPg
q0OHrm6HTTd9Ft3JuvCU9RstPm34Hx8V6tZ8BC4RlTtR37XcpJF8rwUErY/dnp82vF6o66XRe1Cx
ZEkUzs6iveL7vFrDLeQrYB/FxWjQbtCK485LjqhGfNu6zejYliAE6xWJVjl54KAe5NJl7q28xp4V
8ncOzilitPYgRATjnBT6T1SD4Q7THn1R/VK+TMS3rtQZk+YKaFLc86Q8pL0bHusBWwQ4QsmWgcgL
dsQwGbo8RRs9LhaTZ312eM8Kiy0l8biwg3N69PFDiz31Y+HRdIVFc/YLVv08bw3bvU4XV7X8w2Ks
sPZJuWMB2i+4RMpcPCSLmSNDMJAfBONpLo4d5Q3sgHY6FCFDjjC55GW3lQvgis1bibaXhI33KLZx
+Rb7uduIj223wp3PY9ac8AN21p6fG4bmlsO/BMzI+b+T0762mFwj7793lGjpSK0sE/0q6CQmvv+P
pADZ/l9Hif/i83+PEgktlZgVapArfqtqf88SCS3V2PH/wjGLxCr/hYShyJCiTesfMVd/1vkTnIXK
AMmtaOgSOt3/aF2kqH8HYfztS5f/NkrUyXQX/dycN2OHBbmPNnL83RJRYAWAy9TaI5bisVnkpyEA
i1kKOBJPQWacShVxK5rSXWSWH2mrruZkE6om5+Swbav8cYgJvSQWc9SipzwTyKGGB1hWmPk4nMZw
eBR0EZhBFW26AZhnywE/y4whTZRC0Yhia95NCap45UWHklaNJ6EwsVONNHkhWXTDRGXUoWka5VPp
VzeBbIMiEEmK16nZy8kBYAv2rIzvhlD/KO34k8smY5/iE1TpQ82enDmH+NnK4Z7h/koiJGKwuqM4
gT2ynkirK+SBy+wjFokoJCsMLUWv20Y6PDUlo8uQMB1Ni26pFXodqYqWBWLdV3a1YmyGZny1kE0Y
08S9vcQC48FSZPgDac/+PRilR33gygs6+phBXM7pgTFSGqB/KgwsPSyd2/ba9tke2K5XDN1elo7d
wEhwlttTWfg7lBTIPho7BKoHN/Qw9OoLQChIUXLLVS+VutNYw7GBxYn4azNU8leQlQALZP1Ra8Ej
WCr5D/2bkMVX2ajvgqL9+vYlRgppdJbKZFt3EAzpjMAlQUit4S/LsbxOQro4RbANEL/jLNO9drdK
QciFTyqTEDYNk2QH8WcMT0np/Ic6RqCqRpimGxiD8qoRJKejrM4xsEk5Kich3WbDeCyNJUg7stvR
wOmqP00BoouJJmyCAGgqwkHL8HiFk/IlxgI9rYRmJUcMmKoinXGDZFEk9XKnWtGmzbOdzitusTcP
hfxhxCM6m4wYwOWXLee8VD2pLc5lS3BUIh1q3ltlMTsskpF1iOchM541hZo3tSD2xVsddZtoAT6S
mQuFOPfJ7I0qyr2xcNNIteti27Sxi6iIlEOa8QmRSvgepvmuI5lEpUUy0swRyDksLKr8cIELp5Z8
8AUqAnCxqyjrHkorcbJF15Fk8BxzhZsg/WYFe4IrSRZGNj8H8MkLhTDahDwSwdySpu4iEd2UlcWV
s6uYCmroHya+hFjxd3VNr7j08fkw8EHBMyflKRQyJk8D2kANElZtIn6ruXLSstlMNJRZP23TcHjo
a3WfkR8qtwMaGYgvXfGGQjBcYSBBAw1xoiAPE8NjPd2Vjh0vHI4+qQ55wDRbZhxNsS1jH5fqs5qH
LEjfQ3U/x9Nu0e0XteKqgC0CbIvKxMAHmGzbEBKn5QyTYa1T6o5L2TSpduTfmwoB90ixBAlWlq96
ee7ExGmNegXkkQl/gAzvvem+c3FH9S+0H1PJPJ36d6qp161wTdZOSpCEhOGGHhcPykZs3y2yrLSJ
zOKJtxC9zDI5Br7ICIc8+EOB0FFmLRgQMJWGeMHxLvtKty7ih4TVaJDdJ/YBClKbETk/54GdkdRb
43oRgoYnnaY2ku2BEtAQfFKqNkM57A3zMgw80Uj8yqaxh6T+717dEZCgyiY8Q9K5F43Cv1vdIa7+
633L/uvvn//P+9ZClIFdb7HJLbLqf8ozuDnFxcGCc47I71/qvt+7O6BUiDrkP4VH/u/uDv02EkIZ
9BSZCWi0/wNxhkRC5f/d3P35K/9Ff/+Tgs+sy5o1dAdftiGPyBMmust7JN/mRnoytHCN0KDXUV03
xwbPPVNEL84XpKutCTtJOObC2U93ceihAu2/1OyJQU1UsRpbQEEE5nZuZp566zFvPb1gobJHGrfU
nx0KXTID8MJfCAmGoG2N24mUkXxXWWvSk7hUIexRxL4NqVOwARFf/WEZCW3D+C0ktw3w4k8DUSpl
bQMdMAptmEfaJ6i+LjhGIkinfSbiN2DEzOJkOkNQnusN7d1gvqZcpYxTumZPazfB1ZLdgWXOR9Hs
xd0oO4r43LYuGhnbymxmSR0XC9gIZE1wXULNFrSz0m71dLdMWTNlW1ZEXp2l8GPWXYMTYGjuGQi9
/IK5j6gA6z5Iy8m2ASQZQ7PRlDMJQ7IU2ql5MsJz6yNnRvr9U0ZHpkzdF35mypcQxNJeSGw9vJLp
Y4g4eE+KudPKTTaS9O2RmpRtDDIPpJSH+SxI31XmzfomeGo/tSthGq7sqQ+N28ILo7J3y0PxJL1w
BR4G1/TaA+ScbQ8VQKxsg/acJmo9ARiTbYi5LEGSk7rL3mmDs/d5LfLBD9AOTMjyc+PS9B/pniea
vMPSOdTMDUEtpsa2XaPXY+48wYNAIo3K2EnS/aifjfSGpaSV3Ua9QrlhDzxBoPQy7bkbH6o7y8x6
uJjZIpxzhkvc/yR1hmC9Y7P1k5ah3VCP5RMxxKrCbPMW1W/ZQuOxgLRvIIwo7F5RkwaC4MTwvoz0
KMprI+f1pKdICTp3i+yUdc68r8YdeHAI72qdOmP1UbWyl46fen6vs70a3OMZ5flZSV5Ki5vykbcK
V6ur7ZJL+Kj8qC+92zlQNXeSJ58rR/Ka9QzUY/Yk7/mZwcMKf/0pw0ber+QXC2/RbVmrZNA1mGof
4hNqDlN1cXyx1NoRtHgBJwL90rdF5r19CdmA2DztolhP5DHTAKvNPobJydvGh4DAkEpc/eANmB0V
donaXeCE0fMWmqcQJUK1avElAPtasQ5jA+LDDWHqRxCTYbPGzjNvuWjEh4AtngXjeqVeGSkzP/01
iqwZvR/bHz9wOxZiS1hHBt/ioHjjzjhab4TjHfOB90l6bNW7mZ4I6I6GrdE9RQawyqtpPrHdtHn1
QsHRp1clvrGwMZVrxuUeDe6MhV8k7WPaYXAlWzU9Eg8WOkKxC/pXhpfTuIP5gGmere/ETk0CHQOJ
JiGNDfaFIbkY5xjyl05SskR0Dd9pwp0yQivi9nJZGyVv03jT9Qs4lYaNJs82M8fSKc/1WWd94jUP
3YOxVhzdxpO+gTjJ5uPXGo9/SclY5YIPVgSsXcYDBonkcYml+7UUpI4o9FVMJkRNQOWePSXIIop+
8gX1H6AjqIF80Adf7Zf+Xr/mtUsXUUSbXnR4W8u2D9BgIaqknlY6KnFXbLtZ7WGXcsvME7J9ypgX
iBH+NaJ8872UOouSjY1ZAkLCoTYujA1TZf9KwhQM18VhQvB4dzepFGGpMQoXwzugt7M8XUQEt+Jr
3Bz4+5Z+LVLMq8HOx1oZ8ToLwYvuAuTN2rlHC6CzGUZONCEMGnyCPPa4czVKwIz+gkRGA9PKwEMa
3KBJExoFoWh24L54+leCE49s24v+NUNiEe30OVzkVuT2rGbehuFT5D+O5TMB5Im0zovdFO1jVAj+
vpTe5+FzgkTWrMBoCE+R3bwSupZYi+JjfDDm115ni2dgLmTi/np6Fx3JJU1Ns4et8rTQQWbq8pPk
Nlt1XWV2eqoJLpYdIcGSTONG0oUdPhZbcW3xm23CU3BriCE8sHaQunP3LMXutLBIEFuEgAUsENYp
561OPcl4t9noj3L1PMQ3M31heSLu5X3vmet4k/Rei+78Et008rLiTbWWV6QkZDDUBTv50teMgr3W
k/fiPjpbHXNhh8g7RbT5LsPYLiTet8SRbCy0dGzudjWH4KDAcbez2M10lH8zpfdjxgpUmZywvYjR
KanezM5FWIeosCWFnINI24e4ZgpaRN5x0vZETo4onDPwaT4ZfcBAegb3T3P7kYtkpm95ilSWWqic
NUgp0Qq92aNaDjcDezaz6IMyOIS6zBpS43X73rRu1Z5pRtmyjarXf02nkoDA+LXxkG8siJUFDMM/
U/HOUxkXV7w0oD0sKXLrdjon7UO9RDHV3+mGxk8Qv5MrsXoGcCe20k3otTBqO2QTZmXsGeWa1dmf
rxoH0cjkPYU/guyD70xfMQmK9XWvPNTwyOd+u0+9houl0VjZo9AoeRizqxJc4Yr3qgh4zrboj9nu
ascgfDXDeN2DUBc2eMDz4T6wiBa7yeb05S0BLn01wr3/hjjEgpi/B6CbfbEJmGGdw3MB+Z9ESH4t
dXyDR9A/4xE/EcQ3OMwa1YaTbKUgGd2J1THGqJgtY0l+Fifecul7Er5P61pbLy9Nui3rk6zak3zR
nkKm1sD3JtERmI/nnwx7yT2Te7Dy/bHVLvOrcKiF7VSyWzl29b6DJCsS6smUEK9m0a3ZVFo3QNEM
NniaCZtsnok33WZ76vg39agzkYeEm0IgkpeBM6ECXxWaGrav6rFGNGVywdNCUMOVhIXspGaTlN9J
sg26D1XemXHPcBfSYvocLKNXnn8iQYN1JW+pPki8udREDzaENAbd+9wIDl4xj5E9L7k8fSYpsYLi
ixZfKKqEaB/lW+auFeYqiTtLfSTEkG2sDLcg8wwGn9qEmUz7oGaADiouVKTqFPJNDRgx9Jgh+rfB
XZOSaafGJxb4HzL0ymbHPDwlXfHFIMYL3CXnVr2EZXLHs+vWuS2C4/zpl/bEhwGRdKt0y4bbMz1g
X1+BZQsvCfIkguhejuqOnapHreOSvCSNLxqmLabTDETd8q095g8Nb6eFQjN/Q4LJ33r2mumbLtn8
yHGboWdCU/wRseJCpgR5tDwo32Xq6j0gMHiV7OR3AbMp9KyOJjlN/k0f3PPu+WQ3wQ+r05ArOwiR
YfAv0SAWsjKCvRBlwBwF1EfWKR+J9/Po6dGZJa6p0KxxSI3ZR8T6pK7u5nQgXgeHgDa+hN2REWrk
I/i3mTkXbPizhx7MAoqwcUduQDF+WmzVm9ITgScaV9U4TfHVMF5UzR31VY1brr6oJg/gwHcFr9NP
bCWwcwzf9Z3+0Ocxds2RQ8SUz1nH+6NLvYAJ03/xoBYcCjl4hsTLYmhkZP3bxpE4uL8BWaz/+/m/
G0fpD81ipmrqkvKPRu9/bbrSH4xuCQ43wav8cur+U/Mp/gGIwiLoXMEzxsacwfFvzacIMwH0McYw
nU7XoMf9DzrHfzGn/etXLvMn/VnyWUa5b1aDkSLKR5eplV4zRQAFQnsGKz6HljMTl92j5jJn9Qfp
sDMXLcz8fm2wzhCi1CE6wO784qIJaPKwsX4WlN7VAPREZIza514n6Bcjp4LyTTj15bPWvAbTW6cZ
T/ps7iT9QzcAZQlfrfpk5cqmk9APdUMGpSQY7KEeTqSKeeq4lSc6loQFbyjCm/enF4khkGb0lLl4
HxFa1m7QCT+xHN86Het8gz9IAEKVBbVrlWyUKyVW7bRGYxXHCW53YrlZUA96wIgLLVkGPUCwsIIG
wcC6n6FQEB1jie5LjR0LbUSW5ps2YINT6y8Dpb5ucjtP+TZWw0OhvyTtj9TMj9nC01Ikr4yJYGYc
a6bysQv8j1j6ynzjgRwjCm7zFI4JYr2DaTI17ep1ZqqfGZtILRS+/Tl6rlXW3jy0MpdLmMgnU/hq
yEMJSvawdbLsZ4t8nzJPV4N4G1bFNQBKWJEHNiCGEytYjVr4QFzBHsyOJ9bJOmAVZgqRM3DKqjAK
ooCUAvJhC5++CaGmH/QPg+rfYvNt0fFatDm1le7bsaUy1d0pqKkbckfEd1Gbws00jqH/XStrnYax
Rq4oVltdf9fiFJIcbVP+Ws0PenHPG2yl4othfVV85QrL9BoDbiAssqpvo99lCedcGt9FVnMpOQoa
mwG0bbGFfjX9HjnDdV5PjUmdwYqyVHEcy7WykbtKPg46ypIYzLEp7VKUQVqOjnUC0WAHco3OrCcr
ptd+Co26XqpldgWZjMxfyxH/NOk2YYIJN57B9HDqROKi4uqilOrJrOOnxELJuBR2SD2VJgIExrt9
5MaN/Po5NiLgPtNIgMMi4UooyiJID2pav8t5yb5VYlURjA+hqHiT0h2FsfVmqbppMaq3Wcaz7XNB
JoPyILQ/CtksKcW5FUXfWUMAw2icLL1DdegndPFVgOGNNEL9nuZIQxXIYeJ3TTRmimxR9XunFuD1
VchQA4YhI5rMtrEpjL5Q8OCIYKOoVg3aZbDPdXiUunSTd/qSFVFuo7Eh6i6rz2EnHQSzfR/LfhOF
dJ0d212NSr1eethTxJS2QvOQnxq+5Vm7SBkyTsSoph+/+Qo0tgnGw7hYokt1O5PsM8SUqQiyRJzj
JkQkBRFxwyA5E6pHH8d0sYiw5/MA1rOyXpqu2lQcInp5nYZ5XSLirfL+U6hNpFXpW2uKqwGBWVO8
WMFwqXoQF/24GQJxxaDHAK0hMeTRKaU6UndHJgPZuG26Nz8OnuKx3YYUw8P8nlgZHGyRQoO9xlx0
zN9Zxpo9a/hmytc6RaOQlHtRRpwEijWvzA+iLhBSjirEEEQ6DHIigq/7EO9GLIZnrepPLcMqDGPf
gapvwhm59GysywqBhZghbsRR0aqNY6oGo6Vi72uMnGcKX3xK+eq/965lyKqohqEtHDI2nur/ByGy
uIz/zMT4F5//+67F8oYdDmsFIQAGS84/DWkXo5xhiqL2G33xz8sWgwXJN7Ko/8N6sYTr/r5sMViw
XbXMZTG6MNOM/+SyxZaBie//0M/++b2T6fvX2zayNK0TtcHaaOeRiZaL0tYTGPWB3z5ODxx27nwd
L8Jadx+kLUejcUj0F4oLNhDi4zxb61TRHG3NNfZM6PsAcVL4lL3ErZodwUsMimCXASTUz5ShBNP6
/bnSM1t/wOnk+E3tjBymi5db2Ann2ahoTKdV8R6XrwbxsdGeiEI6KSI+8g2cBTK7Wa/Yam7Pxc7c
iix8SHxnM/jhAxhClsZcB2Ua3E7B35soz6Jz/VE2NhtLu4n3U+xNT5yNl/ire9fWsm0Vq+mp3aYX
BcqozDBzcHsnOpGi4TXuwnIneAPlJhqDC7qv5Jm2KcOUtK9bhyqZjID9IuoS9tZG9OIDJCUkumf5
uQKpVmzZ62nTjoIePSfCzLsBWa4JYD30T5l/m7+YAvbgQnrZXQQt9Tef1WJb83gBxnCvjhQeaCQL
9nOQKToHHQRNzRYj91bcVUwekSFhtxg4p53SekzhLUrvvrzS1wrDNdwD8YnlmYnqkq7tZJxj5FWD
y7wTjec9nRmBUFMkLsnfnuTv1LeOTFA/QmTxFKZrvcND9jmNZ/7uImii0ZecfOrbwE3PsknU/YOy
UQHnjo5OAUPnR2s1tAfG6G681oafxGWKJBwTnyMMKJCAC+d96aVwLDwLXzTcGwQw99Qzs9WDwY70
KGwjDrNzeazv2fVKR3S3q3O+g1pEqaTuK7ddk2a6I+rcG9fxNj+UqL2C0/yyqL5amoeYAbH+gMBH
Qxqa3rjZo/fqJ0R2/0qaBaIWujsGVfqW7DNLnAgWWsODsqZoVQX2gEp+uvWlw79ozwDinqbdGPKy
1T7kkbsf36zP4t1YWdQA8Vt6UI/A/9XH8G5douugHztWn2NwBWWHpz37DLKDbLSYCIyV8h584OQe
LyW3CfhcJ/pAOrhttF1sMD5ZLx8JKO8YPazGQ3qJHsOLcF7Y/dMu3Ha76VFRHGEPpfYQvLdUmynW
z4MFXfjKTKf58KVbamyUbknpc80HoPC29TIfJCdfZ/qzUKZ2Eh8S63wg869pQPQRH4CAqLQHglkX
9dkKxRrXRzA4L/i254WY2trTbgqpLVfjenwZuMXuAoU4hYx0I4UIznyb4qh1ZDJlU3c4JY/EQpTg
WmIWhl7EmzJumKrmzbsiFzvJ54aNvjo0Wa1P/uihsNzMG+J9HdP4m6+Keg61o66cWiW1Bb5f+b2g
UgbUeioAFyzj12tJjH0x3t+odNNLPq8zHpLZbSC7w0XeQO3NmJ0Tt7MN7uhGvXLPruamL/Pk5UcF
WlstVgzDS5Cg76M7uvVsK8W+wIFzw4bCMWKcgjtYZOj46M3u2TFeVx4vtcMQ2WbrbPvbx3HPOl5Y
Ngx7P/wesTrp2smHMUuRwFvIm28qagmn3xuP9Z6TewWvh+b5Ubyg57KTrlpbzaGb8DMspg/GvcRX
19s5OMrVgxD2DhOkYiQTDLMJOkElZsxF/hYbeOUA5Ze8Oj4cYnqpjl1n94Oz9AXq8KzBB26bwM2o
xU1j61O8B+9Jj3QMvMpcXAoZ1dkqfWLiLhg2Sm0kwGjgoxCeT7RmWJcdli+otOXNprSDa3DOyVz9
EuWDcCRDSZNeGd5LmZfxaFFS8nspHtuIcx8cWcArgMjm7QFFujZR+Luvw4uOD3veDGvryKk2rRVO
M7d9528jJvHrG10DCcsBS21z3RZYzYyHVm5chgkozMKd+MwS7iFjKGLyFqP7Iz4Q6q6NIw6FOfEJ
/J54ClAEoAf8pYF+oSB6Srbtj/zJ2LH/6Rz1MzzhGgrdbJu+M1bDN2E99C5zapjP4kvG8+AxZOPC
WCxOGnPoZfKm8stu/mTwNB5OaDaAlWvHSzxvpvNw0J4l7GpK5bKUPy45AFtSAO75tXjbJnztoK0x
t6jM3kGOXA3dWcapZCxKB40USQMAXZy55GXFTJGENVmhjm6Q6XmELqpgN0TEnbCRAgRkz9NmfjBg
ywnr+Ic5O4Mbfpj9NSTbrNpq00YlM4V1I+Ml5JnEb6iu8WYKb6n/jAA9qQncWBHgYB2Z5tesCMma
MLZJ7aAUZ84fausJFYPh8EpaCFonF9g2ahkpw2tlt+GXHxwZeJr+rzGPy/70MSSItlizAAquwEaj
NRJ9ZP9708VBfYZ0CnK6wO+HUezOqtPoj6ly/ZlxHLyxI9MXHN0h99Iw2JkBG7So9UhZaceH5IoH
RJ+5JTwFqrghLHa8PIFwYqOVTN2S+Y8TFu/mY9RwlCE17WO3egqjRxW9KucW8sRTePHjXULOQkoS
GogRod5aG2mr5w5cDPJyWG19Cxsc7oSdnZcsFnOj7/8BwFY/9OfiOkADRue1MbjTIQZsXzQwwHTy
RxRIjCxPEWHLL22zGz+zp/BmfEaP3ROQmZfiFPFP6wwc0wTjzHjPBLtSNkuUNUNE+Y2HcQIyBqpU
fQFEh2vzCX9zh+CzDCM63yvR2dF3rHI/RjX+Glba2M5EVnQRckrQ3+GJeJj+qG/QkKxn95W5/aOF
3AK41G3Y9h5i6nugH3+QZmKHp7sGlDre2YVjhWXsv6qhdBC2FHqhF9+Ta38sHwuJGLRuOT2mzwH7
n4gHQX+u8SIMty7Y41btn1gpKtpVLh2tvisVsh2DMJv1PG4jTBBZ8J2wW62TT1bpyTkMwKd6fgaV
yhHIVaIdP4axR14MKXgMCVC2GywJ4//ixoITBOkHVf5iYoaW8e/VlpJhYLL+c2PxLz7/d2OBxAO0
qWowj/tl3aZF+K22VP5QZVUjWtPQgb9of1ZbSn/wYeil0FZ//QrdwO/GQvpDJcTMIJdMAY2K7/s/
aizMpW/4M5zjb1+6sfQdf5J/5JkxlXLldxuT8IdCZy3XV0RY+FTA8B/DdanQuusjMoxcIcM54dAc
WPdHWXStzPBsIbMrRkyvkmI8Whbzjip7TiqR6NgWl61e3QqDEJCxnJ0UqkRmsK4IEFhJdbIHv4Rz
VwIiRhyEHF91hXhxsSKLmOF1vVhwKm483wfcofnFZmwpmAOVoUeUUQxxxPhjiOu7ka6RwtcIKSdH
+u5nGssw4yzPw63s4pGntkZTMVlffj3toL2+Fz1FrGYW3aqtos9BQTba+9QsMzOStqLONEridFqR
+0YFSlK0XFjQIpxIGunNNf0ghOlJqYovJcssu2jGS9PUp0Jp231plI6kgVxLBTJ72uACTFQhCZGF
dOjTYTCPtKT2dS5Ikh4MQOxVUOytOb0YnfVRG2bI6H7aKKJ60tsSBymf+NakMkVxgRamHDh8ZDXM
sSkl2bap8u9Ip74fRnQqquZUgoCPrCekPN6kOpEIyUgsyNDmtGKDhhShSe+Bgfi6L70K0Rpa7mOa
PpE6Z3em7sVZ022HUUyeuxRbSz4jbFFIrpFVTwLWWc9Egvb5jsD5lS4KvBwcRll21Jq+s2OpB4il
P/R+5KUyBFcDF+7YO2LXAtPy33xouaKW3ZIl8F4X3CK11l1Z3Wv0aoAUcL33NynKzmrFxBL9mj8j
PJE4pzOIhpURHHJqTWUGs0L0Vq6joUHHHjb9xoiE86hzgxc0BuOxACRo6OGmsaRNjANcTlgAa9EW
fm6GCxyPM4EPFSFgVESZiTO596eDGNcMfgZNZnOe1BhqdaQocW0qhR0b1fq/e+CCNA0VmiSJpr6I
vv+dKo5lxV/PxWXg8rfP/30uImITDdlijQG6FMn3n85Ffgn0KZwT/VfcsMGR9VsVtwChNdUSZV01
iYk0/jJwYRUiS2xj/sE6+s/ORdTufzsY//q1g/P428EIkFyQIs3aBNIDHa1iJ464Yt23AU/DmjmD
hTJUvkMPvyaNNXfUI2Ydc9qYVIqAszg7WCzYyvCcYIFpWLvCMqX6uZPp5OOCfp7EjfDCFIOWdPJw
pG4YDxzL+7QJnAivUX0XP8j8RprbBtslhcEx3n0jYCexssS1+ujvmXSoJyYdxg2vq7BmtU45wbn7
HfzAoxc95ZoQAbUK0PRsKhcnFEl6nK31Sr8XBBdaG/mYvtAg55/i23guNmmyNhqv2YkeZYVsN7pT
ka7hZntSD1m8M5HdwFb31wahfBz400nEbvdBypfPenAvH/33GvGWcZ4V1iq2LlaO/x3Sy+crfh92
/GutebA07JpAB1bxpdwGyMufGphKu6VowT/Fth3rDnWWgPwHdTexraA97wh+mw/lVXkFyWTTZvvM
AlbTW0YB+GSh5gFZQb7cfJNuZOE1jgFe45J3G74y+MeRs+jQInqBBT0RefW+3C/oAtp6R95eIBk4
denJN3/NaNnoQeY76avoyi72VltYfYEbQW7mmN2y0g4xBR1raZ1kboEKGa+sfIIbzwsJ86B/rvhv
hcTcKmyzFYdgxyXsxQXvieKJtfxonbOTRoTMqVx0RbwCvhdfkkcxdxc33b2Ld2N/7ZVH+VG1ASJ9
KgfApHvVrR44p/Y9EVfY+3dw95h5AFLRWWZhNvMxGJJCd9aaZ2M/vGWb+dZ/hQymMWLipHc4CNfx
OnKVPX2GizPwOHjEODqy239F+3GrHII9mL91sCEV813+Kbdo0dML79Lyll7QmCee4aImuyU2post
yKTgUOM+ECEyrNB+z6d2FxzQpw1vcYUIecuuJ1lNR21PauFbdaw8Nupb+G8fEnmM+iNDvZOxrsgy
Dc78oTTqbnpZ/BFxspFO2gl1CQwuEFysr3FBnYvM4Zm5demDBoJixZvO+DJxTPJkGB4YjP5c2FuM
nNGhAfVFOTIcrMbLJrt8aU7RntnWxONwl98WMx01hfSAl8Nw0nOya45ofhBjscmQLsFj0H9bTnTW
91ZwK9gutZfw0KMdIHj5IroRNs6fhLFdctAbcEofFjI15LBy9YXdrhgdKIZeUJ2swFOBapv8sdvh
Kb2Er0hj41f5qb+l/F0NI5lPQCdU4B8M93qXuSeRWBAMLX76EEqk6nAPEaarAV5AZhYAJTACHChT
eMH9tfQ/3J1Zc9tWt21/EU6hb15JECDYU6IkSi8oNRb6vsevvwM+lRvHOfV9ldeUEkc2Q4sd9t5r
rTnHPHFbRcCSvgFjAEenH3EQMNtbbfGtI0DKnNZNbEha296dHmO6JSNXjnWeXpApwEWmOcwQSXMt
uqPdWt9K3/EJtSLpddGVXsq8unGp/MBi7dvCBgQIV0ojOAz9UFw4/lZ4F794nzZLTg6yiZP1Qxvx
H3j5hpe9W6Og2IXNRglsHxLMcuHbmm1urJ14UA/1ur9CmYruPK4lZvZre9090vm4V87V3n9vr1uy
X8LTYUFE0FRAtpXzTj37j7CbaY0ZquMzYflODkwLlav1NjjymW+7T37XfaKm2/Q77SieUfN74hmp
o4rqZ1Vu1NVlvo7XFJcuiZ4oiNbhC9wIxGfm4UH1akLMoFfQFsrW3uWTOCCEZ1RLG2yU68+HJUqI
QpOvny+JsKm56i7Cw/gBFAPAB8rG/dJmmOWNJ4GUP9J04lWf8NA2N8LUTSfdtG7klEfWmGWCxRVr
47rd6LSt1Av/xht8M3TF6KP3q88X97A8AAIF3/U7cjoyhD4b8uq/YUWnq/5ZGd47JDyyKwcundH8
ZOzSh8YrT/17aq1BFFjf2cXaDYfhMKPFwjFJIxevDgsHm9YhfVjAHz25UNNBem5uZfsJS5Wi9Tn7
am7igdLezi7NTXCHg8my9azf5foYXNJ5Ld4Lys/kRbjK98yrDukSysfxmM9OZz7RaGq/tevy5jE5
s/EQeuYKc6Kj7U4SwUtL9NJkS8/hNtz+74/IvpLIDrBtrYmtmm5spJTSWJCBp92a3XSNUZO+Kl8Q
GGphZS7x6IsLkg1Qs+dug2tQPVabReE8O8NGcqpTAcRkhaMncII95p/4VXTDQ37nwMgYtmxocWMP
FlYdysGJS06Do0NrdbMgLMWjItqAz7prfy4dtJIT8YOIHnfoKj31S/4aXotP9DgINWPc1fTYwQjQ
9eIahKvSbdSB3ZlJxwnV18qwUHnBt0XKuaFI4fJocucHF9Kr2S9iQOKpAINo6yfEoJv0ebqP68QL
ETCes5vhtum2FL3KesJVgpbUpoDaxc8mcuSj/jjuYG4j6IVVQfLecg2auZOsXe20pHqKnnxWHyNP
PcvBRiHTdHDMR+s4rnGhdXf1DMmNMfLoiuY19B9bzRns/F0Jt1uIVJun8gqZf37qHsvdejwNZ+N5
8jSkSDRObzwLenG78kF1IG7vqtv7rjwVt/yUXPhwdoiGvonFEGl7XUn7gnl96myYNXLtjVifr4ie
9WZjuEAq+GRkGR2X/ll0pHV2qzyUy672vTG+G6/xBHddou5Uneg13EobGfXn4JnOE4FXpPA1UAiP
rIzJ6zJFUZ6BGZHOdagfRPvdJ2aX1edgHlPd7rwy2lXnf/HpXYHWj+NEUrFy6mDg/vPp3RB/w1Kb
f7//n6d3Y+lAGBb9EmuJA/izq6HR8CDsybSUJRwd4dKfp3fSBUwopESKKJKlKNovPDrsLqKl42mB
no0ySf1HWVGMWH8/vP/1oS+D4F+7GuGMFsAs0thT/eIYWcatXihzHVuOhEx81NPzaHzQsmCSBPUy
S94keWDJHQ669u774aWZ253SCPimZRlrhLRM8OBVCxCaCo20Qx2oFdCfQj7oafcy1nN/1jAhdCCl
/Nl4aYjExjtK8m6Bw4UUxVAWjqWQL240CcZcZTyMKqrbwJI+85bgbZjKspW4kxps/S59ak3CGf3K
wrrlcy6PYSdIyIF8W/JH27IAP6nFOe/TTYW41KysF3CgOGLyWxlymILr1sUZwmbfPJp0MWhnYCtQ
Sc0KCxOT/RR9TTk7+iAXJ8VAkLK0/ywEo+h3y3i+ToLutRHxLchgWuLYa/wAVfrZl3hne2MXcKyN
h26bS5CGk+hRqJYYEf4M4iRqLfzvYOK1r9i4VdaSRUisuhlvDG1Al8uBmEFVzTBHEiIO2xF58cVL
nnLIBO4m6I1n6uHGSBBeTqoBeUfd12lz8NPs2AqZHff5S9IZq3i8pz81YzTRIcmlNc66ULyFxqcU
3ebhXUTnLCiwmAZreOki8A8Jaqd1pLD2tWqL4S651vgJ2gl2rJ5hX40xbNY54BtDfW6M9HtCtyaN
5rqVJU9QK6evs1MrmuCojH3NQi8uzKqe2JyZNjE29wFd7wp+/rNBZDCPxZE1ypCwslXKmMIv8UnA
ojNMqCEfGv2WHn+rUOuu7//I8l2pQwuBQzrNCOCylxmmkv6ct0t77D2SpWOLCLgZsTLFYQ9SQMUq
TAPeaCrqQjwVfqJssnw+DBwWU8gXdV6fShgTTYf5v85u+QQKTTUeey2S0J2quyFizSdTUWEqZbdy
uvXnfJP3COMjpP3Jh+BfUHWR2RfCpmDj4cMAVHYVJ6i9qQEMhmkkSdbmKShAEZXTKavZxFPechn6
d0byqVR95sarABKWN3l6CfGrxAUs2ErD9szZa+BtqzvxoxDkcNNEE1JaWlU9tihlTJ5pQtFmcgeB
WOZw6j8rX3oUk4ZgYKjpBaf3j9lA3SAlnhFYL1DakRyJDE+o0pRUsY0Y+6igRQiws9weA+uSqv09
4dauwnrW43EbFWLcnkr5ZWQzUY+J+Jj21qFEBlVklUOi2smnKyXiH8G+t6qRLQQSJ3yGuqrGJHK+
pFK5TlIR3T5ezpwR2KAD6RAcv3hlQoqR4BbgzxGQUSdD72gWx+whZMjJgKjnbxXpNbWScFJy1RVy
ECc+0FqzYNJX+I9qIJ0jSb0aKQ4nfXrvgoCZUZiS4EAhMNyVCMJm9JYzKTeXnwP8rr922jVD4shb
fBrQ+MbNvLXCeGMqO8m4idpjJg7PVhy/FhJ1nKpBhJDpPjIIa5grCTAAcdANIcmWAVOTVvlURfDF
aa1viiQmVkJAxhhalINBwDBJIYGiijg6CY0rDkRba+kRgSGrKoAKWEVj9Kpj65NYxmpYxrQJSQQt
MGVPYJ8+O+r3Yci90TfPoqltJcHyEkHfQdK4xmDmh1LcJlYAFzrO94mWO7I4nJVGvGR68imWw4+O
kqfr5i3aHLQMTCmbGpU+aM8p11bG+NExM5lVTLCX2AR/H68TBdhRTprt8NRHyCA0+txGnW1JWSlz
7TBH/j7oVDvMaHe25ReUg8e2ZjzTdxKoPCm7akbnanH9KhUo2IM8/opNnWOvVa9pla5U4d6WrwXn
X20gurpfJuY/0rrkQdN7qMynMGNGEzyF+WvEuHQems+mIEE1koC5QfG/zgHivgLGdCi/FNN0Dobw
RVTknRoBVgS3i7NB6Fg4+q2ZpA7BOEg1o9d/79GGo4KBSddCyszhBpjFfzzakGj5+8Dm7/f/82gD
Lpd5kK4B8f1dCbaEzYkkJMnqbzR16X94FORy0jUkGAh4+p8DG2TXInxei4GNJIugN/7RwEb/3a/7
16fOYeqvRxtBG5XKUqxhmw0aquYQI9golcNHls2Jy4ebiDCUmV04nptafNcMXFnyyFBdqBOwoHKH
BIvEHCGsXM3IqaVGQaLxlSP+FCqWuQ77Dnos7KrNdOR5EZ5JcxIsYEA7o9RH6KHxuzRmdi2r/bpO
sYy0LSCNiXuIH8nQAsKRcCmW6mHyA3yJ+dbk9BTymkGT7NbQ0z+tEnm2DymXAVIk6qdQplTuKmY1
ojLTjkKnc6tUqB4MJQLRaKnatn2EvSNolWndFZ8dUujGtE59+0NOGuM7Gkb/vcowuATj7OVRXu7N
OZVtMR8kW4tVLPa5xHXD6SkNpIvcwRo1GoZGY6+ADMpgOQ4gw8BwMwFW7TIkcjjQZZy7klsHykkr
xYM0ESc1BvJqrMuntDFOYaebqz4HmFOi3+ganuUgRxTdXQePrwYTlcQ11BEfc9hA6EVGVLsSpzRW
u6fRr9ZNqbDJhU8DjhExyIk7C64qpZIpDVullP0NOdWXEWJcjap0TKLTyNxEi/2TLCJJG0Si9Pzu
QNgaq34q9dRmeQ44I2bplsAQjRabWRQRoGcNTLEybdpXvfTdC+Yb8HTMye23keBknSWMs5HdjEjA
c2H6QVKe7SPy8DV1S0QA8IaYxOVAayrclNbrlKBxy80EcU6fOJ1WEgzXzYeWs8ZaigjStMbmSekp
q0W/uZcNGzqbjYFaoQqH96i65AEjsn54+vcuXqwREMLB5SzDD0PS/8tUhTjVv01Vfr//n4sX8apE
ZrJK/RyecM8/ps1MVchXUCSNCcqyTnHTH1MVFK6yvDwexWKuov4qY1VZ135OxuU/7vVPPCP6/6Fi
/eWhy9Jvixe6b6n1rUhgy29nO5Nvk94e2i56Cc0XOcJzOCA/a2QkNqITQq+qJCYXnbapBbReaXYo
BoirMYQovyTBGjueiuN0wgtc1NUx5fwqaNVhHBpHFwj29mNXmYMt0zwOeMJKIbUmkVHt1LndMXuW
In6PQZkLm9CgKWHvn/DWkxQjz8V7pclbVfYfGyG3Iy3aVqG/as13rYe8Nueg8QmNw4QyVqtCbbZN
0+zC+dIk5qYR36MCkZForlHl42S21JWQz/cpqA7G4iEx1NltwKMa8vNkIJzDkyHKEuemxEmG6FpE
4bYaLkErOXHWezP6EmRkSaO6vmrYScWJG1sxuV65GgERYFaqXUeNmax6T4cWSsxh8DVU/eTCDOpX
OPqXYEwfZPJ0WtJ3S1peLaEQAZyFdwFoskoWcjF3bi0ajh6VFyPcBlAXZ3R6PXADbT6U+qfWXHT8
c+ZjlHyGBKZL1oy/OfMSbNDiSGinj3irjR/73Gmw6VmDjsdENspTU9AuyxQ13lFgu6lGUaouyzwD
pJC4jUYP9rGlHnuxWokCvR4LNVArXZXScPKGWtIoP1lnvE4QkR3VAJN131OG3jMkPG1op7q036kY
Y8eROgzencJsqUGqjNPCTqbclUFWmOlNYIRe9uV+KKQXn0ShGoxd3LXuIIvOENcrGYglnpAEDX+W
G2fDLK5+Xj0GKqIhpsUTvXcTqJBuGk+hivxLVpF4ynhxCa/SfeE29QPWkG5vpuYzmdLbVqOy7Zng
DNWrZuZXMZcfcirbGOJZ2G0TsIED9nqpJn5OoUaS9GErZyneowm7J8b0WcqwPsp7ZbbOHeimSKwc
acTNHnUD/WMsBSTBHJmGftXq+DwYi98eGKQSb9jA1krdvlo0SjNqFp/Bv9LCfxARqmnbrGshM078
BamuXjmJfyTSpW79B0mF0szHaDC/5Xl0TDAzZox4NcQagbKuAFdvRYAR50MSAnefTWcsC9ePX6uI
aU99FitmZvngyaF0I3fAG9mkVJNhZ7AREvlSqWwiQrjHZ2b7XPvdiPdleCvLyeM4NuF3Fwmp6mgG
0/jGqGv6wb4p9atZvWbAn0ISDmtjgGr4wpZbrxkSv48WyMeK4nKk42dhQkuEElNNAsMLqrXvhRov
SSPIqyVYMKRsk6valcLiS1PLw4RxPGlKwJTwC6viVgWYqklJhbEO7FJvXCOYdoLUcbox1+SmzyhO
AGnIoSspTILF7BzP8SawwkPVabQ/jeLcG/IT5hKONM3dEMSzH7HxaZhl8Wpb1l1N420mNWeB1mul
VE5l6Dsz764yJTCo/SUyoDnGcfSQFTyHDFC0wahGqZrnMmhfKH/toW+9hIyE0NzHGObrXnwk3wR9
6+gN0i0Mm12Oj7hOfoiFRnFi1q9pibIzD259gbixoenqi3hNynmjz9besGZ3jHJIDHRy1Mz6Fwsd
fsbYgdQhRUPHt/Ff6gnAeL9tyf/H/f/cksl8stBPGH90Nn/ZkileUAqr9FGXeCaKhj+2ZIQOeEkp
P4DM/NzJ/6wnuAnTCfEd9HbZt/V/FN3x86n9VQC2JPj9/6eOpeiv9UTY1nmA48ball54SW8GYX21
ckiYUas700UI6XXP1buY7pJ0y6oLaFvf8Rk9RQ/RQ/NOTAV9r1OApey7OHHOdOZLdhqeA+ID7qhc
D2SW2aCpnIj/ihumxcydsXTwHXdZM7n3FiCH5WRbmgL6++wRtjd7tBe2/ReD/f4r2Q8Pjb7Kt4D9
3W43f8qv4pf/PKNNWlmO/zyRCb/VDub7+BXT8IOwg/fs0F/Gr+FBug0n9oJ8nX5m24+ZoApunE7K
uUJAtqrRp6GMSNHrRkBj1uJbsb2zT9jwO/KrvtWTs6hdAdMSVJzTtHVKjreMnTH9jYCAvGARte7K
Em0xJB+b/IdjvlWO47UJgISQQrdpnGXOt4x4+jUq+Sldg3n2pDdmgGy+z6nBg2F8Kb0Jz80r25Dw
vl5tjPUK4wEzJELohXUDzFuH7LnKn5NDZWsArU/mAbj52mewRYpBFN/H+XVoXguI/sUxtwCjPqj6
pjN/NOGlCi96QB9sI7RX7QBHeZRe6ISOD6T18SNFd3zgKz7q0MgssiWQom8CAy8+NeFaLx45xyeC
W9CsWjNcLgiLAHDodBJ9pmtrOPG8THSeGw8qKJmMQO2PFkL8EclBCReebEFn1l8rgYUTQDhAPduo
1ief/3dTnhIVTEdFfwWygsCKz34hOMa1J137WzFoNV6F7FSKLjppOisGpkkQtndV3QCMDgZPCl8j
cxOi/f85NCUD9b58JXd/X+/S7eClW2F3Eu3hkFwGGwjgZVyGp8u0VHAJFFh9qrb41SEFjmyeZg52
NN8N7ZHR3Mx4O5a344N6y/l1VOjAUsTx/gTYUGmm3/QDdxE9RTsMD217LF/N50IAZK/Tr/VqEI4H
Ed2IeiTUBgKKQReMzXnlizYWylR5Q0bHy30JxD2Dwy59n75CwBP8ubiTc6fcSg890kuatcOKuBfr
ZD1QY5uIey7hedwXT9UP2uXdDyjFNrjx2TEYi0c9gJWNoO6T7JVMg+fKKfARMkLvv/EUBpbby6/y
p3BEWH+Qz8Fh+bz94GhtOEg5tI34VcLcc/zINg8ST1yDpkdFe1EUl081zuQZWMnFn/cRn56CKT3c
jBMBFTQBCTmMV519yLzMA9HslLv5qV2PR+VHvKmv5Ii96HuNnRWAne7pW4AK1MTwZMS3XIEH2UHq
xLtAFs8Dzdl1vYHoPxFxtvtfmlLlTTb0CZAIQ/Emrp5wb3a7HHd24YE/bgB3rGgKrsQvLifeI8QR
0pvyVh8jx/qygrWkEk25ERnG+AipEX2SEzwfC0e7kdvjYFlwgpcCAxmWsG/EluEa+/TzgL8rH/aD
vzHfeqf/BK7xxhT5SfIs8gHIJ7qhmoYaCYoBsxSQX9SZdOXT/AF1uXbRvGYv3Pgz/RS72QsOcoX3
SUa1eIDnVWJS2HBjQJCPsCf3x1G3uUs4auzO9AkH6TirFxLRGXkrX5ziaCyMfJheIeSqzLEpsZds
IWoKGv+r5ZXDH/ut6zaeFXA9CC+ifK+Kbg0muWAyT3N2gVUj4SJ6GYkWav7K4B1btxxPvqpiF4Mg
QeLWcpk5+tE8ji42Hqe/wjTewqHAorIngg/N28RjRGIa2QAlBDunRbSuEGb5G5T5X8mHcaPR+jJe
QPCTZIYPBiq0HX+2lzxyPzDR4b0J33gStJFprSZ3+TjkO71/Y/Wtu+0gewEnU05vqd0YjgAcREFB
FhvPzU4BnrUnv8WunUW4NrnWlpdhuGIfgC6MvKx2yGZAp6Y/jWdgw8OVP05Qvc4rDF0BTuyb1R6D
l4EdiFmRbJwUAgRLptBfYr1jRJ85j+Au1opX7butdcFYsfVP5knzhIPiCY7YXBhvH7PPUT9I0stw
5aHxMlpfiFOOjWFzCJNpPD/6by3JeXgnbBR4EW+BI8bHScS9sRL5WMYEb6x9ENIkeDw2aKSlyZUJ
gNrK0vpf3Q7BdmvplqJamgUQ8T/2cjkv0S/5VXxPO+X3+/9x9lrkohbcRQ1lKCcl7RdXL9Zdxtai
ZaggEUVr6Xn8cfZaeh4aWWto9s2fDZFfz14mJ8SFzbwYkOnn/pNervy3Xu7Ph05QHD+fH4VU9q9n
r6CgQk/6wNyGmNClpFyVTJMWy1plIV3sM1iq4Zmz22tFoKUqpns5pUkilDKNNAIhFOFNz3tv0JWt
meuwcw8RkvMkznaR37gzgFC/iJ/ViMiIVoQgmtJZaabkoSvro9noUDQCZmkFs5aBiV2u7wKdSXAq
vQZ69la32ko2512HqENPTQpgUyZOebi30o0SbD0E4UkV888OvkMhloTRfgl6AsN1gc18Cr0LX4Bg
M8nNDfrOcXCfQlZ4EPKaBNMdMl/KXESsym+1X0RaNC/izq0G02CF4xyhEFjSHaaEdm6WPuSltDXU
nZ4ZnHFY1bqUFaCywKaPD1ZurixZeSuK8K0fnLpGI6WV9CSyD8WIqf6sFsw/5V6lFkdac7ZqNOuY
8IM2pzaHvp8odqX2rkbiU7ps/tPbLHcbOUCavnCbk4nDsMkO11SEgEja0dD6bUM8Gb223aCEe5nu
gB6EV2nOdzXWbDFOdyP7cFcYPlV9vcuB61q0WkC2bFqS1nLpSJOHEFHMaMNXj8kh64J1zFZaqqZT
tsmliKvn2OovGSdqI+jps9SnRg6OQqquk0LeBD6gslk7jYHw3JmSq/r6PZ4KaWV1BSdPKXua5+RW
dBgs1f5lfpsylFNC8WNs4KuXKaQnTjfEH031Ebb+4zR1O0XVbeZeq3AQJHox72P0o0XeFMmjrRXv
iYnrtkkwYdH0Fi3gCnLDWdHYDD1bKJLcriAyGh68pCzIkw4bRujVgobvTN1Iw0dbvHeSum2xl06k
ufQAStQwe5ViXsL+nknJVfK7XYPwEgLYk9oMpxg0iGE++X11qFX9u9ELWMKWBQC4x0qpm0GBL11i
pi8/ZmDapo6XBSkMtMY5sWX9OSDeNSSCJV3qcIbNwCFa5TrlIaY+9uwpiu2YE4MPi6yUsfeikaBT
s2Eifpq6eV/QA1jJJAY2kClj0BRKLJyrqN40jXKox3IdzahU2c37xTjdv8bzObY0Lw8f+qJ1JuuN
SszN+AipDSlhi/nAVDbCmOHQqnZtCd2wuCr+Q2ZF66Jud1386pMf8e/dBaigFQUrwILJXQpbxl7/
yWog/W2i9/f7/7ELqP9Dox2a7k/4rsz28mdLnAkfFqr/k+xgQoLQDdYDCdGSiIDoDwMWm4qMA8eS
dBrqi0Phn+wBdORY4/9iwPrrA9d5fL9KldpxMs1e6QQUf43bNjqWl4HmzVQIm0oXkpMVc4Q3p4bq
IzOoFRFQkS8hwzbwehlsDF0/MSSJjMSUtdloEi1eaRdarEnTMD2HYvVQlBz9evCEFsjqqU22sqC/
mJnqmtS0U999KAvKugHwMi0C49J3Oqt6TgSooPOYXFssOYMhg3aajqqV7kQOo36hbwWYBjPSZkXq
QS827tR+zH74FqmlzHqc3gVfBDrB4X58aIBDZDkINvVVNBm/WzQ0ByIfDaiOCUaB3uJZW8Dn/RQf
a119KShWGXQespJJXGSylvqVgUREE0HAMVNXu+qeWhgtNWlwdPBQRjWRYC47rYkNHBhoLoheKCJ0
OafjyIGrJ9qwcsLqRZomxwf0Y8RfKtqIYkQnBZxbYd/JW4ICx/6joX1N4xsxELteGlmrWNZe1CCh
jtf9XcxYgs/FRSqza951TwViA910IxUBdqg2lzqCK6kE7V7zlaNhDltNrjPbiuk5VHYjk1Ec5++N
kT/ocvAkBvPFEswrPDz8tK2NZG3LnuYOCs3oHFotEVAJ5jJiX8G6t3ZHUzrN5W0BYEevmF125ss4
tY8R2oc+kKgfRltqErvR4r1OepeuNWeOH3A44EtGMVSAAXaiMEcWhFKBQuJBRJmjRZwY4prJAxXE
gLk+ibcSmAAkGJ4Oq1JH7xbQUx1oaCZBdqQbepBaHPK1/xTE/mEWqGMzyQ6N0OmjbmdVIDX7KMVb
4s8XPROPZdh/F3IisU+WJ8UXrobyI4CqsepLOtGSkLxpHQ7lSELlS3hRP9AFDjTJ9UfprIr1ehCl
F3HkU/LvXSBNTpvE/2oa5ic0nf/tmEwc/G/H5L/f/5cFUtXIpYers6gyl7Pwn0ukrlkcuWlUyiDu
fp0aQrhB0oAMlIOyhqzhF48qN8lE3Ft8LGXlpwb0H0wNpUWo+pclcnnqcHQ0wyCzgOV4WUJ/9ajW
qTDoUSVskQAMZMlVxPqizFxV1Rq0F9rJjE4B0rqOAnOjEJn42XBsupvuBPAGA/W3cFburGjAW/UF
DjJ8g+RPoS3IeD7X5GEvAYr8xRAzKbXvJDLMWPMfOZdVTBg1YpLqbs2Nd+IWxR1udhd08lrliwvw
qrx46IyPyVvj4ZuNq7eE5EOXEFPs5MGKKk+9oKekhr6wtpt2wxCDDzTXpX6Y6336ojxoJ9OWL8HT
kmNpPSDHsBB2a5gZUG/b85pR+0rYVdjJ3PGNNiXdEB9zAOBW7YqI0hechSVNotUnZK1HDVuEeOaA
MrvCMx2uR3qJWEIvGGUwiMm2CZFSdKLPOfR0pIGL0pKyfsBzBrRM2AeFx7oDLmWPI+0ReZL8kZyL
xxyPPtmz1xq7g2jzO+Yf13CHuxx+QP4UPIKI8R+MCy2Bf/ElutgdLVOTiAfASS7/t8G++dsUgXLw
9/v/eYkyJsAoDvlqoUktmoE/L1EWBOQzlKqK9r8p339UslyHlNQcfLimfoYF/HqKoZDF1LlIw3/y
Jf/RKQbv+e/X6F8fu8VT+/Ua1UazUcZ4oiw7c7Fw0cBduZY75a4TAt25zGZ3heRmMwO6VUz4bBJm
bh3RSq0Jz4uPC9gsnGTYL+oDXO/uB1XEOXkPb7H1JIQLXIJQqRmkMn4L+tArQhc9o95236Y7282x
VAzXoP9FPwcsMD45v91kl+xC1C3WwqfIDTzVZnJaik90KwMvxtJDMSx/Erm9Q6zNeNvBwn1JTXvK
1h1N7nyd/wSpR/5WIstyI23qEZtBBE/2Gmz7g7yrD9KnQBuRyM5jeDSmC7EJKZpDRz00VPKGU7xO
KXujKw2upm/kpZHo9MMaLCJ+FxpANNStHUe3+YLh3hq3fWUbN81+JhsleZGNVwgNwDSsi+LRYVrh
27yGgkfbSauulIJMMnSY5GRm0vrdFEdOHXpPVajbqnKXcZkUOTIsIF1E62KuJBShmVoXGlUJLl4A
3dKROKTh1BNjTGDxc2wAqYVrLBS2gI0KP6i8kR8Dr3FAeh1EJK0LNhcCzS3+Qr4FGwXyBqcO4522
neU7iu4VCK0bZpZ55dWjg540vdfiM205sSrcsMfyumtxCMpr8ynnOLuXvqIXmpvig7rIKNd4Wdth
Nb8CEACe56LzRmxcPMTWtk4PQnnslYMm/8jHxybf+OVF+8zHfSBckvS7I/cAMexE9RdYNoMhY8Oq
CvEiY3oBXOBR+QjbdTdu1afRq3Dfroy79WkUBKm4pjdAJdJupojLHry6MO0t+CMiPXuk3BFx9sG6
YeORGIbT/isVXoOuRPU8rFOy4K2dgvi6dgjrmz+TZ0LYycfluBmLF6D3wCCVQFtTocMNWBWyEz7O
4HML2ifGlWyjlf8+jCB+k43CTAVtCgcicTPQwwWf1KocwKtz7LN7uISyp8ZDyER31cOz6cgEBkjG
LvQjvDNykGEOES7lmHSkK97ft3oCbeNmBzzwpDEqn+Mhz65TeeAvSf2tONBCxpfX7eTrSGlBIHA8
vpCBGOmwxopd7sCbZ3T2QbthS+AcX0a0MnDq5XYWOMKCabJLUuRQND9wm2M42F2ZuvWP3Rt2y+6t
2g1vt2UkJj5Ze/yw3VuGxW5h8hQuODnx3hVAJm3VWvEPOBMMQ+M3v5BjEfLK4+1yGZurpjfuH5h6
PPp8Q+L7RvrAHdpB586OQQ4S+p2wdxMwVxyBWsEM14VbQuYVUksqLHmE6canXt7N3xLmC5krrGOu
rp+nCGdff6aLAiMy0RnZ21byZSbrGqzBDjGiU793ntQQP5i8MEPYhKpqK43pUGc8IEqF+HA3D6m/
lr0Hkofd6TLyX9VGuXtAIv44u+DfdyRBtRvr2MHdhkPLiELBa7ExBw7bbnSkeb4OYM9wMSJwdCO0
++facprkM4XekgY/QlY7cfQEy6kNV62ElQ7shfwAtNwkdtyxDXflXn0m4MI1XnjrXbWntf+NzVzs
jiUUmfY2HNPHhOUvcucTYy7GqrD6GfXtO3d6IkWkjp0ByAFWTnwQx+4p2QxusOeaZXDQr0js2BSk
ggRb3uDtcGxpWYQn6SWGfSOx/uTgKAqYOAG+LAwWfI8/MqwfK9g5PQwdzCCG+Owj0SreBRg7ZEbG
BL/eCwSiSE2hsZbCWqgdhn+RF3jjujpUeBbRsxyyW3TJ362r/2i9aTHmN+hQxQGWaL3KDi+f6eqA
J2+FzNNut6G9fDjKR+NF+9D2SFzIJmfWyyBWObLqY6B0p69Pnj4PFxC97OVbg7iVwbDLpbzyd53h
pSfSopbQacIRDq18jW5jj7oq4+SEW/chKt5Du0pd+ltQj1BT4lfIafuAw3Pb8b2XeL2e/ZrAB4Jw
3QYLZQsGYFOuwx0Sc05WinUSgh+BvEn1Na6YIFwRQro3XiG4f5gPgRMflWEVPiXacaQsE70OFxzv
ZpQjW7KLyqa1J8Rb8sP9Y9av2VO+Qx6xSdQYQLruvUCqbxvRllzrMnFMRn8qJnV3Su32M5uht65I
8UBeR9idBwKRBirA4OWX7Fu8ingHVnRt1ZW8pYhNd+kOswrfcXmQVvakf7RccoRAM8ZDyza78UTQ
1tpnNoSV8M06spTtSOMNr/WT+GJifoQC+1VcEpISQOydZfp9hjNc8vjOTNyU1yThyJ/+2QRlBdSI
hSixn3zti3VWORu3RGIcM71onmYX8Z08F5IjN2p2Ea+pV8C7343aiXmkhRdCPxAsyVh13x/j6/DR
fAhQ+sJpg1CQpBVKaOsoPxZ3+TH9ORUPRofXUQPLyjh98/+4O6/lxrEsi34RKuDNKyy9pyjqBSEL
kCC859fPQk7XdFd1R0/Ua0Wp0inFpEjg3nvO2Xtt5QyQf6ZkwcBPYtn4ueY8SRDlOaavOlgSPbav
RMbzBCunRIjH7OZL2QgvEZaqvSq9PrBP0Vkx3AuSqucIBRayGFo0neS4h4vZg0uaz4NgmHcoBa6m
9KOyixEFWy9wjwQ8DvNKENE6Q2VMBOeQNTAhJs6Oj9VFlTclYzu/FH7S4qwZtrzrr81CPOJJrbEo
8wg5ztfYMRJ83FttT3Nzp389PoxNeia7YEsmzke0uHnPmfbRnjU49jOCWbbJ97Cut8VieEO7xt4k
NS+8hKX/mPFTzAjVsAEaMF7LPsN3a1Y2KB7usAH9KJwxrzZnlBC+QkRvOx9X2YFVk4JrtEM7fNXH
D2v2WOU/qn4Cu9hvqScDs2CVAaHPO1Z83EH9oEnmugaKgDJDJhIcchuvdEQQ9ZvEQFnzMm4jh7V0
h/ACQy0f4tfNsXd0awkF3IlfjKJpXvCBRxaiQ8GAOllhAVpr60lpoduBxZQ7X/Wv2Gnn19up2BCP
swDaMQ+3SOFJBCHPKXatffYSESqDws0+fCPSIkXwzKT/KXqMFZAMhj7Ucse0MRLbabpF/MAunbuc
8Yx3rqGmouPmQsaBDRJ7N1/fKgGJeZf4xXijFxNEq3FL7I7DN7hKiRNatlt9do4+i/0wzIzJos/t
1NVnVIeTR3Dwemo7CEN7NOXsSE+2nOerqswe3+1yXLYlqpQoInthP6QzgdDerY67iEgd/a1RL+Op
9M8pj8n1LRN7wBBd2jeEHZO8hIUYjNzj5baKSnBjmOocrkofejnp5Yl4Kj3riJ1lSkKQb9sh90E1
oro/kV0NmyToQHkWq/hEyAuzIMl7nCW2hF80uPv5p70Qp+v2M6pBYpo51K6hUk6ZU51fof0kGgRT
AXNq2J8Q0fePFWDOffLyAKrIgck6Dr6FEobJvFcttM9e/szQ24gLhRiEJnLptCkZ6UINIZqXEGre
37e8hHyD5daADMakEKnafx+USqbEX/jXQel/+Pp/lpfYg7HfgrkxJmvLv3SAtN8mKTnBeNqvzxg8
6O/lpfybLE41JONLZpvQjv9ZXkq/WTTNFbTr//uQf2lQir3mT9Xl9NRNlHlwgug4EVz7x+rSultG
i3RamYlRiNjyhuKixSDSVfVpwILYNdyxtFrNgl1HpJoq4hoWeMzRfFDzo9oV2xSNHh606GTeKTW0
XKAQistzGMnvT10KIoEl+yHcBFcRFFCVcTkZB9lxR46uJqidG+l42ngxrJTlztw/s9AxmUQ6cVcc
e1lYpKZ+zcQwEBr586nKu7AVSK6N5Smji713JNRMVclcz9M1plmi4IeNKNwkpzRT8qLoeYaDdoZA
PeUwBmNX7OrGXBjG8JymbXMrLV/kMDw/6Clb7Qh6pRVWpiaAMdMedvbID1bcn0MBDkmcExadk2Yt
IEyxWiKh82rzMDuCLHXptctxYKTmfVMrMC0GWv15NgFugD12QPiT8msYAPSrebWu6/s6gtqop/KH
PlpIuChXDF75u3SD7Bifysfd15PDU4kWGm37WxPP6Zi/dVAp8rTbNhhFHqDcHAUZRh6Lu7AePYsM
uHuiBg0p8caIwg1hrdrRkrtXkA05uUbQqEkj0Wi9Sw+Wn1xwxpS6wOpJ5qS5r8oQkG7CpEqPoP2o
SzWRVtkDjPUg4wqMG4A7HDiaG57l9rHQarLT0At1Zr1JBwANqKEf+YSeHhC1pO8Z07mKIk96ig6q
T7cs4ZP1yWzs1CDLOUF1MC0H/DFdAde+79NLH0V7QQciJOvgq2UTrZy4kzIOHlnBcf4mH+9RSXRw
ejedIuK8Gd5rd6zbV4NRjN7ezyop2kNtbbsxXGmh5TVFZTc6FoU2Jqb8kZleFvbewPonMDbsqGY6
M7uqeUiKEqebDp4SPE/gVMSXDUE8aF7OAOSuKRveVy+lfRjG0H7kzO0kCNk1/KD6bYzg8xjnkRIu
h/YtdhmBN63fFLxvMg2Epna5d3rzpdFfBhjCKeodgcZ7K0tEqlNWaYf7gH1dVTxG105V15sa1YsZ
fZJatRlxnXWNjr0WhVHb8C6S3MPFZ/dVGJglhtC+IDJ5ouTeXsbHbZFMnnZcuyrcweQrEeYVY2VT
vkTRS19bdt0wnPmuJ8vx9J4IKBMJTmMkg4f7PgSyUK5zC9snAu+5EucltwEmVuTxfdZ/hrfqWwxH
yhKSIRgqJ3Lj6TWCHW1Yy0SlxoqwkPow80ZRPDNEKpx3Jsa3YYjsqg8/jCGDQ6QpT1sIBxSAVVmy
bgBDspSGqp5i5qnAD7+1D+m9MrF7Pp+GZT9VDtXPEftKbWIql01OW78+K+Li8kztqksD2svPOIWy
nPniUBJPgbJOJcI5FZd6IpHLwW5YNPMqydYV74kcJrMmh2MREhSSKl6Ycj/IXcv0GTmBks8TzXiL
Kt3rw4bmgE4/ifBepsyKlS1blW9gqDg2Fjd6VrrxTDklhibH+L/xBjrpsLGb6RNBjjnK/7OB6gr2
pD9soP/+9b9voDJ6bbydeBvZm//oGpV/s/jTaeuSf/lG2SV/30BxjSLlZqxDmxYfucUT+n3KLDJC
UUmAN5n4TGKjv9KeNScd0R9mzH964n/SGYVqJYtjA38z4WzVAdoiq5Rqsaw61Mf6Q/I7GeKYQFf2
oVONW0tZfK5MI2f3rCiZLQZzrA9FujPYqDD/Mf+lBdjluwJORqUxX8w7cxqtIkm0tGaXK0BblPSa
JMC7tAHwUIWtnNhp/rm+tWa6XnpSIqjziHQc7ybcF6OZf8j36qcty9eaCRhtyGe1UPK09x7yDZpe
Aq6a294QC8OuDHhnaksGc45NBpWzgP8W4Sj5CZR2I8MVhkQT8O6uB6NAvmrC6Nls5+JTDFBb+ZUm
Yz5JViq1Sa5TzYo4xSI1k8mzS/C0VEo2+BlosLF4hkH2ULpFH4VETIPj5IYtZA20Ql7gwTaHkj5r
b2PM/xJHuiZlNYJG0wnzCEMjUIz8e9RxoGSJsKyEhlfub3z3oabguIiaAvehKU5Ch/+i8MAvwSH0
D3ffv3/973cfYj5uIkvDuWH8Q8z3L9MRLhdml5oFGvIPOj/5N6zasmiqvz4xHWx/v/nk3/QJYoPR
2+TKYdr6V+6+f5+NQLn8w3f+p9Prw7oNTZ8Dgu1Nje6SRnpOFskYxgqkyHjwSMdAomcM1bWoCYS6
C+9F34Lyr9W1BPVb4K7RxtgbbnTks/pK8FpQ6vnSMGZlDsAQO3ckVkEiVX4j4QMMiXvVaPY+frpx
gtd8N0W7xgfuwLEm0ThX8YwRpq4KyYtaSosyxvhlGcv7s9xJZAK1irVqxMk6VbU3L8yH7ZjAcyu5
A4kEmaXjMa6oagUZ0WG+QHR5zON+Fbfq280cglta70wjfGl1YkeGeGNaD7rA5YCdUKnWSt4tVaTu
mpLvzSb6MMjpBQTzFWbVouTWut02xdM6dlLmW1VIu6f2ii5e6JiPG2iadSG6BQCF6kFLT+kduVz3
vbybTpp5ks310ZxpTetpIuek8LEts1pZikpk+RiOh3nLDgnE+K4xKVGAweu1/+h2Y9oRbUWeUfaR
TmDsnH9ppfY3Wm0455l0sqeuCtG4shYACy+ZcrQ3t7+NHK/jFjSNsMxUc92ZA7TPIdqSVew+ECaX
qWrNQcqUmyq0Co2MDIgpoYlsWeA3+A/DtF3lI3l9t8h/3FXIeW24yIXbwDpJ4HbyhGhvydc8l+j/
j4KjEaAi66lfo8AQKm0Xt2+K3NDxzchbzZ75a9Yw1opaxYsik7lSYpdFdQyNB3Fn7xKpufKTcVVi
4eG0/KaqNA7WdBF6QBT+LTMQXovlt6pmJJS1Z1UZGbnQBGpDnIT30x1DS2kJX2JBhpuEO+UBJlRa
KXQAGzSTCkD8ohxnY89SX5BIHKNC7ARfVkh0LZtFXD4DTch3g8TRnlpBSMf1E4rzKEOlVGOvmJZd
ObmmD1PeY0ZiJl17WA/nmSjzRt2c+MloJ7ectl8j3XXQGK1zQhFUMZqH5c2/ixK50cVMjkwvedLt
rK+taZAfEX9YSfau48ankviGB71OZPAs0iB9mSOQuru5wrC+rywD3VHEXShnXeWmJYOzqJaOTcup
/6HcXv6+y/Yv8QUR9RxPsI1zfvqvy7Yoiaxu/7ps/4ev/33ZhgeGxvr/jkzTeeyfy7YOZR1fJev6
/46n/+/QxFCbz2GmU2VLsiz5D7oT9N7oTli7OfHgrPsr67bEOetP56Y/PXd1Gnr/i/DkgV37EVYp
+XdYTeH4pqnLWT8KN71JrvTd0yLvhSEgg0sJ4JcwOULkg4aJIA7KmUID23DvjumBjfLSD/J90o2q
+Q9Cx7Kg4rChHxiyNOMl2ZCS1lGZwZRaxYRQH9Sf9iX+YjFv3x+71HLCxXM1jdmiJW1k8pJt9d1A
A4IFgeQbi7550G+Ujqh0T0eT0oM9JWXIfc5Vj3XmJeF3xpK2Ro/vKUb5YTcN4hVCrBfjRlo9V8Oq
W6WbZCNsb5sHpIqAjBd1jwwxeTHhYuY7mW4eN+XCOKY/0rZ4HdMlrpIW1F7ulR722zME3JIWo+SK
QfJTWDZjx1d8JeBntyZlPrxJJDv9UiXDOPGJp7lhICcZqbKJj+e3rBVD5FX9ElASCz1pH2RieCyp
zatL42bUbKLs0BRQmuakorwo2/w5x2mBmIbqleE0qoBXeU+p9SYZZ7ruq5HRphYRZWF3kmve5ulP
7UUvmGKIvuuJUXnr9+IG208EVt1uLZdGRIcAmyqJJKnoI59ln/pZXo+kbCW/CMqEG+mz4pWxNwvM
9IfSllSVI1mxnzQfdumS5W6DVxgg83AlrlA/CCvydeFloSnHL7V+Ni4XCIwR01Ouyq5clkvDFeGv
fWigXaEte1NeB3+7UF1zdPmFfkgv+UXd6BvtS/n6NSoXN8gvpTmOkufOdOihjwGE5hP/M1vE0GTN
+Dwfqtft2sqRKA8BHlTeeEbozHRBJYo8CdJ9O9giIOBOnsMfQO5A7CxJxTIvJP4nxro6zK9HCrvS
7XqoVtpRul+ly3W1CmiUf6OwgDPDSfxjJP7wI10ziWdylDBqpxO/GiNX3BKQgokRipiD7Zj497mM
xiNfP8HfInTddjvzXY+X3wMD5x603nOTQIRZhf6wN5/EbdglnSGHH5IZjL5uLkd+syuuImpqUl9o
VEPEDm3p1B5kr/uqD4K9BeJ+6E41X/eC2h7HKeJUbrCTRjZgHHRXY5V9CgRhQNV6oPZ+eQheOy/D
TyBwbxxQwoPbzugZCCfrJPj5zGQarICcjqG0BWhCsA2ZQcCG68T9goTG4WtSGhSvFrVRt5QZ8JIm
hZgiqynJLwpVE+TV8CJEXvyovmITkNyhJg77SDwyDiB2v8F7tHtj2BWA5+Ha4lOtULLTkhoe2LuF
2m7rnXbKPktPw5slBzj67eXyhUTfSz6LV+mwzV6bwcf7devJV2CWNHsowC+YHLabx/UGv5AQcWcU
AA0/1yZsMyTrgYGDavOc94duK1zqvbg23ysEKzBFubLcZBbNRq9bkf5eov+H2M22OwZi58INH2fW
jNQWt9mO6/78vORB/12WK3pS8aske2nkVEetscHhciKjp/iBX+qtJvr4wbfmky38PpzoNxpxMJz0
F+Qi/MZC9DBH+YPnC4wfo5ZXxS1aTHtcoI/SNb/hDSbLTLIVPG8Hkp42wKRj/7tgco96I3SR2MXQ
c9fqnNHuEraGT3QEBxP0y9K+A6HdOjUVZSKvVBpb+fTnPB/sLVxp1HhbWAUH+TSRrJnnPN6z2Aes
tKx9jixeNL9hl0xrT7Aukka/y6Vs3DapZ3B0InWIkCX4wnjwGKW2TjT6vd++ioI/zfoIM6DvOe8T
e2ssEUUAlV3icPPSGfBtB38y8XsMd1zi5uyYy7Xl7P7aPBYy8ogo6GOP07uB9Cd1FBMJswfKEbcs
RB45t/XWGQgef+fn5CQhVT5gxd3or6FCBlb468uYoGMwQRLB3yFPnQd4LFX3sTRXuxuUi1/sY4Zd
UcCYjS4TqyLj7doJc7jhHXcIoxee1pb3QSU9TAntJ4pzTNXdNoUlTlaSG17NnXEoLtKGM7l551Z7
eMO6CpgbY/xEa4gVFLcoIsb7ZmIzQ1aaKQeF7DMWhhDL98NFuRR0S31eEWWE45WSWiVxByaHHV+a
Re8rjgQWO1r2vYO4GLkY8dbzR3F55kHkXEKOu3MGcczZA81NqwM7lK0c0R/bylp4T7IV18I8e9Fe
zBkIvfRanlrZpZSKrto7riRb/0CJkOPAQwZ5vJavluVp5RITptwvEFycAWUFye6xEUDaYuc4kw3v
CIbNhZ87SbKMCDejdezmQe7cCv95eTJxffLHtKgp7XDIAE4kT8pkSrzIg2qaEzPaS9y74KD3uEEx
Zp04JclLCZldpY3JjctTKYltUsFY2M8PfuboziPwgPn5fhwu0SIl6s4eZskZCDwJBMHt+/Ztom04
kK822OYXWbxM7gvy0Jp8YckzY1OOzBHtYliFpypHCIfJjAvJjaKZdshXGLC5rdZoSYU1cR3v0YlQ
MQaGvIz5apwXC3MGruIqYqzcUsSApjZJDEOdTo7WHex4epSXCfhgOFb2Qp1xpbyVmIu6fYIbG2c5
srjEeDeirRhvun24rN2H/WRM23lXpH2NJ0jcRQ491vQER6YTZ4VO1eDoyorEl1BY6FEgBADyZBop
h/ZUn54clMo7DvAGJIH/7Gfk+TH2bNnJZcK9kE4JKFFjZEC0p38qjcgQDMqaU/VPr9dNjh1dZKdh
/JI2o2NxxAmPbbfQhTNHEw5hOMFpSjGPhhduKYHwLh2+6Wy108ZhvZRXxVyOJ0a1K2OBy4IXwtzG
G6qRBjN8PteeW+tQfVT6QguXvbEy5/o1RIO7TL7ZJ+E32gOlo12OgcQho9tVoeZxC3K/8NJqjozV
XnbFk7oaML9jYV1aL0yfFbtxBNTDol/Z5/eNOavnneiR3+uU4sk8tC2xOLvcB5MDWqcDsDzOhq8W
AYy3bQjI7OPTrd0v8mZt6bahM89exPZsJPJyGtk6Zwyqp2oxEePBcGIHMWfp0nRMB3j7vC6850C1
t+QfODVk+vFGdU7UeumVCfgNwaNpp646ewzrW4+dbiM3vBWLB0aq9FW4LwnYVC+azjpsqzp46I1M
ojfnl+1kFaYMNc+5h11kBp5J3JNQf0xewHz/sJ4ggAqZwYCPPiKmw5TtiJ5IFOb4Jj4C8q5IsqR3
ySc6YieracuGpGabh3jN4esk7QxX3ciH5DISR6qvunpr8jqzkrgcuJRdHS61ubLjbMZRi9Rs0hL9
e448p3xjv1zc34p1vJjJl2aP0oX/mAHYsv/YAKut3BWXA7iZ8TNCFFe51Q8CDI6dD/vxcuFToAqm
O6n5QdsE040PMDIk3k0iQNyOzu1Uvdw35icaN330Rb+D7u1U71gXBbgvGXYSRi/T4l3z8KBo4R/E
bE7EUoOJtDOSmuHPI2+Mj/kZwvHbY8tQZZ9tc9S1IjA3J90TBsnviuNjq3wgBb0fnzNkIce8Ja9t
PgjLZ8O8ADwD6iyWHHQd7dEY98WeShhwZoic8PPJ6YuVmJd0WVVETviA2S/FEip3HmTmKjoZgYX2
p14hSPJMnwV/1W9RekjrcCnU32MfGE6UHSIEu6l8lP2GC2+mrmSUGJ9OcQCIRFYI9xRrHB2bGiQR
qYXEQvKU4FNJPjKXchV9AeoN7oFZY6d/nMUZ7nQXcGkLyN5RVzkRZ5ybna94TnwSYn5ycX1EqLej
zAKjbu8vvHKiy60xm/hBgp1vMRDVp/tGGd9iKrnABEucvYjgd/sASEM1u3Oeil+EamORet3zL30N
gboST/m1WhCEZIHeIjaBcDd7WDOAnAEK+5Av8kVEnDS7v03CeDbeWOTcjZZfwZVwEdKZuKtJK7Bu
iwrx5Tg+HQv7FZb84k6jhqooZQy7abO5hs1nFp8FhJ6qe4MR8HRj1jbyrzzFB4lmA2KlAqSJwv/s
pSTgaZ/Fytr2Pxb1G2gjpyMYV9uW9DDepc/HUzjiqbc47AvkgNQbMUE87NwB2EOX0GcPag5slSy1
lbKHZMp0+ZasB9rl+NjZ63yK04whKGLE2MlWWj+v2LfYoaAfJiSXBPfETYCmyGTMs1F5rWjzQueh
W9Y4h2y6PX/j5gn+QQsrOeQ9dPvy/9PzBoxOM+MPzZN///p/Nk8mzDp2nX842JFM/LN5gvX4H5g/
5V8FGzjbGUOp/Ds6cyV1chH83vKmhW7IEl50hcf89am/YtnBmvPn1skfnjm2oj+2Tugy94+bXIAv
J4y3nA/qIdqEEprn97r+YHn3kPHe9vxAzVCfGXLD6HocpQ9IN1XpCcKSaFlaAyW1KjkJIdJ0pLvu
bRF3MOWoJ/kKECiaaCPtFlzN8sdzxt7jyPxtBFs4zQglMexGcZmaMkCSz0Nm84EOXHIhTATZVrmc
krfnBdSoHb0NH2zMFtLDtSnYsW/dHYlICfZ0Vw6IM14o29fudfBhGtNBoHTIbTTQhNLgLsrflVeN
aMl3DMIvT//px6d+2r0Qjd/erSP7GT18VJ27FqTQvgBCks37YaXN1U3Sfsg0BAyZaMhFrO1I0lvG
42sPIEi3Nv1P99zEOmceXZ9rYDnlhfpSfJUHA5YngoPoNqMtRR+GA178GrF6VvlW7F0DbEjoxWB3
dNSHIrSPe3c0ShyVkttHvZOBB23pJgyKDVTwPrvPzeFNOGZP1c+oUhuNoQGHJxKANWMIHgIoMQ60
T2E54LwkiIYmUi0Qgq059wcyisX4w2Vn1/1Z6pfPz+4VgPdzfqddrSbHYdJYY0aS3En6NYVvd367
wNW3lo4APF6zT4UI5nksreqFNM8+8S+MrKmItdekc6OetVF+aR2nB5FCuNVPhdtyLpk+Fy3hRlvs
j4h6kHN2dlnbopd9dXEgstFcDdkNFykIECQlnKrwYqyeoE1p/i/Gd6gFHajADU5Utny2Cw7053BX
gQYwZ9ObC8Tatb4wYNwKr5lvw4UuB8386aovIkUsWagswoep13bvobtYS4hTE/GIEvsGB8bhI5ml
M/2l3fCe7XTST1i6641Cceq3PnPL5k7WOQE/gdh7lhU0KTLvQ3PtdIqEV6AiCsINFBYctx2yTVzC
17EEM+nHQ1OE2xs31swirZczCaflBryWyijSbZCg1i6viuxR++t+sZvirBp7R1yIwxxpXX9iNd0G
4vxTxDFrVxBXuFuG9gisxeJdpNoTPTULOAc/2baf3HzrkO5QjZ0ewTQ8BY0iZXKE9ph2Oa+KJTJW
R2q/CulKtm3L99eNS/QV2qq4NuYa3JQpzaMlbQS0Q8i+J1JVGPnShVrl2qiBvqPzI2KMgexDhcXt
jQVhT5eS17K+kS9sD6f+mzoqNLzhI9+nM/pT5r64+ej70a0v0mBYotJI9nUgnQzUHu8hWnLjwjPr
0SujOoXSk60lXqApmTrcmwRBkGW/kn8G2WUcRMhxMeOeG78yTCFcFx2Kryb+eKK6xr/ryOHr1P94
0rmrlw9EQX6YLTEMWsYcX4peHyzRoVC7f5K4VXAP2cq2X2D+0w6jYH+jm+LY/2XRV5DOtCxcNErh
VzdTd+qVf1y99oAylgjEN0SHFUzaKDTNK4cSYoPPtNXQr74YewUzxwRuEqf/jshxV8+N1SgO31yS
uFLt1ONi1RHxtlTIypzxwM2MecmhRAKcJi6pWsH0B9ksLGdgKebKodR3GZqeb+LQ7e2HzIJHdtep
foemak+dptx+FR0pCgZX/Rlf4FCxSNdOsyR7mdYfPmvnRvCZXVzkKxHR1UxwCKDZFXdqXESvw2En
bT6VNZStZoEs3XtwXT/c7rlucVSTj2vZOnHKJUk1NGRaH4k/Dd4V0To3nJnUE/cVEt3RJ0t7fG2x
lEmup+0nhT52I6oeEPyICfy8mo+fmF04xyG4uktkInlIsjmCx+/CWwn9arQfJZGXiH/TKCjI3KbV
hUzO4yx+O6mfw8/wMzYLLCgprh18oxBQ7HDbu9d8Xq+iXbYp57IvBASZz/NTu6IOBUjbvFOjklZO
CkX9xbmQ/j3JauZ89G6HKQkMKp7wmZ26ibE/ly7lWQETnTiTUfTu1mcukTK4A1UC1L+ll2AUXvKN
eoEGSGcTK8baqR2MjXwtlvL1G0kXRg9calgqLpTtlPYlJ6y7q+5unScUhNrhbcNDyulPmdecCw1P
vC2Zr+lzhFbJmWYcicOJM05WUP4+Sw8W09ylC1AtJUzbyvyJDhs7NlHfczwZXoVdlUuIB0aopcwt
yxVG1/Ki+3Q452tbVrocqQghX8tcWnKtm0QWD0H4RZsmOmuHIXfVuRpIrrAVPB2BeTeLzuHXXV+E
6o5vL0Nf7N0C7g2+tsf8xZn+HNfLiFA7PidrhKItubrEHnY4HUy+FZO/wbrJ05KvY+8Ijk5YUCRw
gL0CVhNbbX63dhlequ6JONqOv1Ii0U341LOaV+lFnKef1b7fjnM0Lhgobic2x/7TWEuLTQQSLBsh
/e0yBHufnnm8v4hb7U3fZi/Fe36i9Va9dAtlQ8jfNyDxveF/PIkLUzbxx3AAlUbuwPNWz+6g7cAd
QjSEyneQSv9e03UhsNTnQ8UWONJOHZdjeI6fZHCZsYt7pHrMhhbLSD0u1WrNJ+60VWHWIIIZgdNB
+mcXcO+HhizaeXqClLPhYuMp6TT7LChtrsx4hWxs0CZMYmcFGw8B8/ygfuIMbhmSjz7h7W2+pYKE
Ci6+IvvmvrinbvxO4Dzhar/SpcbPrHdD6GQ5rwt3aQW1ZKUE3J54C5hu1Avgharff3Ygv/qlAm1V
QvQG3dutX9GbD4thkVNPJX6Gi4WmqUEOlbUuIfaVbkETmgemXUqdDMa9+OGfJa0e7J/wNuBwBqkC
zO9d/PXU5E+DM9svcxi/wCLGDYx0k2+HH6camt8/pntZIPmXe/jxLtM6tbEMEfcIJZnKFAvPTL3h
U9wV9HI5nMBjJhekDbrUlXreAC8s1+xegBVQzCbxUtL8+ED/ZpzarAIJ3b/S1SQSPrEGGG5dz3kH
WmE9Ba/VM4Gd9eY8wbHXM/68e5F95YqaYd7cg2lATq4kQ4TUk4WVlvg4cZ4KowuON7cRu+E04HaY
XxVAIQD2qnS78mVGtCP8yVsQvofvUNFusS8T0KKlKxE7+dMpfZGX0I0D9YBRMiLGbpXPKNeWHNHM
83L9ttVWbOdxH2Tz7juRjpkHcZkejUX+IumF6sIS3a6cGQgZQGpU2ymcrP6hPSfsWeRW+VVa98fI
srF3YN+dPdA0DsjzKVcNcHsMeDgIWBhbHtEnICgpehE3CQ55juyKLbjhRmw3+WOPKhrqWe6iaZys
Ttv+EhZelDh1tRqP8s2F9Af/jfs8d2UMjFxg9SHFYIrrLVQXkrlmPhFMMLfkVcs4/LnKUZSt3bP0
01uglMuw305ugFRchPKh0h+eBMeb8/qu/dowVZ1BZHKVd76Djo7CLL0iiGA6ICrQ9uxW3kxwx05Z
x8OBRlu14GHBW0prgm+4nZUNbr2JiYk+xn3u8U2ctfXlGcjblUGIWus/F1C25sJa33JdSguCIlfh
Fsm3Q2ohvZ7O636mjiCtU27DbvEMjHX28/i5A9u3ycSZ5Z+aR5ygQXgbUlLlEK74BQ6bD0jccxGk
KZYXh3QSC2shBy31FC4bMKCdfjUI9dGbXTPmBCHbGkfae//WpUtd7rwgrwOAiuGl2I/xe414qFWA
GcCrolNBJosa7rXJ5gOmswpiLL4mmGmFt4LzE2eu1Jk+YEGuGAtal+pY4zF6S7lyzD3evCxQpGTF
ALd+z06POBg96GNF6ieDG+8M3MNI7ew1JZG1jTa1d1+ZS6a46/CCliYY1txdyymTsjxCVbX2GMtS
jpqJJ4KUomBbptt6hSFPLjlPcinlTC98SKTc2XJNmgQt2fWdJ3R7PrwIP+oyXPDKyfKF1Lq7NwQE
HTbOGaZe4rIgDYyeNS/lcOEqWDKRqeD94kNNV2boF5N9kDfuviE8436ol5Cgos63Ao0AKueJ04jj
u+RkNJVuW275looCsAGPEOCK0XNE0k51igTnZ/y4HYv1uLwvaG8CdfnQP26yM/XAUegchdgn5I+2
mpAsEwpfKyg7HuEo3V7rHQ5futTySJKt4i4j3VMKLlTwmtyQBcLDKavDS4kCPzDOD+pZbdCoC0bD
R49tUvZ+1KKtLeilESBhMhPK8Qy1pJJnIO2/V4yXZwzQXQSHzn10oVSZl/Kof4DnRpQzYRvrD0Aq
9ElpvfZ79U3cy6ovzLoJaEmm4QnV0Ayyuni5ZevaXDxKv97Wj+2z93R1/jBXSYeLDvzVobZMjiJn
qV0TyPj37fFM7GfdEicMiqgqlvjfdY2ibPyJ+vAfvv6fPR6iHNCyYHkhB+lPYBZVVlW0MdCjVYSN
POjvqmLlN13U6OOISJynbO0/dHnQFNOP0hSeh4Kn5i8JZIhu+FOX50/PXf+TQObZkw7YYVUi6c7J
dtilDfSFt3m2xZYuHWMm2OCD2vgVVDDVYojSq46cAW5LFB/vPixAMr2sufqg2Xs1miX1Wz+4Dz/V
L2I8gwTdHwTW0JQc5BiUHOWMstb7Q0nu8UDmdCN9YWf7FWv9oHm/Fpb9nj9oqRCpuqk2kc246HUI
N358YYC/0h9GYnkdRACE/ogjMZw+KNUBI6vezXKfujfpB1fiulyw1V3EbxGX8UnyqzmoFz7B05At
j5QXTB0NO2FecsNdqTbdz01DBUQ4so1kGKdb+I5CZD7qy2yStznaR3Mc5tSfGUTrek9EnrycwnLe
+40YH1VawTrHAJ38zmieMn4b/Yi4atk/cN6W50+4sjgregoDYrM3lnhpWuZq8SJiozG+sS8c2xmb
IdECw0FvvmibtLB5613eVsHQvjAolA/Lm7K9Ibl8EXwdWfcX7r5yln7UuUvANenWdKbKi35Ao5Jf
7qyIrHx8oBUkxyycinG6ANUWWOLa3N2iRXWD9PGj4lC+lOC9VHdA16g5qMjr26cCrJha6Mkmj/mj
ozZZ3IMiZq9QtiPT4pqBXE/udbyGmIcpPdGp35s3i6mWYitKvyUnC8lMOzndGTT3TFSywtdheVlk
uT6LeeqhYbp/MghJP/LBqb/rb+Ui/g9357UjKZau7StihDengQvvTUaeoLSYAAICz9X/Dz0aTXfv
rf1rTkeVXV1ZFelwa32v7eZTBoCVTzHL9pQALa9lZ3uP76xEyJ82DZs3uyIfgCKAOYUH2nMR0oVT
r7Br5CeiE5kUD6VP/B+OEzu8KefgR9xGTFTyXBG98DO9J8CMziM+WFsCiZiHVSQB8QzP5j1cBgtr
qxzJ56pin8DIgAxbNCDs+4a+JBNtVwVziEfpOHkxzh0Ob2RHZ2VLAEOQe1wNfYw9GZqcOXXObuBu
ntPC5ZgaxrnYx3NzqWLwrBb9K3FSakoAtsChQmKB7frVOGpst9WmgRttlpiFSnz+5mcb+qLkEyM3
64DGXmQAWDRfkCuBkx26ziUyowWkxxEF0kRdW4M7mm4OyAcKhzOb02Sqs+wduJVUEOv5R20256q0
iNH9CK5Ka15lcsRnwTne1PNJ61N8Mq/myCwIxcU6Spgyt53pEy2JhAzxVrpGltV+xdqbQdcvWzfU
uzo0Ex1LAtmSufO6t7vnO7hG9SNfxB9aRT77W3nIenfKx/juT8WJJsp5fotO8k+T4hVbpjA6IRWK
uJlnQLcZwSGJQO42eSQ/aBkQHinkLePYlWyj9CVy18kaoetb+yx7n+9e75bFLUQCqsxjRBs+lXOg
YIzxXuNuhiU5y6ovE4c/kY/K/AWbRqX5sz3rd65zi/AGbLLdIRrWaewB3PBdCJ/aZ4vs6T3fifEc
BRsObAX0pHRpemh3hlcvJIDC+3gOC1v8IdQkXZgf2ZJaLjYcC2WFbCQiI+A9b3hcdFtwPYt0D7fw
sqcrnYdNAeMXaluBcH1wsyn+JVRnnKDHMl5+Apzb5372tSdQe7avZwSNsqM0HZ1fkyJLcB/+Y2Pe
+88WFC5cPn8ixnTBRgZgI2WYPfkwi/8e9q3H/7xGPbMWF8F8uqbKn4gIb18mjJ366OLYqTTQuNL1
cRd+JZ0qk1l8L8D6Sruortz5uqcPq/ED/1odbzRY1MfdpGaEZsd5cVSuvF4bUYuQCo/Nbik6NZnt
T5ToW15Fr9ZZgRofSeNAi7HUcKl/a3azqOjhsApHL0m95Zy6T91FuBYhk9IORKmu0mOd3hoCI2jW
pNm48JNwF2TEfJYbcM3XDDSpeouG2XB63OsP+kelK8IP3OS4/9OVeCIyMXgtZfh88rMdOdups1vl
MKuh2nDa+l19LgYkfDqd0R/twN1cEBmi3uupkXJXRHMB6rG7tkzvz/YSpZ7BqJfC9fodQ1G4RCZ+
mbdoJzrgxA7p6DGE/tDtHGbOFT+zKXiLdgGYAkZG+7VJlm05k2+jzp+B5xlYtY6MGlK4sIBnu/T9
4WWnYdb+kOfqtZcTedZE8doopBx1Nf6MF32lvIfrIKKF0CHiX1/vgTsNwENPRBIwXtpDwVARNwvZ
6ZFhMWjp4I/OCX3UDAQG0YqftWdgUoQbBKrD9ZMIAIRIiOqt8sileE3TEokM7VaPPTIgMOXb82b+
jbTtQYqgRSruBqHNkUh6ZX/QIm6CmpzvCd1Xlc1IrMwX65CNuW+SHygbYOwloU9vEYqfqVL1QDhL
fcg4LfG8cKZ4KZYWhfluOCdk/T/uA/Q8AzYctOYS8hvNrV865x2SX2cfE3c/ZZ9dwHikzeOt201f
J1gFq/6diHiELeO7tFHRxdrtAd64OkFJB7dqV57aTYvifErDoMO28NrQ5sy4BGK0G/NmUeRpzmp/
vPDCCx1Ht8fut9hQQ8HTZtfc0g1xtLNmFbjGXmUe+KShjsvU9JJVzUI20z54z0BRUh9Zqmbsp7ky
1w96X1m6crf0mm/ranrtsdmPMCIcH9OreeeCwC93QySYLiOeMyyAcck3+h4WKIa/GXuDjHRjAnud
ZK5nwNccNeCmPF08cHRYizLcxgD4tPPSJEPF9tD6jzs3IjelrK7jdhlbc+6+TNomtad7lcqDNbsN
4fY1XCSXWx7hpcvjeildL0m6aM68uGI/cheWTeSjFyiJRahmvA3r8UMpVjoin2V8xxNJG4djPBYx
TmkeOAKg6ks965YvVVS3zkSg3+OEtspetXiAE7LhwVzlStjOerRYwGc13VSTkECUeZ8prslgbBxN
cBNGpcBmuyHDiZODqf82H8XoPUyH/6MKdZPvx5FdBXA+/u9pfYODf96EtXqU9igIXMvR9uQg+RYt
8GuYa05W6Fi1g4U59EzS5DlQ6UaDNPdTmxEotY295UQXzBrmNtpMeydIkjvJpahKhLVwptlwY7oq
4t2OTdwWOGj18urYL5z6DsOF/UXZJ9GVMdjwUAF0oj1Zye5Ca2fIs2qPc959czXo7aw7s586p+iw
yOQXCQMMVo83aVOiBpoIHFZPru8DdweZ89JC3pAcIqzEd74cAArpG6dqGXzkX+FNPWYE8XzTQ5gE
80cV8rLhKL4HP8YayIWddbUEU+Kz5M0CwU5PLdGPidzrFL+p0VpEtxgtLGOPlfr1zt9bP3hO4nqO
NEtvTK6AF5r0mIf/rPWzmpOGNm9Ebi0k18InNauymf0LtnR9+dFeQpkMaVv85GkQ0HeQkHlKZBDJ
hjNhUT7OffjbwyU+F1LjFCU4qV1b/9UtRYRwKgTFq1D1FmGcDHb/l4PO0BjH/qwmsP7nx/9r0sRU
Af0viqZC45Ap/dmKMf0T7jlcs3jlsO79adKUCICgyBC/q4W6QRL/NGlK/yDqeOoixF9Hx+F/NGjK
OP/+5l/9yw+u/602MAwKUStSo5tbJpredWJyZYFzXM3npbjFm/yWk6KpHPXzEPndopL3kol6lc03
jecusfrCiITWKevfvNk8V+L2vxesmCImJcJZOV/8iezr//MSEulH+Osl9L98/L8uoak2AQhElGlP
wMqskD/7b0GKLNG4KwJYGAa4w58uIT5qarIyKMT8n2AFeSSUv6naPy2a6n8CVuC1/l8kKX/+2S2u
1j+7eR5YAks16Gm6OofzCcFk4+obrw31sGirhmaNOrRM55Fx5M8mhQUNS+FRp5cu2kzdVkQm27m6
fo23DCoqPyXfsrGalpFrdpySLRzorcdhlGeGsha+tNCPG8xlq0Jzq8rjd+T4VnmOkd9TJZmFpN4/
fTnnO3Ca7GQab3z6OmCyggEAF4jeEuSCzLntjpDGKnUZyxgQ0A18G0wn41H8NpU9ejV5Ucx7rNt2
CFW3DWK3u4/HDDX7Efy4plXmBqx9NM/hJtxoxzGx5W52hG8+skf4fPy0qxcCM4/+X3Jr65b10u1v
vWQf4SYpGqJysLIlyVZij6nmDybzRvKgaq6JvOX7YlqKlmR6xc/PeKlpftMBQdjSpHCtlcugUVOE
XYFZhsw4OmB/Jo10UrpomwXSLoJrtkGQiCvkM3wf6frmOe+WF6HZIpCFKSVpJTmVP+GhX00RgMFC
2Kr38Edi17TtqXgBo3eMt2wLPLNkacdp3S8ehs3IZ9UzJn7eAHBekTYvYGRVijgLJy0Zx174s0TH
aG7sMHJEQ17MCk37mOqqbo4iPzug1a58oIBPFAGN4Ef1oo+8Mtmja4u+UV4i4n1eqqpxIxFtMS4g
xIPH0cCHcUh7NwBOMkjxFRfCtZ9n/sOfGP7HJttQm7QqGTBBDjBrTUoTSFgkmTimtBn9mDCXU7Iw
aDQKe7I/mNxe5BFOdWBovUkMpCHTpTOdCS+EgRRc0/mCbbeBN+LZer9AzfCwy0s4+9nfJL+DsCAJ
zf74QOHLr2T2sZVs4F88Du2cvBTd5wDF8L3irlzLX3dl+E5HF6kmF10+Tlr8WL89LLJXhdcCGSBB
pE/aRBhRVcnTEV/fkGosXntoAfpGBhhNpd4LvyrMUICLlIAs13gsM9oRx0WDHW3ctMNOlX9g5gfT
R2RuJOzfbLfPVxLW1CZ3E4llvnbibCXlUD4AcuwtVGg8y7VIIKlwgXy0gtNd0hOXVv1cdMW6njpT
VHRbkQdEwNjKALJ7nfRoPoBnrGSUNwdsJHnjPutrSmXVEf/LuzQrmkMoXvSPigjEHHkWFHfN2UJQ
Mh/nEk4lzpOfO5OZTvEUr3dahBTBIvMDx+S1+LRahA5TxRtTpU08IYf2I2vmL+6706l3LV9+Ew7B
bvBgDh2Vc6nT3TZFlEVbLubSN6jRJKCWGwA0Izkx0oMALNgF8aMRYdRwy1zGeY77d3QYG7mrInOG
r6naov06aqjx9yY1RnNh9imAJpBcQqv8yvC4hMjS3Ysuck9XvIbzfN+gYLAJdNySGJOK2+nBRZVf
ndFmSlcfOjfMjVugEYQGHbF0e3btoFMER2/Zk7moff2v8fii3PXygpE9yad4kf6SFXQNX4AO1QZa
l5OKHHocFz0tKF+VgvLfIwTzqdiPNVRxzsNssJ+UvG0sXHSFXRDGA1/7PuxVJ7q18GLJTf1GnYB/
AbED2AyygHpSFzzqHfIAKgQlL2XeP6JG0fcyBZwJ+8NtP1V5IdlJgSmN1aONnd7yY4x/x4iJUWm3
AvahlGGZIJk7P3j58fyMGudXa+fs6xv8MqCb6cY8qgBcyJ9llzIRVOwmB33XE5Yk2cKe9wd1TsdA
Mb4l5ezA14u+343Ze9IsNHKPo6O8BOUMcUdUtKdc2eu+DmXpIKIGEMgkt4331OBRNickszZZa6c4
346Gr52CjfIWFqsp+FA5xC8ScpbNMlkbO4VMT2HFXvhTxzVxezALBbMcJLDaNtvHHH+Eg8TsR0Ze
hF0kdREbMN0ANZKbS9kY4z8Y9CSp5CJaYTspOYvdhmt9kp6444oC38eq/JFi70F6m4ZADT1Lfqo2
2YH6vvduY6wKr1wCxAP3xYSZs9IJb5SxfERssT4THXjjo4L3fa5Mv1iwzIlw65H705ENRLBhQTnz
HpQFoLy+tZX9w/dQ4daIDfRkgKUg3HjfAzBBnkj9OXZDXtz0LEwvepBE9Z5VNUL6FuXT+HQSlO+J
SUW9kwXDXuNkpxU4Xw3j+PzuMFgpuCSqkkL3g1LtkCc3AtKEbfDyG+2jTbeq7BKFg7xd4GBF71Xn
p28PUvJ42he3wbhHElPVMK4uvb88gXwA5S07+MF900568flrSUXCSf4sOEyYV0j0MvBNrXAOGrmH
Pn3bfSo4Jrfa0kJYETKJD82p3Y7X8swjtSasPoNo15bBFxi18qt/aTyewV+lwE4DbG0Fpp0KaI7f
ZAOFWLwpPhHBMFzdJeovkdE58vOCsEYAY8V/+fAHAK1L9/Tii+AGuW1qDJAxWDIWRPuxCX8eF1lA
X8bX0GtaBFn4XzcxcRRqAds7qYef5FSxKken+J0rIn6PD9IqIniTtQla9r1Cl8/qm5xSMg+np6sA
ubEw90Ht/NH/OW2+kd9APyoLVH/5jTs3OAMWce/KWCO3AMEs1VVwfK3yG2Ij87v4nHh2veDiRIKE
hGnKpuX+JkKG2otjq27EO/9UNx7129LRGGeSaCMpG+4A53rno6M3XP7KsBXgrX3oozXTqAM+FqvX
nHpoMEwQx0W9mv2wJHBUWCADfvRgb+4zn9VhRX1i9V5epg4omKb8hJrn8nxnNfEUkmOL06vzIgcR
MdD44x4Vn5hGYFKZg2UYrLHwG8o0rNVANRP6G7yRM8knVdiaWZshtX3tAPLBNUwrI0S7myxfPkLT
TXWaZmV1RiossE8ZO9R3o+/B8lDitPKlFGsJa9UZJ958HnwW1BdGy/yCp0t1rDumFHhn+TNyH5MC
BGCvWLbBOnXZ7mwASXek9N9iT7jzWBKp9ls9V5N7tTvol+5g4mdUeBpIltsmeMs7Ce8UeAbmSeOI
Dq0u9FmTe+bzPTRm7Z5FjwX2aB3zW+gji2PgPwTEjMu+mE5603ZXsEpFQGWfXXyF31HP9Lt46q7D
aRef62sJUKtdG4lk5XW1q38iKLmCWHDVDr8yYikVLxI/DDtfTQiktA19Ek/t2BfvL2yAkEeSjwSB
hlUf4qtq0YVyHWFkm4RoiMXChbHJTGyiXubEX3QXm2gNMT+Gm35cYI4JoPyIGJ52Wy4XT0XcePA2
1Zr6BFhow0fDUxv32CtA5vUD+kH5memprBwUZX8py/r3AS64K7YqtaTEXaIajYFAP6koG+mJMm4W
VN9dIDvs9PKTA0+CCcANkaDCmDwBPncMqPQnHrpPyyDAAkS2PqIYrHAi07ZF/sgBZ+TTDnf5BRaf
kvUEgemebnfjjvjgprGnaO3HG0lpL7SrUFhivRBQyCOKuQarjI1ascoKwp4Lu07exeYbJ4eEzhW2
SoDBl5HIqmz7n+h0DdO2HnMEYpK4Icu0RS1JGxV0kMMeiza3mcwmqjk92Un+U8FTLdnPL1fioXAe
uPzRyDq1d6XmlPNZb01Qt63sFKxmOSHPhD1zlyi2lc4DIjog6xApSnOd9JQdX6037VBzx18kBo41
adXgKcfBNSUnv45JZDcsw8co9HrZR1iQAjjRr5bY8I0y8cTeCLr4odjAhvW2O8vr4dz7podQiTfQ
4Qe4U3ciX3bFkwwAmRjgag90iOb1+Lh3Z8XmZmr9ZrFEIlKQ8sHTVGJzdr/n4hxbirVPLqiUqHnk
d8J/11wSKovRHejzD6RUWNKxTWydVdrwHM2iRdN5BeQcdW/8EJ0YGU01A0vVxxMHZJQWnKgF9za6
V6YP/Wx9mPX5FesT98eDYvo3fY1MkPpUdEjWh8zL6xfWwGk/9WFcun1/CNfaJiDieUoL7pfqDi0e
cur6RbOoemxLjvhrMekSUcvlKzG5iA8T6Rt1HX270uiFS6vAAQRHUv4lI6tRCcHbuAnnmo3vsDLM
fX3FUAxc+iKHl+x+bR4QA8AgVpXLHuPuEwkaOcBoTOCL+k2CUl1wyhO1POKK1c19rsp5Y0uL6JJv
upcvf4rELgP0AUMPp37TwBfg71fnbJZItl68QqxTC1O8xM/leLIkaGRs/NWClhbWdPqhTe6y31pz
y+AeOwNFanSbZuEBTHAINNpRXt4oLA1ISpl656xHVfd4VzsyDnCCcJgZwWL5zcAjwn1AzyibVQEW
mwwe5wWtRO/DwBXxxzotDp7FaGf69bDjLTihFAzvJA1xGfFQ7joP6U6E0K73DcIwhVkouQoaOGMx
iL5g9i5fpCmQLeXfQ05g0Kod9oTdvB5e/5Wja8p8jdHC1gekhOz1jqofE1qQUvhXnEcTl+5gJ6xx
QXDr9FWrELAITJ+g2qdxofFjupAn991RIpS43GbpZIYfubY+eO6mdEfAbaBPfS3rCt0h/uCZWnuB
uRorPFf74Qp8wa6QA5PxjyLEQP6eEnpOC51ZUrFVHaK7gnhSnhXhykSL+0uVQKteOQnBL3+rQu2K
TKzCeMOCgKyhkxHfoS9Nl4awTDpSI+KjkbGyk6A/kvor7Hqy0AU3rLy+csUXFVkzkegPxX7uguci
JT4/f6cP0hXnDxzbMM4OPNuM93bFhk107M2plvEG9rXhKd51n+mFBc6AY489tfTZl1v7khx5bBn7
BFE9J+gT2RJL2+2XK6wGWuZRbBcTtGzR30BOBdsyCLDpaRst8c4txZpEB8Hhf8KCpuB5ADnqpBeB
8htaatizHcwjqiltn/riXPguPy1H4RnhNqsHbSK3Jx/+06DwnI00HyRb1YDD4TeJjAg3fJKJPeM4
wAJsuNYBrvn0YjOVxmIHyrHfoZugDRZInPAR1TylVP/6BqS6tSkET2G7iW6QpzG8lU6oZef2RJio
XsuSSXU2XQS+hG0Gcjhft31rp4mbsPYB0WDSQ1jaUjdxYmx5MBngM6EXOXX1Ve3LqOHaC6e8etid
7CoI7CwP36nmoCElTGAW79hFEC8amxyWqHMLeRXvHtJnAe944fKPNIcmXo7zpzhP31Gt2AXB1u3P
Up6fENpdind0OjuK4OPj5HQc8T8ctMeyce7cT4bP4wq7vmJv7yb56Dzv73dAhwgmkPUqpanY4WDh
HCfsk2tKscMtG7QTFhe8LiGd7Pm61Ly+sTt2AOwzPGAxbD4ct2pezq21tCDxbC19G2vxKB4VOlFw
Jy++V4GNItQmQ2VR3jihNgEeEDLJxlg0q9Cb2JpNcxP24U6gqCW0yb4in2ri57g37s28vMnsM6Bs
9K2yYIxcy8eMr9MdpFOCXYnO03Inwbhiccdk3gJtwY3/cJQRMRRv1XKyF0NjKt/avrwJ58aY6UuK
o/QNwSurhNVeSVc1RjQeh2FGLZ2XtAiiX/ZovD2NZR2cekQNTwMt0jCr3p4obsWHbd5ywLR01cfL
5oSks5iz3xoOkIUoItN5AZCI9za2Q/C4jnUaDmbcDDp5V4gRCGacNXSe9+6SQK27GLtt6xQpPfce
Xls4HU1zAtJUqTuHHgzQ3e/gYzRi6NGBkEFwxwptLCS2CFv9qKJ45XlYcRX6GKX52zzxhXNg8yJ9
G0Pn4CKWvGqFpFC5I6Bs2zmkF8SXRlMVg7zP5mrixrQ9dddabtfM9LUj7LuZjXKIX1y0G4xGvSNi
W0VsekUIOwlgVuM6WMarfjEJuSRCYqT5eJM+p7GVznCQOTbvJJEA1vELEAH7E4gd1qHYTb3Ee/pE
kDALjgxwLpYE8hIAIgDVABbtc0X4kTG3Vtmc+zOWCfiJrYWsLWi98qlHMeiKsBxC6NI3yLGtojgv
WLjcsebBhwRfPs81uxxorT6k+vqZLcLPMltAs/Hy5fgtbq3YIfNYWjQwbeEn20yZxzLyd3QnCD8w
H5B1DmXHBOE+59YCWZeNmltjL+PBFHYYkf54I1eKgJ/sNtnws1vLpCgsRkSygY3B77XqwX6PJc+m
wSnngtfe/6tpDfgMURUlciMNWrT+b1pDU/6mwYTW+PvH/4vWwBhLN54sSTq5c3+NRlf/QSmuYhmK
ZVkQVH+lNQhE/yOeTDInB+6/bLZ8iMgLIVb4IFVS/6NkSZ2X/5UY+9v3bfxNf/mSomcoaXIwrytz
HtSDn2TydygXPETxUQLeapgdAzK1Eo0aDIpLKhmVtyls0hFoK6Axt8vOArEWGnbQSMqomYldo1IC
j68Mj9EsVBV3bXArg8TtOlwauPPaJFlYYEJNGbFMqxKpsdUmr5KbEHF3pmVpJ0X/U8jlqraY+YeX
Rwz2dWSMyevN2OxlBZ0nYiUtN055UvApIJEpAjVEWxgy8B9WTUshA6YnGQwxB3nTXXfNo3SZT4YY
mPdXT42LhNMdqUOo3oe8oJynXiri3eCpmNFM2X63KuE+usj68qJgu2xFdG4MGKFwevC1x0d4Cibk
vnwMcy1g4JVyYsSr9+dk7i3CLz0iqgc/p9pqdhbFJ2IDCdPy1Ze21FBI6nzfSVHYyjNh1pG2mvgi
K+QByih9FUlLGVnvja/XpxW9VuwE91VmbGPxvcpzpKfqKq7ea7qEX0Dmjfo8dhURJNGT1WbbMFqb
avAtNIyutGiFBF/oAKgFknZxPInPs0X5jKTiUaPGLxSTw1g83obnNk8CPyxfCAdKsr0lNg36vFRW
wSv0jLi6KU/D10FW5FY90W/qdVG1LCpjI3fKuXsQRET7dp3QoiaEu1BXZ6VEyp2Cck3KbU0gOQtx
jzJ81Vqz6KqSMAa2+x2QtjpiwaN7Jmqn0NE1wZYgVRY5FVNcADpHuZGWXcLBzENkUA9tXSGD0gqG
asK/Gg5unVZeJf5aIynfMiBXQ+yQMWWJSy8MUDnRMegiOhk7Q1ur2wCTU/hoDi8VOSFWuLr6HYTn
/BW+3MeLSK0Am0U6yUNzDEjDKSQZo5Lx1Yn11xhnl1JHrFpjgwKiRnevIckkDOVZpwDLIAdYPUVR
QmsqAZuZFHGJ7uD+KB1ZPhrgXDbO+c582cAhTJldMYhIHcN7nGmc631NIlkkmHTI9ECVxSoE666b
F4BSJmPVnhTQzbwSTKJYsxumDDS6AihZhkClEjDCvHLLLjVtnmkKJQY6ueXS2jJBogqaotB65QGa
NdSmAQimmtbHqk+5xYnyacxt9SAvJCFCBsOR0aLFBk/ruKUrkQtFbbJFF5bYX255O7gVYafhk7zn
Rq5uchId+Nm2eVj6VnrWBja4KguLkDzWDyRbCviKaj1OZkjQVE4NWVgc+jbxkzr5ijtx+RLrNZnN
C4LRyUVW3FdkdSfz8SJ8rYjesvFWYF0qcQvrBAKJD5GJR52kKj1DVDjMFH060A1t9DWjQbOOwOF7
MXVkgVnWOIbpJgDF1jr1xyhMLy3yuTXQIwaeYFDSJsGoxqyuU/KoSc6RqdCGovZ66VeTdxHlEzW4
YgFpVhi+gGmUTOmZ9MyXWcvsajXEMpf3dETqXbKdITXfMROqhjSK1XSsIfkLCTQNwMMwT/LW7QbK
iDZmy4O1ktw86j9VVdadR1vxs+ZvkYHwlAI5FNNm4OTSMKdvfh2+aJsYKiGkb4pAaUKMURRRB6Wu
yih3RqDuXA6Wg5Kt5NcuJIYjfrw2PVdDYKn+IHHBKKXzeJD0I+i7pBqXqvJYtnndY9yOF8FwHcdk
0eJfN5v4yjNor9ScQUt2c5SmStwibW8IUGoZmJNPQb62cAVxSz9q6D1NaLw8MFFA010f1iRg629V
SHEDTXdNV5Ps2oGqNgAPtaT4lvkWStcsbbhtkl2lJW6hhQtZ+ZI0yTWynCC92H88E44Y2Uxv/aBj
tDXA6hR96r+SZZym6bOyn0jdxagOvKgATh4ZMJ0mQZobGxrBXonXpM9DmljI4eujVceIPXaWoDkU
emwjnH0GdnYV5PDB0dQ68bd/bvpAxr1CApQFzxqq+yqtlw8z8xjZfVV5rx+xXSrv4xNt6utdls1Z
0nTntBHx+HHPE8ucZALHLd2JufhldPHPaBr7xuBawjNTE53zUurPIcHgr+OJUwmq0LOcq/IFoNOO
XH86MGomyCsVJ0FIQ97AtFwLPX3JRCJn10Lt3EoiAlT8rpsp1SgflyJGK83sl2KoukKyzcTel1QE
VaCkckyADkZkE5OQ9coXqSQtSp1SK8wDiAdsA7ary9ByrgtNY5WJ+21Ti7tBetAqEs0bHYyFubBb
UdcWN6ofvbY1t4JFvLmp4IuKGuqXECsEiCHznlbtTiU2Sp/jHFnlAVNoqpOcK4O0ahrgC+hEl520
uHwv0oGRGs64yby2AIjpCn0jcGnFDyryKHTrc1hOmXkET2nUFU6hy/Yz7SHMQGIzTr3aLkIgQBn1
mKVVS9HKtqIerhO5/2qS/hTHzzvJzJ6sU2AhyyMwj5D3ylUx+0tKMNxreqKlwu2R0fSbC4vBxM8V
QVklL8XJh9vQ9XgjZWZWBLJK+hWTiRdQoxJWbUmItXnNVDwLenOIWj5QwB8taOdncDDEZlUStBW9
isNjNJxe0TC5dcFHKHVuKD2/S1NfpMQfmA9sal2+E1SqwtSMUZ0carnYIGZaBOxJJKVblLIw0smL
RxcjJ3nx309BYz4FgR/RzQ1kNXZl5litQt8W+VFEk2SVtEjbaB6Wj9Vz7OfPHq6j0mjiownV7BXP
6G5aruBLRwSQBEjmsF8R72wVAB8KrO4Y0Ygo/DdbsHSdrOCpa4iU9/9/N7ao/C1mx/qfH/+v7b/6
D1k2cGAhmVINAnxIN/63qklB54TSCZMW+T46n/TfFiyDRzlaOlPlgaJJfNS/JgDlHwZSOVLwRVqt
tf9E0oS+bpIs/aXY4a/f+GT1+rOkScxjoSGygiQQY1cDq8TlZycDZJsNpe7IzUU2cqr3nIBxq1sV
jrSg2AWkWWDUxpMfIetBH18RcLnmURKZ7MsRzqEnFyCmrVNwyRoC5ktPQ678IQle+NsSk3UgiEW0
0XRXhd/nHqNyY0EQ+m23lLfGmsp3V6d9J6ZOzq2L94D8EfLQm4Ad/6UnGGM2gM7W0VVZAIfB4LjS
txrCTYIvvJz0XF0FxeaNB7YS+oHm0YUqV96Qu5Oyt61Z32ydISNdm5UXCFiYUeS7qBqGx6Js1jVu
tPBghD77YNMpynRZF/cUSPyRts7miRG513+0cldPP7GdMiVYLMVPrZznAUQ+AkMqJzHKR7myC/Tt
SyTjGBUtJmOKbtHIRtYs6Za0vy7wZTpT//C7eQelJ6azcOOLtEJVtcFFQuafCtnzB6mrM+2z3mz1
xDX3XU3UjfWuNuAiTBsWzmkvnOIGkd6sCAHmkFzHc41sUbWV9aRI2kUdsK7Xf/ffbKSRJ0V2CEPt
8gikGE78hAlgLe4ZHYw1FjkFRiZz6W0LwdUZFso3lR1TtJ90Uvk3LPgquNY7nhpYe8qUZ72tzaf3
frR1v8BCbpfL6lAe/imeGsc11n4YfBMQZo33+ze6TkTFFOnxR5xoRVjBhnLAZ7P4jFFDOR1Oo1OM
aUj5VG4YR1dZT0JOiUo4qI7lb0IfMsRvQKOigaEAtbFuB69j9mmcSZWgUJc0tDaF4bpiAWInchip
yyL4rF6PnrjM1ypS+atlzaXuTczm5cRuPKeduiCeXvh28lVY2tSgb3QgdGGSKjFXcEgdlmwu5ijd
LBiScARB0xMHkm7vlm+vZa9zsnPxsa2v7TU7Q9BHR22ZnS2KheHq7+1Vf+NPMgzJgqQ+ONNyYfnt
9ZnZKNgZuGxKTtiEDzh9iesjQOOjnwf7yWdjudRdLhABetEvLWOrgKBdyhXAxkGKNScplyipuFGL
k0l4d+fWp+w2JYirR/UIFwHsoyizEJI9cUtCNbYMZNltvJMK7ZZzylO9wX+6L6cgeTtZiwdpJ+3g
KwKQYBijmUAX1pd4iBZTiR8Hz2d+WTLHYmZ6bLW39NyUdnWNY9v6Yq07pmyWpz8/PwpgyQ+icvzh
dzJ25wv6FXyU5/aL7N8dDjt7PKerR0cfqHClkXF6e8/nBREv4pKUCwxWyxCtLscaGDkleCZdKRvN
/Rq+9y/UWqBZW/RW9n7EWgewObyhVagwbqH0wHy0zctjJziRbPrKcO7CNda4Fooq9iom70Ocz5qT
RuRjPuHLm+gQvUeHR4knYpZD5cCS2JDhDZX2wGxnZCIgmzAJkwoL8OOavZyOzC5bOwTNbOp4zNYE
9zrol+gs22GhcnOkX4VnEdjL1oJ5iOYBNwK6v9ASapC+Ap8jkqZCKhMVVegCbOEi+QOxfeW2Hy6k
DzchCsBFxH2ICmIohNlD4aJ+boYGN1a8iG3MONKhdaESp7wF21qAui+R7PBAmnw21kFZxuftdLHN
YF+9/mdeX8L/x915NMeNZln7v8x6UAFvFrNJA6T3JJPcIJIO3nv8+u+B+tO0Sj3RHbWtEKUqiWnA
TOSL9957znOGJat8/jVYNkMQPIuZfY6wr13osuJ/2Bbvn+G+WuFkIPkLyhooPmwrpwJJBi8BXAYi
slZmxoSFF8M02AkvfB13AxOMKrCtVz9axntuFD/FT91LR+90Qc4FcxTxJfTmPC8zl8AWt+I2d5Jj
+8XwRcBSf4sPMmBeBuwzg1MbOsd6sBOLMMxN+cw02BD3DflvFqX5XJNfGQ4H6E0oE2Zl/Z6Lay2+
9tmXRv1KCgboVmXHTr+mgNC1C3Nrq76Uz/oHLYA6dbiVhwUyWsl3iZ4AVM1ybZ2BBVhANci3IPmC
qadTlFBZ4+hFc5bRSbynz+RNT5hW8lTMIyqBdjnATnqAbJA20qbCNEqArXyWrz3DKmUu3vkjfZaG
5cR4QFhQ6nequZu00RyxWgIkgfKAiWS5BIm6zFkZPngpH0QEPddLNATmUdg3E1hlF63da8VUw9ZA
cSwBnuzgHHlkhDx39j8UcgCNkNLBv0BEwlWBsoTsU+Sn1lufOOVScuCwiHAbAnQEd/Z96TDTSMRM
liSu5z+UdN1bKL4yVaeIC+ie54wusVC5dtRedQ0aw/iEg8d9UfHtzZCjYDvzUdwA6M35BNJNKMij
wfvRoUapZtDV7WCtG2+GbBtcRL58ZUuhYjB8RsuH8y9heIXH1cAwptPA7jixFuF7w39JrgXIh/2n
d/S1ekJGiM9SZjJw6F7bmbnzX8wAFbXTxRcG4wr5UvqttLZ8qe66oFCH0JGSJXrSklU57S02pr9N
hkWe2hivYdnLkLPXGlth5nj1jQOmrk0X1GGkC6+m49kJzxC9nqK79QyAzFoWeHtDSC3oM19Hxk/4
j1DBJj9mkukcNRjrJuBVDGXDhsRsF/3VGnMPYP58gRYa5gqxrvx4TvJOu74KoKwvy7lP3DGDzQq3
bj/bAFmYT/HUazill/7Q0uLbdteYnlKEqpBGTI+SmnUVz6EkZctGIWN4PFl4qx5S+iWhJxAJhkzZ
TYmzIWF1gVY1l/0FfiMomm3IUGsESIXayDDI30F4wdQ9j/k0w8+OH80KLw4/FjgnZ7iKN4lEHQRC
w9pEsTa+ocSZzG7WV7npDwOiid7BbAuAxSO17o3WLxMFbOBbi8mXfDE+NRa7T5xQk33JRBnNN62d
dZuGbuJBgic1F/wty9WUM/AD/FK/KrcJlF9+hLv6QyYIRlrUH+WHjKmIPSIGwMq4qlDT0JVA+H9j
W+kd0aqwSLNo4ThGXbhjcsp4KSQ92QV9FpG9TsNJLZBIieb8bzzXULDQiLohEQIn4/n5D3YNWv2/
2TX+9f7/LGw03VIpaBRqG4Ni5NfCxlA0UrG0ySfyZ7YEdo1fxxfinwobSyVYD9TpT5/QXyGIEiH7
W20zha9oMlYSkeQ80mR5ql9rm1TrPUE0BGHVbCzwW4i+1F1Tkl01L+G540TzmOozyO0seiHKS4QS
cIy4JAsgdH0Yehd0+6nPVHgYJFsSvyBshsGuwiGqGU6F7RPeNFitXSqhJ2UDpb/5O8TC7Jx6byGe
xWHF9km56m/es79GjXt1OXXVs3dId8mzyqyRsZw1Q3ZRMPCnsmiWHpd+W3cg5kKSwh+/qeWnTIXr
J5LWFB47/1NtVw0DT4onzV9XtqyaS9T66BtZu4YpkxPcb7dqUe8RJrMN+88S6ny3pgcq0+vqtOyi
nvuwX/WCnULWSGJab8i9yckDJYc0oyvmA9sRn8dpuII08OS1KFkWYbFgAk8TOTDexi+x2MQbdPRR
jTda3XqsEE/mi0fa9bG/NwPI+kW9EDfhOnke5kBP6RqpGDsWMBPrRQbMFH7AvfoePwZuUy3Nvb73
14Oj7qFXvmo32sd8rFkuaWoe6tf+9DycEb+d9/5OOspn7QrY5xw8L9p7xbWW2oL9wkP6mH5X39U3
ipIIbe2w1M/p7h7vrKu5z75TzPeqzdB9QPkQYpHZmcmXpMIcDHeAGXMwILXdbVzc+snzfd+qBALj
Kqze6WMaFZGqBGrNJIhH5rfcvalsgJChagTHYK8fPzPt0X+lkCCUdGawB62ak0ZYYC58NfiuUaRk
SBMBe7LgryA1OBQdxYZG9AIuEY3I+ppttBUP+6R/GfYU0+O/8nRjvSyAnaPFX5KB7SggJkpIIC8p
GYW839mc97UD8m9smC5I79Q66hWTDfT/ZNh4/qp/wZd/zfbA0n201FiSv7v0Sv9O5MXBwADfmQ3H
WvmQN5yMQrlyx7UFWwMfLZb5e7oL18OG8wxjibmfPkfCqtoIW9Ze/KDdbnjJJ3VjAZJp32qL8q1/
q0knnZEjtGnP1dW7CiSwzX1ScykaDtkqWzIz+qBthrZsnyz7dQ/WMz+Vt/AzuUyK4PgW36YMIf9m
nqUPAKaJvoW1yTGZVB0lV6EP4QPA5EMhRH5THBRELicmFMI90m1zkyA9NVET9f64jv1vQuPg5T17
dWgzmV1kYriUbzrbdRXNbWgys2DPgNzhGPmn4nWirRgojep9Ci48OnIVX8WYybGzGqcWa1QIAnsO
+xCJCrZ+9ZPAyE3NVVxYsIM2BMf6NE7UENchPof9WQQd0qw5s/xuTizde9CBQl8px2pZLYFpsYW7
CO7D57N+6IFjLyzeljd6FbgozMbmyGmseNpmxGijvtM+kFnDQK8V/g2+KrID4nkEa4VcC08CkA1M
SBT8zEcVmE/phgu8P6Dvkq6RyPbiWBPA1HftHElCFm7MpwhSL7I7gGm1je6gMmw0CqJCtDRgkxEb
rY0JV9+WeJmnMZNA2VisKJGW5VPNjG1SZXkEHbF7Wyq32p4uzKPFnsJmeGsUE+/VQrS0oSJ88H5Q
ThJvdbV4dxjJ9if6IN2ZFE+qFgSbKpXzQ+WkoNjEeD3OJwd2QSqPtMs/y1ty6Z4lW92omCN0p/nO
i7MmLRDKjXdTOmcvg0SXFzWl0dezsvzokeYNLyabyNi95ka3Dvr8XW3zd7ETF0lt9+n5HR0FP71Y
fiXFNjU3kd46jDU8bZYR16eZ0GRUd7NO0XFlM+1A5DCIS7h7CIvXLqCGL9yixFnTnkHbynp/s+aZ
sQzfUdnkYBuwIqTswKZIEpimxVG1QoeurfccDeDb0k8uBS/u3tu2CDO9jYBvmcnEtSQlAyYlYrBX
qD0koxB4CEWM6C/lSm7I1SgcbsKgxj+q6sFI15ZpG/qmfeFjHZjLHD8HH/t9/8LIHLdTRwUZfTEp
on+hc+rtVeaZTykcbI4KY8paMs5EL5nrpmV1P9RbBl6psnI/a7K83AnCYwprmdHtsFCMW4UMKbhV
yNe6DdcfuTqyT+cF4AuCg/npPY3GDMamcaGxzcv9GiNisqt9tffOt/4dCu3SZXt/pDeNEW7L0sSl
FyLCIjwWHH4/2UZY7rbg5d/GFWCnd/5csLsD2F3sg3N8jK8waFEa4hcUhw2LKhYnhZ9OXRVPfXsC
3lOBHWGz6a+mO0tbKKlT/AmUJB50WcF/jhY3763dMvrBERfYvPyTJwHvIMCV8YUjKL4gAKPjx8Nw
LV8mF5iBMcsRbWRqaKGd11f53hBVgAgNljYx7k7F+C2YT3xN5PvxAYldYHsb01tBbuHd442tWQrJ
xJkQRJOCaPMjeEWQlmVyd1+Tp8nDCCAF/CL4o9UPhjhBhq/RMJ0X7Ti5JrxzK81xOe6n9BhDPcLY
+WGjyBzuM904+YLHx4lRYzJieMjbL22TfbvibbdgdCDK35onD+ifC1zHOgRfkFTxkZ3i5lRv9VPh
rSbTVr3g/QMsTPekfM/Q68Iand5Q3tJX3rEn/eR+co7wZULImBOccpFrgKo//mFweTcIts42BZS7
FILmjG+atJ2a1uGfNNXx2j22ipy54sx7qlchONuXASHXHFvHF4Uep1soLfFtUQd2MHHmNQCFQ/wi
DQufSHZ8q54jn1I0ktqcKJV1wV6D6qg+6Z/csvVtaXjHAhWc+NskXZkXwgxr7NzEHnKRrAXmyxT8
HvLpWfzi7tS1eWPOMryG7+VK/eSG+Zan5avC+WotuIUAgmnp9Q73gKJ7Ui6ILBee+Tw97QuqcO6u
JGsOpwvwx7o7DjNHWXVAhhK+i7RWaZDzuZFXJ56eu3J7jo1H48j0wPGLK3KKFoTwjyfi3vwQPP/0
JO1SFrcxuJYzbpfPDscIErATwUc8wNfw6gMpGmfgnVI7cNQ1j2cBgNhWvJykjgPNAFmJ3Qi314FC
6IGwcpLaL9MlrZYFZbHTOrxhE5/E3GL9mNVv8bK5ksKSKcvoQ3sqXqtTcSoPBLrvjO/wUj4QF5r3
+hFe4ov3Kj2XFwg5EBqRjfazOTvBERk3ptho1n8V1/5JHneRSfoynAwEe5gWcn6h8c7PejT3ac86
1rhBpb+ntbDflJt4ZdokqO54o+fhCjscaSkkQHO8T6Zdbtq3ckObgbiVp5yRL+NNMp245iUz8tFm
XKx01AufzSncGs8MM0/DtUI9uS4vpL1eqitxGeCgV2xWF6YN6H0pLxTSRqbfh4mIEqCD26k7hhwb
ZTkAqZF3yauGXULddWvTpl7GRLBTvtODQUc3vLyO38KZoeGh4/LAFn8z9ZFA4B4Mh5kFEgVU4yFe
bLT/9AMnFe+8fi4fIliSCUySXpQ5qyqeFfmUryaQp2unq+Qu3yZ013Riagf5hJdlKSzblbsmo8Wn
CU5gFSvkmnWOHpDi4IijeYFpe48ICSn2J58b8wZc/9TxRiCMHOaIZgRryZ868z0GEG/Gk7drN41t
7YP11IwKbri92sMAhqmqFkM7o0PNT9At2mGmH3MaZTuEpRWLfL3AXIZk+4cpEFOmmjCGll17ZF+s
c+XX8mjh4lrzhE3JylEGL3Llo2Lh8wdurcAyB/6km1/ardwh61yIAh1RrjPFLT9Ua9ZS1fZeVZmO
ZFItkhOjHkKanic1MElBHfl/NF7QiX0mpwpmc3ICWxlXM1Jdwb1YG2MDnAVx+bLDcM9rG3xq38En
tpkCX9mIEIS5EN5ZCTCmJqDHWITwPFfqCnONA/5rPj5YbGlo1LNPcsCYQ4dTMwF8J9Ya/6l6IeIG
yTZq7fcRFiCXeC69IeoBVN7hV4U01bxI2Iw+x1eomNpn8F5yxWUdZSVDjgavB8k9KggAPj/EmXKJ
omXGd2vWuZ1x40X95B+Cd3ecjqHtkHPSpM/ea9LPwOPk0cZji5mhSIa0CxI8FfEhZXYHUwn4G015
4RMPvjBXj71uG7Qm+znvHKvbiS56QZuGzqF0lnXHO3b4zUnvcZfdffzmU80zkBYk4AlLSYNL1q8Z
xnOkVw1n9KJ5DVwWDCzY2LJh7CRXBMlv5RfKBvEdJBYS8Cd6uzH/3dMz92k+HqJr3ONVUZxeRD2g
rfQbw2h1Ia797/5cQXaajyjO5mjk5k17K2uuDDeMXzuVFAfIPnP5M0RLo9Ggw5aXpqsUeXU9pd31
a/lTeAzYioXwpiHTU1EpJDmOsClszqIYwwzFK6pXtI0naTMHxEKpWV9BttJayHDLci3Zw1JlW1ru
egptyrqddox36pn8ZdsF8L/o2RPx1MYSeI/Ce3oSWBwMzmC299Irb83inLmQDhYJO7WH+IbcQX7b
Ste7dFWu4hntArXuW5cecm+ZYCP7mDpW+Z1OAJ2yvrC7o7Q3We10m6vFIToJDp36jWpvoJzZrDWs
iZt+Lz2ViPKnvzTH7viD8lQTL3ooL/ICTDYruL6NN+1w1nVHFxfyDthPvGpufJCSG5sSZVmfm3w1
4Om/CianIV3gvU6hkjFGu8GT8ujZdbuWO7KC5Ha95eOtu1PXgH2Qcu8pAstZHdnqfgQRQPBsJjwl
o+Io+pqJY0lAZWkjsyRomQEGHw+mA1TEXyxB2cKlsCHl4ZS2q9DBcDC1YETi+fg/6G1LIFYnUQME
kH5b9zQNkeAtx/S1TC+hY7jdJZ1SPq3XRDKX0imcF6uaD9NLscq2yvoZQficBjzb3X3x+SDfnGky
F7DM7nFTwMGDT8vW+sEhLpRbEe7LKZEStkZqc0KL2Mhx+UpcWskweWvMyclX3Lpd+cCAMOA9xyvM
w4E2woXMwk5fHdsyPve7eUXpeJSP/vPwQae9/BY/uEH4kDbYL/dTjx3O4hFY9KJ2pjwnhPItYXDx
W+6IRNvJW2rCTUS/OT2nm+CjPZtQpomysiH+XUTcPOWNtTc6obp/NgMuuJW2dD/8i3fCFX5nTYZU
bp1NrqjpU9zQOO6/FRjBvfBFtZKQ5UnAE9thLUL4FaDMgtf1ivEKIZmw+Bt3P1UdlaU4yboN6DDS
f1J1S/Qwv9I6qIf15//8lwYh6V/u/7P7qfyhmLKmGKaKTFv/IdH+KetQ/iBB3NR1Qxe5Bd3Xf8o6
CKwWkZmbkqbC1f1N2K2Khi4hEpkAO4pm/SVlh05j90/Cjt8P/bfmp6bHaV8nqrlS82DVJm+FRyhz
QHkgYlHXikkGPd4ykdOqBSLWpv2t9IjxcZvPLKAToD4kiUwAPUR3kNFbqMScOVy1UQMMHMZWi4pZ
ySUQMdsDVbet5iR6WfJLmteO68c4PZpDI+WHIFRuFd1Qk/SCgAVAAI6iFOsMNIxeFTuzl46Rmz+Z
Ab76lqgc0ScHodSOsngpx2rbBfkqlRSiXmACS+3HINDNlM2X3OxsV+5vcliSFKTAtogfgdu/FybX
dQvtltBVDpf7paAcleAJ6SCqqvg2tsW+9Z+aAT0A/aoOaGDgKRCCD55g2QqFKUqo6xBmJ1+HC8gQ
Xs9HgfA3o9iGogfewu30U8f7cPPUgLyXmkszohNzOES9i5es3vVlie1DnElagnP9LS6AmudF86iJ
rGlKCJZaO8+S8SSEFh5oiBZqv5aIVPOM/hBCkSlGaZZPINWyeDYj7ckIq4dO0IaPa9xU0LNpIx4Z
2acz2OZUweWQsL2lrlEIYC47MJvaTRI1sn2yjYSJKzWThV7o1MIMTnWAtv1GE65GRT3krv1h2LvT
0ErFbSy1e7RjzCTJjGU1NEqBaax+CYRpz95gA/ZspQ3pWHfuoiFwtFSLU5DngDjLZC+Wcj9PDYKM
/UF28vDLouhNK+vu1VByLZ4TtWKcPRlieYg9Y/b3XZIsA6i2IUoKIxlZEY1/vyRJqsQH+9cl6f+4
/88lSYKEZWiqAZpbZpGxsKj8XJKAqbEcEXlvGYjJtF+VZvIfkgTPmyMxGZYoFkvgT6WZ/AcYcNPg
1z8Wub/EYDPM3+cxfz50eZpF/TqP8bS6c+HSZav6po6IwRcdyAofqDMdAqdtHXXej1daHtbcJ3FK
XPI/xQFoQFDb0mh7tV3GO74TryrCaOj5iof0JA3bnn9UrHX542EwshpIJ+gIYt9l+Pc64jpvHe7M
Q3QPnBIPHk58HhgQLLVDuZ1KDOanMnCoHdnkH2RAnwJnhDsClImN+I9tkXwyDl9ft+NxioXx9jQM
5oVKC57dfIrEdk4JvhE8J+nZDb+T5GZGV1GfJReJKKl0mVxiLGX1vHhLzrGNjpMNDgAngn8yZkDk
jtkp6CYCe3CF0lVTZ8ZLvMiPjVOcy6vwosL2lW6TjIRybqbzm9j5Cz14kRl+fq6RyBDr+YLpS1+6
m/oms6eBFHC2KwC8a5nbF7N9pp4T2hWUVfA4Ex2WNMKtdbkSJ5oN9ohlu6ieFeDZuOgEeqHa3RcP
5fsHnEuf/B+oF6uSRmJISWquI5AbDOVz3zay5Sg+Cnp+sDMY0C/AH23brcvO2fVWUXSg3RXRVgUl
Pjfeu6fhCxLSjrwSPMsomdEYonSFO7V3NwY7+W4r0ID3Z5vDoWMmXqLcsA6SzzyHbdjNkMmxOiwB
q/iza1dgD27yxXW1nQBY8qZWwtWI/NehbTRrZjhRVQnWz3S9QtaIRbXwQQcke2JMpbl+9yFhIkhB
pSWcIUAtWueThMxXv5nfWzLD5/laBKDwrWq2IZ7i4JGMS092amrrmPahhLEZMRlvlygR7FuTClut
+bH0/Cu4gHp7tu4+sNDwJO2EctEzSCf4bVj2C15PnPb6hsG0RdA7zeRNln8R80kbcGHW74w55A1+
6Y5am6eTm9dB8Fcuyo1Se5PYvOZVu5A7+r50zV229VEobZrqXnYCCIll5B4tzixvVsa4lNhwQ7xJ
U2eHuiASkP5/iXcv0XbaGfEIYxIUcfF1FPepPizIngpFBPQnlzI8HujoMzGwALlQ/EERcvdV40T+
kujZkkxl+vQ0UQbgxLMekIZL6PwKiUI7id/wkqPc51JVzMcp9KoHUrvB5eLQqKA3IDPa2FsX4QJf
Z4XTtlwFR+9K7fCSaXTcHhYh52yMxcWInivSSRxMSAGH8HuNPRAxlHQj6aKouRL8FBFkXXcuvirl
dupIy/Qfn8yakLrgFFOZjIWKCn2TvpTFtdN64svKrblAfxPYbMzf4WXkkV2bCD00hwENJdQY2rHV
P+vX1nhpg5XWI9RCVGdXldNcvfuTuZXIpiVw6WC2s+KkLJX5plkHr5CM+JogLBmK8NkBIgtSPjrD
xVpw0kPW0KSwNLuTF4R/eZ8PrMyeo33Tx2gfAkgNWO4PqM9OcVPtEvjks3/V8iXOCDHIF57KXLlw
apoIyp7ygw2HhDhv515RR1H9EGrySSNKtBFPIZmiF+URD1kDwtmi4m+P+qGxXgfxwaud4rin+D/r
4b3qd4KtqjhoQaaqBxJxKK0KBtmWetHS8KTSPBJduDBAbPlVrQIcNKqwyl6A3t4kBsykNU0CMWjB
QNPxZQsnf4MKbNigS5/9o+aBk4J3lb4HjW47eE9ITNZuxA1pC7ogtTb31cXQ2BXLNSaM/DgFugvh
MYqp+NtTsY+vGp0YUd7WyR6CmcIqF1+NrFzK/jzxYClHC4FF0cd/3yNxirZMqAqK0FWRraP03gLb
YmDwMmr8SSxL3MzdYVeyGBRLU9gmIH74e6cdg/SeCfNOeTIzg7kEryn++m+iMAds4smSmjdeA/JF
czL9MohQwtAzZk/CDeHc1K94JWXXggu30hA0ZnZVXutsp3QYiHCJ+09EGXErA6YRM0YM0DsFN7q0
Fg8Zj3zvj5M9vX1NfDvDjjuHFMGaxkSFzEfXQUJGsN6UJrqnfTyf8ADIBzkMsE9z7FzL8InU89Hf
c87hb6yazVOxzmXnQSNA0Gwr2w6LfkkbfddsaEmoybYEjgc7GQc2zCHEQCuSb/Yr1myqbTW4yRe3
Aln2MIm6jt4TSMH9rihxv5zK9jxEe6NhhJ5wpX7BrETYNRpU5++8o2NDZUElldH3i5KMhP7fQXV1
+TfrsMVO8Lf7/9zRyX+Q/itBN4WS+xsRVf7DZDsnk9/yY9f2a5Ep/UElqVFDmjpRvdM27OeGjm2g
qfBIeGBEfdp//rUac6oh/2Qe+PORq7/VmG4ke2KBD3RVFnV96k3kZ3XFuZJk4inwJ/GLXrO7crOr
2CKrTbSnINLvHua0MCmamRIyKk2S9p567kkZ1i4FYaz7x1rMxo1fp9Mw32BsSWEGjUS8R+7dDe8m
Jty8bxZDjkrE+xBdYStXzOorUk2LaNdXTKDl3GK+CXqqjMJTmRovGikFKXP/gnjWuNDZuOmhCRTa
CoXPti8WSWXs5BAEhpYucktWuZzxSC49Rl+kTUtju4/ZOGngX9DDyuwN8avuS4NLQyWtzNxYsoLZ
WN5ojDam48ujYyV3a3wUioCEEF5CBqSIarcQeicxHw3VFQdkF1OAa/zsmv4Srywu/4GZJYzyIg0v
fULAAATioP6UGlquV6mCGiGN8VM1DntzGN+SCDtZZW2lpoDwFMoMWfRq1dFtV/MCgBzovaxqGAa0
0jUU4nZnyAE/Jok3IRHFJomlXXUyO3WtJwz0NXddEXSXQIFVK6I2FWsT5+pWbAO705kbF+Uup4va
CVBF8fF58TIUmF3m5Vtad+osDeiLjkPtVFW7CxAlZEYByCKwZUHatR6IEHWjTKv+ZgCS2MLOLbX2
C9v4W5yTBKAE60JULlEpXGVaWkJdtCAUmueBhAG9qfeRGW6z2ILRMESXnJ/ViXsE0MqQP8el6sGb
g+goGEh2R5a0OG4gg09H2wST1ZR8RRJBTV3T1n/fhQo9nIRhR1U1jaXK/A+lJy0zKNq/lp7/x/1/
LlQqiG9yplDRqIqkY2X6Z+mp/UHHC/SBKIKLxl/Ft36anNRpOTJ0hIk6kGZZYuX8uVJNMkFR5dv4
o/6hIPwrWkCTJfZPK9Xvhz7xwT8elyD1qv/5L+m/My+V8kAufQIYiSozp+jAhCDnnrkHi+8iNCSg
Veq7p70lOCpiQSyYKlwzLsaZyQ7HPFvDSx2XuwqKp0YJEPZOXSUvApOHGqZsUzJmJUUvVb8TL2cV
w43asgdi292JaEsobTyKQ79EJePJy4ZopVE9wegwy2BpjY3TFBiCkqZjkGmGXwVSlw6wZONhZNb7
wfGx+fcSpevoEQTO9MWsVD6oo910ouNpHqmYQo2nyTtXZE6Kff+ktclCdElk9ltaw0IENk0gKbBX
1i4FY5E0GzFhqZAJmFFp3ykIrmJx1zJH7TAUmkk8b8WDIJaOKUnnEf5Zxk61rxC7l+gmBl0hlIvX
qB+GqfqZdD3DV5PgZh5D5HmZ+C7rTIU9AXVEHhlvA6s5FILWAr0QoCOU/L2lFwe8mY+sNF9qEzKV
3DHrmXBrJGqPzbMQEsI1DKyjg4NBN52HgX9QexpJMdSIRits2c9OUSM63fhlYQnXShcWFQF6DRyU
HByQfB6wJSQogUqTsXKzm4R5QWuhG3/I4SUPnmOLsFwfcVkMzVBFbx3Lp0wKDqrvOknBtpj5RlDD
idVXtbppvdKWiVIscu8YKf4pDdvWztWT1Ss4P+VrkQ5wN4lmNmpAYobxXibGKTaZyYSEWujwdEOj
+XZJka7ydNe13bbDsDMCzgFkgUcKxlqrYO5Fo1YrdDNGwdGAN0RYezz/Xgo4ccn4qdpoWQXROioh
Oye5Y+gykVcKqWKQnqzib97tn3L0sIIbhqRq4Nv/zUZM1LTfNmJTy/y3+/9c32jpSwQXiPTV/mG8
/Of6hh2TD6XyS0f/n8ubJiqWKnIPHKB/6qxBcZGYSlgaaHoSEf5ajJ4qTpSWXzdivx35tHD/uryF
rV7Whepbq8oq+XTFTH07iuW+FY40Cu1UxjAQpZtwCG4SgSyepc3jSNvnSBoNUVhZk/83gLnhV+uu
NretNnzFcb8tNbx2+jlji8OZuo8EGXIYMZT1Sx8Ha1A3iIuYYDNd7vMcPibe8KpYxiwgkdHSLzpE
4l0tGLjlR5X9XmOuNQBxEuT3EXck+LHKwgaaJECRLdKCeOmfeVv3jaZh1aFId0trEyn5I+yT56aw
PrxcvQ6Ccq0Gb2FUFbNOhJ4zjN0MKaxun1N/mTjFyRzcN4F0JbLd1itU2Ggcg6xctMpXUVQ7qYN+
2JaLjBLP10hTAiql+wC0R6qdklDNUN2bCLozt72LDYnkibW21HRpiJcuJgddd+3QiO28uknyt5K+
YWNZmFjoDNKYCqXauXq8qzTcHyB35WZpFV+Z4YJDuXauvxjBlya+ZudxfJYjDlwUIqeXkZ4kUrei
lU54rFKdc55Ij8ZT03CQSsD0klTBTqH5qE+zvd78aEA5VTF4gfG1rx9y5VjNU9SWG8E8eAxtCr/Z
19G+Ud+1pHrzPV4VkyZVhAMGnluXSlut//Yz6doD0qCdD1eq1Vd0iO9qixEvLKuDVIYEF0GbLu91
B0BRAmSQthh/ZLX3UQoViGUrFui6bpzex0vbROfONN/lwTwWgcDClDhZ3+3qXv3uK2Q3pv8Qc7MF
hi8s9Pq9yQUnAVkiIS5sKhniQmQHHkBbcAtjAJJqRI8yWqygJLG2BjKfqe8GbNMP90GArgVRrAhU
J+nVbV306azv3JWojnc9heQj8dpW5PLqYFpcMquqwNgVWbfpW+r9hjK3ELmakI9rJVxa/U08cNb6
/YmR2LJTeQWDLp+XBdDDgXG7fjQbwxb1Ya73QAYDJBXCMepMp2D+uBvkej20Gbp3uSYfW6JvaUiu
Mq8r9b2QkACTnALpBvtcaxlzN1dhVRNuNooj8A95GdGWHTuqGZ/G7ChhPR2bL2ypR1niwmq9JeQD
k8qQt2C1g9eBkiDlVVToc3fDxUNnNzCz9+t4KVgSb/q41NSMa0Q0XoY4emqq4kttCbA0tF0ZI9uV
USKyOYQXh+WrOVbZsTO+Vcp7z+3OhtWefXorcdIgeaHOgSUwr9ACGFkMqBm5ufhsobvoVUB0Ck4x
8h20BCUxsuWs7Dl8DGLWjmnZIkPA7uHT1cUTzCNIQR2VR9O/s5jZUbVuwfbkyAZShU0FDcNMJ4kB
yymuEkQwWLzo3PYRgk5aFTIeIBHzZmPRmym4fkrPAoKbUjuHmQCz9ilJvuqIrK7BXcThWhkMQjhI
tEg5k5GPt6q2U9xk43vB1hww/EFLalOaxnwcIpzng0jT8lMftX3cfPY+tlwDHrnc2IZMU615JJzJ
PWd/25mzCudurxJobxbnpiJHXVz4qKNMGUY/WEt4v6IH2YQ9iB4L74VHspkhEzf9EYckIXA+CTxI
IkB7Qxiotp+Wiv5WCFa8AY7Z9m+JUm2qYZIdyNbHwEFz0i1yyX0xY4qyTBX9uVkwBaUb37ryPpJo
xXMyGWWDO8GlbVjQ4uH+l9Grs4UUp4taDiFFlFec+gyD9Z0eTJG+fsoOAoJR7GMT181tMaLT+lvX
RlyjSRoiSUZSKGX+/d5BJI/o99ro9/v/3DtwrTfoDIGM+xelwCQHMETNkMwfLLdfmzgUQMwJpw2E
bvwLAALwGyICVTYtjQf4S2M5ifrv990DPqn//dlpHf3GgDA1v/PT0hdW3nehzQQfA5OP8wJzCK7U
c31vUI3SzUYPRCbnQ0cUQ6sFd2G3gEXDpfpj8swskARt9DfgRHMQEPrbhKfZ0tF4khhZpQsMLIvq
0sJipM2R7lwnOwgf6rf6beDBX6ibfE22/AfafxSV5DXuGhMr59I65juc4zt/uTLfKuJgNYLEEAJC
MqMn6wwb3OvGGqqc68hLY+sdvAe953JdMc+pED4iVJ5VA83UnJiUYVaU0xeuHmMiLaYf+pP4Fskr
vkos9QjJIEHv5X2AKo59/zOFnvL/xWHRc7wD70aiQr6TPsZ79DDPfb0px4Pk7iMWCxJKMCZ9RI/g
0CxxDIX+khcqe/Zv2bN3yDF8IUv6f9yd13bjWLZl/6XfkQ1venTfBwKgt6IRqRcMOcISlrBf3xOR
GVWReWtUdfVjjYiMjJBEI5E4Z5+915pry3P3360jP01tp+26T3q/61F5xlxzESyY93yOFnzvzFPM
P1PcljOArhRBXJrqW3k132I47ww2+T5IDr5w/otfOSEMz2UhvPbyjd6xm69Lhg7jp0eWMM8ZrMaU
IT984e6zerh1OdX4kVbu2NCuXeEYbjnEwVRDdSAh/LMbYGPd+cFUiinOokcB7RTvWj3Lxk8zUyHp
XdhBoIG0ivQiCRwtwUfGxJFEchsbl+cKxWJMBDd3lHl1YD+vCUeg9ZNKYiLtMs+N7+EdELQ0ofQE
78oXYSwac9aRmk5gTjxYsNRp9LjxqXbJl0TgPDCp4PRaMK7gO6nc5so28f7jB4rhTKAUWNZ3a4pU
RWSIiH7bvow6sfGnn+krQnSv/lb63Bg7dYYLjVva/jtvjeHzqu0ILp5kd362xjFZN1Pz7emQ2HfR
N8xKcKqPdOBst3xM2eIcaAhEh9naGTbIKrwi8lzSYkNWNyX5Q6NqwCirQj8UMdMSucGUdNkfRyMt
07j2i8ZDg4TPnBM0UYvTkp9254rYCAkhGM7cmNspKZ833sulHKxpMBJJ2h7rYwmj1wR1hk9XOleQ
piYA2eKr9l1Ik4zJ6bE5EHvJpcQXraRikh2bb4Qw5QaTC3VbPkWhww5LjZp/p7PUFvYWv0b16qjH
I5/qVcLkBA90uMkvwrpY6dti/NQtQuLafvjw9ui7brg0+PO5ac7663NTztQPHiT/xgeWO+l31M+E
Wzv3DMIrk7NEkQysvAg2ahe7hv4JHk5H74+zhUVqkpokaK3z7BYo95oyImkDp3sy6OKnzhBYYTY5
lVuHl1a+x+KiGnZatjPFTbN4818QwYpcC3u4Exm4CfglONmybYRLesv7NraIcfKOdb5tk8kO51QQ
zPzHvGt4N82yfFYKB6OxldhmzpQDkFQAbEgvGHlezFtGejPw3NeB+8xt8ztIsd8lN5+XDq0z2j9v
Io5064lR26I2LdJZnu3IBAPPvnzcA8XmTSyMEb42zYu1fxfW1ZIFh/f3Wn5LcDAygvPf43huqG6u
rHV5KSon7rEeiC36QMITEIRJUjm4nB1jMSb1cLm9wabwwjN0Arz9VVElFyvOX9gyszcWVMeaWh9P
om/Ftd8vqudXyxb/nt+aU/teUS+e3npl6YvMHKeGYPcdQH07XmoM0KwHudnmGpNRp8HgDJbUfE9l
p+GnkM51BGhlXwH+4XVv3/zWRv45HWaGba7VL7q1aNitLcDeaXAsAF9MxdY9IXCI3+Jz+B3z4jBu
BTnLiIzh0iICq4tuc8lw6cKizfrKpcsykgRuDn+ECK7+TieDig0Hovr+I2gGxFkqnyNtlrWnOD9X
7FLNQkR0uxf6kciCbtU/DK99NzrguiOmuDFlZ6JQqZJyRaFEOk6wLO8Nslk0FAguWa0qt+SfzLd7
NjIU1VBupqjdsystlMeMdtowizA8NKserZq1qae4Kw+5i2TZOnP2bKW1LFEYTrQNssupv4jX8s6t
r+rO2nBcmyUX7RC8GwdtRiockQ4PYBYBGVr9NDxN/L1wGH9BWD7pVwbEJa4KTC1o1wG/mBiMGJ1n
p5o1Y3AB6pvX7OT7qwJq0WOaIhtox7l7kLppYXf3Yt3cQU1cY4gRR/GzvLfX/rP/NDb6UT8ab+qk
4qgSwXd3pQPMkEVwMY8dOnFhox10QPbeEZjFUf60Dro1QfaloSpAwAyMgBzud9AcGJ8q2WG+6H2O
gBsDZrfh8LuVJ82laEZ6h8h1y15tONqSDyTbBzaG2o5IWMVKhZHgM9gm75HgPhZPqAhoOjw3hV1R
O8Myhm/ikHXiE5rBT7Rd8dywitFhZRKN0uDOIV9NbH4DxBizvuCdAAbPLzk3Y5cl4FcmnhS4qRNs
K+y1S85eaBxO1iF6B8RBoYIvA0ANt2FLLJ3nHeiGrLrWAa2vNMzXBnUBrblJEL/2V76SD3MIG9P4
bEs6/OBuJBcLuHoJgNkxC3Y7Z3zZSSra8X4I+kmKbfEbh0WMfmAVvKarft/v0byX4FPYSDSugfRV
23ISKucAKkjsI+OGbX0V//hM+pG+eiflZYZJCE/Ouo3wXZFpwskIUsI7Jm2RigJE9/Up7/ra5WEs
ywZhwWc8+qk0FoRLKEzo+YCxUB9rEDokG+DQ8pF2TgOYkgySazdt1+qptXSb0xofAXa1t97F4+Pa
77QNbE87XPMW4Y1cT5WZNFMAh5QuRBHMJrxVfBfYTTImJk3ET2VWy3e/2DyMeYzOWptoDyRciKJ5
GRNcE4pdlItnc0ZI3TFnfuNe+J2NyhE8Tna3fP7gQTWQgjDjNmz1uG61CcRhRVxWxeJJz0afx75L
LKDPaZ03puOvs08IHW9KQ/qZVK5BkH3TpU5EgCXC90BDXQfBinwbx96jnOv1ROeNjlbC2sh4bSGa
/5B3Q5XxZ+gjaGCzX2gu8p9hp1Iokd+RkVfnJuTUQJ4Xq3m91pbKXYDJ445vcowyeHgioE6Is4m2
v/tfaMsfTu/QTG+CDR+Ly5P/xWGMAAd2nAqZJtR9x1XupDepypp2GVfPTOACfvJdzYTDmPdGjArl
G8kgJjUOV7RI0htHY2QcPMfyMtwlaRa88Pdoq5WjSN3CPOv4D5v3v8GIFWjQVJy2vLUfDmHfn8bM
X8B+xJFoTpDygyrFmKSQ4Ree0nfSBfl3tlCWgHRYhYb5j5AVZVmtueeAS9ZckLnSOnB0vJ0mzcCe
Hmq84+MJc3zwBpjaOysEfyWpAf1JtuKmpWNCsgGCRMeG5+ntuN6gBWMkAquT4RmXNwF3z2043xO1
wrILN4GHOIuj6R+GW7erclvdGKg/VuhF6GUHDH5PXTszi1Vb2o/VWKVjLQRDMAUYMslcY20ilNDd
gF3WtNFTvI62HexUi2Cj3JQbcmOkI2j5ZxYvFDo0cUJFswLvLxr0WyY1Czq4VIQ4Lt0QvkAAIscF
BP/JWKQzTDnInkl1rkmZxG5MQFew8Sznq8jd8QPSqjKnZjCVDfRrO+vLcvgH1OTso/jgfhVEH3wc
+wOPy53j6VbTOeqPBSiYEbjUe3ZLEtcXz0T4sr7A4OsvxQd3UINkWPCcWHSnPCwCwVFbUs/R1GG0
oPeiETNmV6/m1nzhm+EJZx+Go794pV15trzlBsIsW3UYiFbSPhcmobLAawR3uSOYj2iJ3lHrS1QB
VqVOlPJJ+EHhp50QMhcIWYL/4C6AxaBSkYmMVWUa99K/8gvIGo34Xyek/+D2f+8CSDJwE6T/TF4B
MXII/ynOVX/jjlDtGoZiyRrhyX+fkDJ3kJkRWD9P+r+IczEgAFmBwGL+1O3+OxNS668jhL88dWUU
7/4yIUUZoGdWUhiwbKGOjt3LtgE0pkCdTanodFPCdGtMAuxQSqHMfCUm6kXaFFF5l0dkMXsOAm/O
HbLWrmKdhp5YcsbjKpaEmJavTwRfWd3avH+t5fZqqOpJzGiYAauGIaio+5J/CE3LnldF+1yB890t
pcg/5pD5HiQ+1Baq3xypavrZUfl25SEuF3mzr9NqJbYAlcUCz1vJ9vn02lHZwL6fzcrnB5GiAMBg
Y8Tap+ZRLySJ/lmN/Hrv0YyBPahLLL9ci6qFDykAcea5aneMdLR9WbFLkBKKaUxYjzWTuhuKbfyc
r2nmT9UYr2FwUeVqHQ0CaU0woDilJAU6CJkU9fYtxkgsdprTDxGdz7oGNo1eDY9eRxpLwPlh8HcB
NblYe0uT0EiJbEOj48jixwg326JeV4H4Ak2Wo7L07knKEnZpu5VqcLltQbaazBBUmyVDB/vJtHum
K3UVkH9l3JJHCghMDk4BQ+ii/RI8RouE2keiuPPFZvkYVs9qJ3XNVrb6RZuU5yjKN50KnlKmN+BR
a/AUxECZgtGdmBExGvir/M5f+Sk9gxijZvyYWlSTxqtY7aNBPxF2dgSQO0vK3KJBHM/1qHvFpWQL
bXh8EGT5iPKK/lKw7cXHfmjDue9zuhOE55krhp+S2i9EUDte7++0lLjcNFnKSraCakR7/bk1EpCD
qfXiD7Kj9uZZ1JGEKMVZS4tuSbsUQTVnnaIkkGNIXrpSXAp1+VKO9BUlWAzK8VluYlDJoT8JOWDU
DzQ4Gg352Ih2KbGcspVvWplE2iC0f7QH/+dn97/872z/+yiu+nH9fWZ5X4Z+8PzLP//rlD34/b/H
2/zta/7rz//kJn/cpfP+fP/TP9wfrqRD/V32L99VnTx/XuzjV/6/fvKPterU59//53/kWfV8Rxf1
9f2XNWwM34YeL6LlkCVIsz++1d+/0/HB/riT7fuDO1EkVG//8vY/10DkZ6PJANgtQQG/G6N+roGj
Zg2SlMUoVVUMuq8/h6jSb5YpY4jChCBhURiT3X9qRKTfDFnmqqRhK43SEv3fUbMpiN/+PETFnvCn
b/wvK2Bf9oEXGyaYSY+wx77zbWRPW2GgCVAKj60vE2jcMv5PAkSvPZzyyeNZYmWino5zmJd602yL
GhCs2J9Nn1I4jAjjkdsGQHOer+jau1wAy5oCBn08RziLr4kH3Ki+8VKUNTERDzpxfvnlx+iYzQ55
iCZczIpZTmCsvSovbblBNFL5IkD/zKTwqDli+yFjL6E51AOyE7FUSVsVLo/A3FdZe+gsIjXjbiDR
WWkVpLmkcebIdZOHcbFaDksmioaJlHrl+DkXcjvzi2zlt8YSaLmjj3QLTjGdDIX8ERT2Qy46cBXt
vo3EI5hzjogVMYjwdR+yrcjhpqdWZ/JzDUvpM4j8V70qqd+L5kmChrkJu8eHqDDkjPSGlEYznjdh
7koBRFg/nUGZn4t6TK+hDknq6sgCwUreWKtMD6jasudxaIOtnxASHgffckS+glXu+yb8Dvt4Hpjp
qmnTV33oT9KA9fOJstwnIKuT7GqgO8BKvy0iWk5BuZYF8r5SGmexqi5FzFv9szhGssqahVG2DDAB
fyae7/Y9fJysfbFkOi0lZ6weh7vJ38jGQotBcvFQ4Z0226siyKRUGtIpyuFwCA3/dUTQip0D6l7e
lET4qaXDK4ztCr08qshr0ZNIbZjLSomf5GbJ1KgGzdbnWz4UhKZA3q0Tcu6GSE52HZIWp7Qa/PHQ
YMER1a0C6ktwSsh43cjWqqCf0nwtomquGtJ3rxjrqiJPuspXuR/NerZyXSl3McCWgmOJXqAZMSKi
oTNk45wicvXE6PVNEADw8KhA3WX/zHVAqMhjznRtX7fxDHGKWJEjvPTG3km8LdKbQXmehGSASKAz
xmAzGagFTUEGZnkYzWLrtQ1dInj5UWMSfrx6eAFHBeWgHdtoFCLEoIjY35OT2DTM7pjZBcuuNqgG
ICA15FOnsGMJISVhZR/WyrTgUNEY1otaaQvFWgukiHhZSmI6HW7fu/fdR0mb02/vHfrStqQh10Xz
IAtm8QDqwmt3pp5/qv7N9OKNh0PBfKYkahW87NDYLG/TFQ8izkiHUnOnGzwbmSNeA+VSyVyeQaKt
yRAhZII9eeR/DX2weAjx4dEgNEoLeSrIHk0aFUEAbMceJVmO215B01jnzzmC1v3ga6ecBttDZKyo
leQLMwkUQVv65vtD0acsXXYmies4YNg3DlXVnlSKmGzepKOsUkhmERqBJUh87Z5gXoBP94m4s0Ra
Ng3sYNHYP2LiU9TUiOd1I+0sGku5nF6sQCcGL8S3PL7pe21hUvdA1AEf1bTWBt0JGu+CiPNUAiNr
PQyn9DRIqixWVjLKvTyf4LWKo3oyqN8xmRheSHFlVPEp6jLrP1laSYyTyTRO4dhgMJljhPZPpUcS
2qRfDw7MvP96+5+bJvoi5JE64hdLQbI0Etp/bprKb6amaCIviy5zpEBF9LdtU/1NMkiHMsE+aiOb
kc3s57bJZNEkCErUfncJ/nvaI1kct8W/aI9+feoG9cKvBwfNyMOnIAnmXC8q6FkVAxozEja9eKos
hD9SUyzqAa+R2myrttwZIrBRRWKuAaWbef3MkzSg1Co59QWiIKYeCJcGDE6qxcqnNJckov5M5Xsf
yjt13BPKcBkOCi5kaRqa2yIQvjS502yrUu4tF3wD9KBROWbHG81g5hILBLNUeOLEwJ/0bQfKIwd9
9+CtnKTD66AwZBto6Orroa7uIcH2tV/ATWlZkV9CBYoIpwjmMA2Q24oz+JDXB9PaEqJElAfVvGG5
KGUWuXRuPcY5OfxaEfAyraTBLBCb034pADApyS6EpcJhyLWeR918zL3gJfUyFFUHlI9P/ZTquL5M
2+u2QX8h+wc5BxFbCoQ5oZoJRMFKbOB+/Vx4OittSveR9GFDXlA1QP6Brxa9xy3GpxkBI1tqC/tp
JisUjbZkvvisWArQqrA0jiF7e9fIjM9Cmud1giyInMcqEE6ZDtSyzMwVzugXvySkQylnOocME3MX
STNZXDl6CftL12Yyi/BgCG6mI7TsFjmkMd8iYQYpkSqexPSgt0Bf5HZa6sKsU9L5s/M22ZgGreEm
K5lJtRDngvAu1oqj9XTWs96JpQSZC5h1JbE1nphAUYRUpBQWdam9yjWZxOBjSGDM8pNQIC8BXhZF
IW8w9lpPtD4To16R/XGxQv3MqXojgBhRsvJYFPBhBRxbqv9Z4U+v0tLtDBazrNt6AUs8uw73wUG0
tH3ymQWACxE4tycZvwZdcR2bTYuFy4iAN4NS8oflKFuKNXHRyiCxOfjqAJxPia1L5yiV/oOXQjSN
nB3MsSrXKOfHle6fLIUovFlQfl0K/8Htfy6FyCWgykosldxM+7He/VwK1d90DgLIIRB/jiEb3OnP
EwQuZjC0Ep+1TKTo5p9OEHycdVtlER39O/K/c4IgveYvSyFPXbEUFYk95hrVGKXuvy6FSdwUrZ+Z
kK0pfa4B6Z/J2ttYx+7a3tt7dIpOz7VxTU/9RbxUW4aXq/wGnBqOjVM3VF3xmF33nI//V8DgA61m
nAVpUMN9tTbNfRQ1dm3UTqdl87B8CWlqxKsRD4puDLpo0NF/ZmKqS+EaFw2kEe0iP9yKWC8Ar0zf
h4/KI1SofwkihO0sLkxIIrBrder6+rXGbyN760KZx4ToNuI06Hq3qTGZPXcZ5kPDFZkrMAkj0Qr7
CMEC8CY/xTeyPID5fTTVgfwrNF/BzbsHTB6fp4Q/5ffkNqZR1C/Nnsg/TDu0WwSU2uW28K7k44li
6KBkYvVYAbMsb9GVACn0ovRrJjSe0v4SJhek5fhHzm157svONrxTX57zbpilsP0wKX73Z+Gjfqvf
ok/zWzrllH0Kp4m10izDfKb6Ux/eagtPuv2oGDmK/i4jEIL6ubdFy+2IkvKdwNwMTAjj5q1OZqMf
BgMeZbplP5RZEKx6acdSMn3Ebh6ffPQOXrbucrhMl0KNCJc6+nHuVLJkK60TK2vctLX37kVrmY6a
4CKyK4mQreb0Vpg6ET9UM4kwF6m+EjbGgVQxhhRZQhjJVMcEzWoI3arJ9hE9I6F7C8SNSHpDG0KE
NyvOX1OmMXxVh93TtGvF9p6zZ0+AHf32FbMahmotZS/wsRrmzjgg45X2EFP86PEzO8jp5zNE8ND8
TWLs3s9LzXy7kgjRpnMMl5gBTcoMzIVkFpYbZsSnYqatHgdYsvv0A8FbTLZwuSY0qMGPKE8kvmud
8AfHO8Zw74H20ZNSs01hPiee7jYNxh2tndJysZ7TxmBrEZdJuk8H8tk+ojs7GiR6+Rx8jq9keTRe
27MpXFLBqSh/0U2miPWc/vw84opfWqvxvYQ6x5uKm3ZmzB8cyQB4TdMnESqO8Rof4mV1LjnPWtMS
W+d3fuR12/mNk4LfRcJxbI74til++zfz26/uXnQvlh/GNJwDS1n075IjurptcP1JJ4WLeYqsUf3W
VoTrLZV56CoraTWs/EM3F7bW1lzkryIyTIMDFlle9vMV5avtuwR6EAPBo3RH+VzPHstqI30U38WZ
XBJkpN0HTnJhG55RHSzMBTS0QVm0JDWn70ASw43yUuKqF/ecK8u55XrOj/vcjI/Onbn1DPD9rjxm
h/rcZvQo7GqWOpAIkmJurIiehWOZ+YDl0UqTDcjl6giV3Z6hy5MI85gjXdgWKuGQd33Jea9bk12I
35QcXPcZV8A/5oy6n3BiOS/cEV6OuRPlRIeiR6Qi+ihGg4ltkcxS4Xx2GDVCpfYQi5LOM44/5eRF
JqdFs5lTcnbpDtY7Z4V+Z53lo7hTyVcxNtKhvhpv+R15QXQh60B48+oJ1FbYdvfoXf7M1uKVoTTT
MeZb8am88HYdY1VIV2HC1jPzvoZf7bpa5FscdAhDH8g8QieHpaVxnbnVCc6VBYP/S3IfN3WNpLTJ
XDl06+Q2qnZ4qibskmX31hyU5i1AAnDLbvFNXJdA8fxbdsIJPsa2BC+Ms9P38DT8uI6EzWNd3vtP
4U05qMeW4Wi4UEREmXOiFcBmS6G/lIk8xcbGidGYKhZXe1HeijpnZqfaz3Bp9dlelBgmaszKPNKI
QuvwBPVNmggzmoe4kVLmnIzitQkn0k/zTdkBkL1b+tkAF2bYBAxxLlxQGytHYS6sul055rjMAeyr
m04H4lK7gu5qJ3ErEvRCe2fOxG1pbpRdCdp6lk0hHxp3YlJFn6X0Q3lelMfWQ6oBW2yur7Jdengc
iUax+3lKLqjrCzYR2AsAxzsdcUXh6h8/ktrRRaUjNPI5FZgmIS9aqqvSjtzQCae8hVYCEDVwlhaw
8lx0Ax8OxtP1krc25yyw8EqnErd+xfAMHs808qdCvIhQQNXL2EDqqqEFWtWqnb6UWxUiOoAuxDDI
DgiXhU8pb1u2jsRa+fWh5m9t/JyaJiWyxWSZFEw6xhKImqrcKfSULRiAbKfScG59SkSAG1NBAAJW
IfVYYhwA4yB70az2NL5upjaYvDmkFPy0n1m3ieNgqdQeCX3e49r0w16Ksh2TEZV8bIDeSXf6UQn9
RzaNx/MrbVvZpK1rWca/ihlQRqXrr0XfP7j934s+hbslGcAc+9E/kFl/L/oUA7wWrp0fEtlfrYUc
jSURVyHzENzVMpXaz+Pv6NdhusSn/j+sN0RD/6Xm+/MzNw3xzzWfLIj5kDS6NQ8vXLYEtyMjhHit
Hrw3IFsgA3bxZVRgRouaZfcAlv0iH5B4L8UXdUsMhoFHxRWmGTDscQ5euMih1uEFTjhM0esoRyxc
ADGwJoqLZC6C5zxd1Bfo6OwMy6cTvnfXZtraH5LjA2dCKsniTFXzlrlfYjFN6oUMDha0/QhlmSKj
R3doSxuY3qAU7I4sToinuY3YV2MLRp4hOQVAAbQS9+YmfSlf0qKcBsSqTnRrr5OKPq13z4PUTWT4
HBsN2l9Tug+0Gzvdjx1/7i0ThlMlSxfX6KiKMc7PZTVVLgHQgsWDBQk+3STb9+vORaQLqLJyCsQd
OYMywOWOJ05B3HYGnDKbhiZbn/pV39g/+p246IRTRY67Me+3w0K/QDNT8X1jDHG8OxL+F2LiFs9F
cBuxCcpUmXbO2xOpcQfTRl2mi9btpslCOFpHFKARzL388qQg4kfLCe8z3MrLx3t0MrpXnwXtHRmy
/yIz4Xy3rmyHGdFnvz/G4FRb8eLdhSvRs8LxaX6Kl+BWbPFjRF8D6PL8lG2ffPvoG4gnEOf8hd/Z
NttijX8BefMAgh060VeyN5f5qVlH+x6ldTprLLC881J4N64KaluSOSF9oH5UQHJMeB4EbIl2b19X
9FIn+Kkm1Uo4xZVNRxDu8B7EolNOSweEB96XcU4wKTYo7qgV4nlqzTOSFeARQ8iESIq5poIIT8xE
N8HB3i/luia1dtZ4p6RwTwUqGs4WJm8lkT1LS+ZiNyWLxZwU58c39YvyStXdTbqvRnHqra5eDd8p
7urDhWJUfZ/wFwmrUKM9Mmk+hK3w0qysl5GJFtnhRr6lH9oL7KWX5xwdCgIxfcTOJiSLA7cnQcqJ
piRkgQZleAFeiVPLVABbjAIzstP+Remd5GMgb/w5ASMNook/vVO5gkh988/Gy3OF+Ue9GS/6Td/r
ewmlReRIMLKh1iXqLhpRqfr+4SPHgqFIwTaWXkxTUGLY+hd3jNuo4grZ9rfa+uZvUJ7UegErmgbO
RbujvMuiNW6mKbWHv4I/n52GQwVuxa2u0JIn1R5BKuCRlnAEirdJ1diQTiiwR33hhMtvSQTQIQCM
fCZ+U+aBs8oBV1vFaxEJNuI53y2rJZOQeikbcM4hHiAnZYA0ylgJIqPjyxuMsfv2MQs38ayco2oi
A+3kccVtomSCyqmNzsKB0ilZSt8EMxg2GbyKfut3e70cBWUZ4+aJ4rL7BdoboYYWnie6MvNgKezj
I4rd4cwuXs0qnPRnUZxS5JnPk4GyFAxRuatm2Zs0j3bA5HVeTwoHQaUw+zDO6hH1FdUctdLItPwy
EQNdTG+BRxA1Gtzzee4SeZXZ/YdIjfAxZoFBaW+cHPKpSZnxWR9pw3ymcHYn1U77NmizgS/37WFT
Luu9+Zz7UJ1Q2Cnz4rnrb+XKWxCWt4g38mKY5StOE4F5Y4GQ55x3LThDOPPetMJ9rPXdwLjFJsoZ
eaHn4xiaCOfcLRxUc3NY2wsGddkOgWX+niPYDJymsLVlTCQXs4uvQPadhMWjBlTz1q7jL6pLVFdb
rfrEHp27Q7hIVyCiis9GO6gOte/qXTzR0b8sqWQkNx1L5UkdvTTv/UycldP0cSyM46ObApvFA4Qt
IXNJW2Yj8LqJ+DZ8tSyTB40Dqjgq5nl6n4kA930piKiKo2KhcAivyOACmTq/sA4D+erfCUZcg0Od
wXsdTUuL/tXbZQv9UxOgwCB+I7wuXpBNttSf49rdcXVhIJPXCqsBDAqni7dB9NWWMyleqa/ZDqa3
4OQ2sV9Nt9HNNw0wLKyMGfOScYPiURHmy7Orsmuu3af/HkxWc8155b04MJcny8XRxBkSwxrmztkK
DpCGY77FaOYQaL9klzyLq+iQcfjU7aYGnD8n9Tk43MNdOGXU2c+FW7oJOQbinScNa3D+wwstHZif
yOybeQBD7H/SXROVkUbz3wqtP9/+l0JLVEUUSjTwLCot+mS/FFoqnbefg/a/FFrwaVSDUQMylB+N
t18qrbGZB3Hmj6bcv9NdIwSKJ/DfJg3K3567LiE8+LW9JtWt9iiZvcw1DJFchcV7YM6zfqxwCt2h
ffPZXcWlv43qWUNEy7Gl73VspsNVtMOVgkQ+QgVHy6O6E8lDqaBMq4sOPWBOcMEVV8+UKbZNIOih
aF02oBnsukCdp820e2WWiSZgT6kADWaVfBQwp9YdEtJqUS+yZ2Uzw5k8zRk1nqbZWn2bT6dhu6an
khP+5rlE0pGE6E/bObEA8+AAKstJZtFMW6zGpE68lACdChem3WyM3MGh3IRnykhtTWPaJJdIdGs2
M0F0oOmJ7EIIY1u00iqHWNZYRnqsT9yJZ7sOz9itJ3wDm8WJkFuHeCH1opGOYx702fOTxJNjeqwK
sjUU4lazWbiEAfeqeGRxMPYDj/dK5gafJvKKRAwiOqY0LKbj/yOSWed88kxZQaoQJPrsG+tp5GQb
/puN6i8V31FXOulC2NWwNWYiRdQY3SLsxnDQdEFhyZ+PatoPuxhK/inc+ttkoR9GC5RMDunGv1Ol
amcg7fGVP56AYZW9hK+pJdsOm/IkC4nP3lMbecwnWa/cEM5etn1sq3d/Lrr5nmPout0+/In10u2e
T1ukbdR+h51NhAa/4Fe9FBKaMeZUk+Y1OxNG/03VUne2VLjZW72BG0N0rUy1JVyygzKs2Tpwgzzu
co4fiTCbngpeCNaD+mHkV5nN5Rq9Gi/xeZjX37Sq+rd8b9V2n84S2QnFBeWS9MRJC9DDVlb4wTeP
b+9kuMD/36yNWRUOoUSAAZHa+/ZJ+ZBeacXSp8QTTd4oXaRt8W5Ms6VHCQJX59NLJ0LiWpvHomD4
xJ79FnzmU8OcCK8DcabEj9LDfQsv/qW8Goobsg/vyAEnDMFheEZmwzBLsJRZK20drx4IXsOZVr+W
ya1sZzstdP0ZTWjiiIc5UzmCpsb0KW3NjGjSb/ttuY9QsBD3KNpceeZ3dOV8IdbgMpVZuAop10L0
+FNR+PYJIdrxCoWTIXXxWw/Jsi8PyTbccxSgUYX34VLY0qoQOU9QwqyTg/DWghSnX0nEF8afo3yk
e01aMAXn2+Nq2CXzK9IGXh9v4y8SsOCnvFSzLrbTXb0hfmiWwpBLeKvWhM/IsRsvkyk/Ves5UebK
XFuNfxYH8bvdUL2aAHR3xope2hvcp6mxKpbPHZ4agyaqrX4/gA9PKrp/IRXp9eEOC/O7+xo5nDEd
yPxmTWHlr+IVnCjzEs8l4PE2VJmUdyPTMlCkgAHuIhFeFs2qwUUjPi/mnK5mBhe/7xASNM3B5toW
WUo41lzTNe3M7Sn4JqsD3TZwki6mAnss9UetM1HVacIVRXZHTP+GamgBnj/4kvBZ3k1Wu8/oxMXH
rICAzAlnCj6h3827d9fmnJMo+WtbHcbVgrMKBzTRpYk0cMDkg0T+OITEPWwt5OGJfWPESsGDv2Ul
aDjDXuKtSakAjm5wsh8kUW+j7QT9IxxtHTM5cY10EvdzkYpS2USPxaNeDEt//8CtveZIPHmZvPC2
MtwQeKjBW6xCMA8W1Pkc47ja6fgln3QQyZx76XmjjUJBW75SiSGS71GSo5pfIjyHa5M1eNddY5a+
d9rUKxcuX/nMVuGppC5HmY9aIRjl6hwpxpQKHAuI5nsixGc5Wd/iXKF0pLvNkHas/9HY84XCgQaf
fM0na/Xq7W436mZuyONxP/zuYU3gF7HpovL6ktI6qufjk0E20O02yuvTd/WavldXlPuS4fh705hz
78aMOycGgxxyTvNQygimFfQrd0hXs7xwr/5eYSX549kqy2xRXnhQ4RCekPPzdebnKNzn1nxv0ZYH
b53f5fgD1h9xyj3z5MMTVsILcbk8x/jEH5a4QcPPB/ikzxhFtyMObj+WZ/7puwMtbEwx/LBxjIxm
M7WaqoBiVXtY0Hlk8clpF2zT+u6fO5LppPcS0XtrN8apBASJCuqLoz0gDIOAtvXIrNg+t+XW7i7t
eluvbyO3fszK7ew7u55TzIcbUnzhZDgGlkPj6SQbdsJ9SuyyTDSwZCcza1+trNO4kXF0sJMronT0
7ltrgbHGkTb0/v4vd+e15CqWretXOS/ADkAIc4uX91Jm3hBpccIbgZ5+f6w+Hauqekd39G1Frq5O
JyVCMOcY//gNPgvcUfCj9h3qAEZlGGdbjMM1+E0QyniOEZq8fqDLME+XLYZzKHm4rAxbsXHCNY+h
+fHB3sAlzmIa26obrXQXv6C3ZImvqZ/mZmyPN2FP40aHN9KFcepBZ+UXTinvVS44cgIIAlb51mn+
HUGx4D5c5h2zTWaJuqkpJiQo4W5eMDlDv/NNsbpi6nLDD3uh0/hJLp1usuXyFN1+umybtYyhnY8Y
hKtG/+T9jbbZGas7sO6y3Hc3PCMqyUq+g2N44jnIrrp162Jfv5eH6nRnNrKqPdH8SZZA5Vysc7Oz
Uy5dbgHSiLdc0ih0Baedo+bzlNGVXx53l76Mb/PCFGP17E+IjXNSyX801DouprcEA1JcEbGGRHZL
WOPgapIto9cGOGkcmdCM4FKjJDjwHzQrbufHuMNhAXEkn+f7eWk3Jca6nkjcIdWTR/iZQWNtx7sW
abKXurU3KWlx3SB6pbDB4MEyLChmj4N6meDW0muW/P8UDsf1AviwxNN52SxgVnlPR1vKrrHEXWSJ
8SkYlLPFvXmNCcNqRqwPGlwHNa31OM2+86WEW6vuDx6kyz1sORKDchKUjrTifnlEUONXZMx0C2ye
6flnR2Uh7wETPtUvpTTVL+kIA1N4f24fv1J6Qo9IqK/pd8R9cuOa8xVb4mfZS2sOR+jvwnvxGd6t
MXaG9+AFpR5BQFWwE+nNjHCZUK01lrxiOIylbLnBHTG8ZUA2XPJSi4AGMgfVl6cfEXQ0fuOTJKOd
41t8S00ZUfqUvjiFX2qEWaoHokrQmtM4f5ff0SRl6xonRfZDfJN9qHyQHyL2pJPGPdfhdGo4yEuw
+xo+k2ufLbn4518a8bwwBXnhP0iV4v3T4aCP7XZc1JQIwN126lb4jzA72mQ77vZbv+k9LuwFtzpn
fsrh6dbTB7lnx/T8Gu7BQ2wGoN7gGF78JcJu/Wpwyma3r3pMtrEGXEzv2NMRPIk74EGM0VLzuBEO
wY447Z3k5b7xHrupnZBVlR+jJ4OaKWNk/AGNY3h6rFbKMfuQXiNCjyZDVf1Ilskx2HYfaI6jOaP0
FbmfhNLcpkD3gmIPCXTqkE1jvIJvPKJXRlb9gn11ziSS1Uj4OnR+5EGbXGGTSohMbaUooZUt8htL
YTa/TaxhL2/0LW/jwLDF1C+PA2+HSxTjKrCk12Y1f42+2Sjjca2tcUU1wNig1PaL7uPu+adD6PKX
MQSzhVcQH/4JC+4NwU4GE2vdU3wKsT/WBDN0WRVXjBcYnESHclNuIMlETvKmNtYUqoMC1zm13/cD
+Vp/3wYYncrkXYhARzJQ6ugg+/+uAYY69+cG+P94/O8GeIoIYSqgaJNdlwjU/4cGWJ3j2KUy4zBI
7qCr/ie9ZPY/+OqL2OTLKqaqEF7+OGqYz6dGGjcdnlmU/iuCusTU4y8N8J+PXRf/QrUzxPjxCO5z
3Z+5CTL2LZSBrWz9AosHO0cRKC7oOXTNhg1L2yBSG+oQrE1uHv2QveMLkcvmCwMGcraoZj5HChvK
GyQYQFbssP8YXWCGUP3wnwhOxjvdNAgiuas7eVnyGQ+rzvGBsExz4X0TNUuVaHmfjcn0AZv5twJG
+9sEuFcmZYxZAZwDBelYTH99HUiasIxF8q1PXtC4U6S3yJNennQ+gNHMfKsNSHwnn7NTr5hsIslb
tYJlh8vx1+TlkA/uc7eK1lm8aNPYCx9vwmrKlCV5XNyudHYLqCmsmR8Fxjfg125HruNadORf9va4
5y2ideEQsKVbPj7SX8PM/Ipv/Wv++TxN4b8EDLjtJxO9jXjIcDHC/UM8zE7KZnbqljPWXvXA6GCt
H5IzBbaDVTvEsQu5i/nxkZw78vseMKrNdOYLwgLXHgP/ZUSJ2ZHPEefBpKkBA7rw3Edr9RtVnhal
Lv5evAEBIKvE1ojvRGpevw6oCYOjts89mOi0yeGRM8RS+GA3LqZTpbO6EyL3M/9srsIOXw4BtymG
8sPbg0C1Z7tGKqQGqHA0S+MFSV9Pt9lS+/QWUZnBS/+FGWENckjqYb2T1uB4uOZCGXku5R0JXbyr
I9PTwC/oeEf6oUdqCp/5Xgv3NXZyLraF4uVxLB7rebSNJxfonEVVJId6slbB8oMxNlxpDQErviI/
9ER0is1bd5F8nBYJsGx4f3NzLlh0rAu4/TGpahAYMUhyxbcOD4idsdM9fQn6obGNHNsst0W1tMXW
wiguxP+lcksmGTnb5nhI1qganXr/IFXwmlK+Dgdo/xa8PI+Mm2N+JsNqmt9gdZQSttcdMgZnDBJ8
wJRH8DInahR6pdBuDd49QrPsD+4sQE2qKTQNhJBZnXV9KUyqxzzHMX358KirzT2YOQmhhiNYgY1h
kyVt76vpq5AsU8B8cwzWBUQicgQGh/0Yjmb/WvjABdh4Y8c9eLlGs4T+EtEm6V6v95fnaXYCFz4N
C5ga3n0H46S0R74ynMZkfpWbnPdNscS5oh/jU7tE2I23H/MdTiMF/Ydg7p72G9zPM42psYpp8aHH
4I2jhetGW/RLzN0i4mRu/Qz1WellFwWOLKOA50oKr5XmtvUuxK/gOenJg/Y8KchvxCU9n2yM1n2C
nwyIIDB+4v42RSiOtuhW69Gdujj8LztXKkmhrfC1XPUp+RlQ6MUj4BLMia9n6g6YW9xLhwlOsA54
X9yWhIrxqhEycWTJgDd8ZdhGaE0BQqNf82KJXJ7AYWO2I4D0Nd89Nt3huZDaZaJ/SEQJNHXvSHgl
ZJZscVlYyMNt9O6MyRjo4JSu3534hwvkBxaFy7iPtUxezmviQmzuIwhtW+OkHBQPx6LED7hXkJFj
U7bslu1kMljjanq8K54xfOSTRSGMlngldmeVwaQNEZ68uteS/EZCcRVtD54ANsLJM9zuCMMvckcu
EoL45M5HzU+JKG3zlWrhPw8NBdbfll+CVZZXrzIdexuu8EBjhXyd+KfIf65ojwKYgAWX+b4xvvKV
jpSiPnb3YzR7E5vXFFfqhHeSqsvBWwaeAzFYWPFsp2gLGdMJyHKb4qXFcYeE+Fept3UwgQY88Tq+
qov0EuyhKV3IIsnI682cmf08Pxew8spXRAHqe1c4hn5sRfejoMDFyUky+fDTQ1QtRNYTFkzodIap
h5OFwxNTplPHSmSKWJvoVtihAeebFKfYA0BQu0teYCY4LkBfa7EXaGwGkNc7geG1w9JkTZmWrId8
RmKmWdPtUBbhhTB96PYv+53ELhU+w75MRb7Y7mWZv0PY0J2c0IDTs9K/5OJSJwXrhbMkeXzEHFI0
9b362gl+jVPKY4eeQ3/9Zgq5YqgzQyMam/3zleFXaG234AK9uQBdBhkh9ykviYrjZl0B3REBLLrN
+rUDJCBeAMoZlVrlRO5kGMOqaKtrnAaDCmba3XnNkXReSvXctJuK1FDDiUMca9TzHEMZ8qQT2nqV
oEwrmb2SJVgTeTqsm9mCxbTwKTS/oKCgrCkMe1bS3YbpoSI7ofL5DW/0OmLZASITFJGY0oKLkfFd
ODWTHOxcXrr97F1nT1UdWC3iWV/Vh9qSCLuchmwHQkvoqUUfC+0D3UFLcmdjJcvSQxfW+c2q8geW
qR6huY1xuWWHCNhf6cbpxRCrGwipXsMTIR4pkBFehnAeoUlX8FA/8rfh0pzqQ7CS18ISo8W1QaMW
3N15Zlfn/NjRO0ClPIcW1FXkW/Xx7qdo7wHw3doiv4H/YRs8T1fPow4naoC2OT4ka/Cq3C0/7rDi
PFIuIaB+CO03/dgiBt/WGdRtWVnWUBGxsviUF6o9zX2T9KbKUBS92Y8SXvXKD7maxFUm4JCgu5wZ
hgTLghjg7DgAxvb+bN8Gx7mwqFbyUd6SWSEypqVPiJ1o5BLqXfEWbNHoY5cUE+2X81GcorfgGO/K
jUIgY7KsvfoCmLDKlwYfWNa0VgfvrnQV6HnsijGKoUJ4DQfcC7fpTXcoWZbzazEDlqGfYgIoFTz4
GcGq95EkANGdMbjEhWMpUKpRWTX2bF/dwA9PWW7Wm8GjTkI4sKkrryLLR8v9EVcDT1mUPhq/vWqy
ENgwpHKuPLRGZFfDBINtgQn/4PQHdQ2FD4w1rV6i02RQtdB4BzzxQTwK9iaDlTLviL8EbS2ELEqM
EZsVAIlGS7+oNygOHwzoTMnRgc1glFpB5ClusajWJVHR2OebeCa9vOPT8ybR2Qmvqj+eaMCZarjY
UnmXzPBn1+Fa7LNXAYjLlG9cmtCD/WzX4XL1pqzJjf6o5rv2EhnORbLkuztcq8VjjXTNAUHYYQt6
P6A38NmMaDIPeKlKhC+5o68cBTdTPMRlxGu8yiuG8vXDgZKG0w5F45z0AVKXiOY2EweN+CtSkPqb
KzqkNAF8OhpnaQGH+2260gfP+OJGaDTasCnMtcNDgtfxPZaOuqUS0TKcrpgaZEnriDLlI8PhKbOV
yTI1VJL+9BIm2YQHuTB0+DuQ9ZCr7cajSj/JZgD12RW3mGCUL9PmI+1E1WbS7kHpGY/U0LN9wqW7
0kuVct7OYQxELjTs+DYQ3mdlN66jcbRnC1aK0tE48BUEI/h24mqMbtW4CD803B4XJa4aixiVHuEd
f98mErvmqdXDkR7BFgKW/9BEQiT7cxP5fzz+dxOp0ArSQ8q/bB4mTdbvJhKGIT750j/Ez9Nf/d1E
Yp2PckBE5kzjOf3o9xRVJxWSESvi50mi8F9pFPCrnqakf9Jr/fm1G+gz/jhFjctsKEopF3xCb7lV
0CAGb4qnoPYcrZItjlYQNu5CUP2e5rBsIK3pG/1uD4b5rF+y0QF/2jwm50Us+4RVjZ2xq91x4kMn
aaqX54mJ/gFMUTphoihS/tLSwavFTktYp9w+IrlpqHtOfJ/9sAFK8gQ/IwtnthDWYTN5tgDM4JIC
HPaFXdnCD7ZsqsfxrTs0B/pcG2b8jkFV6RaeuIGLgh7ru9/1p3YqDlPSoSxxsKpDGPukCRkOAznt
NkAoYJd/wX6RGS/m+YyYKlhVg2QS+gXVSgAfKykucGq5zHYk/IL7MO7FWlLfTscPvz13xEP4PpWY
8g9DF7QY72w99N29CxPN0xeFxyZ9YHtnyozguZ996nMNCfhHT26cckkFav5NcUqcDIDrEpkX1Q8h
QlxmF0LmaeSJmFqq2TY29goqKlyYmN3R6C3qbD34DCvzU3nKorNQYkT1ra0eHtOEl2SfvUMPZO5j
fCo1KZpmvY/Z9Un9fjgxc+NylX8Z4TbDBHtlGItusGcUpKxWoMUGlPHB7ar1E2Ye4Y2a9wjP3Zba
bxJMZHvlXUknns/dnkGCpQFIXNS2IlWAA0dKP4OQyovHcdx+nM/M4o6gXybDruBHvj4DBk2WcoVS
j6vOtTj2ZxHdy4ACpnq/nydA4b7o3euUpzSl+pZ24Y/eDGNOXjNrJMSUCBoWlpzrAtohGWAe81RP
dyqulnFweKcKR4WS9toWbwx7ZcMKNSrU6YMJLcPn2txwYkg2OMTvz8+JJo3PJBea9BU0OEf7rIVg
Bb7BhwK+mv48LEhs93rRbea+gXOWWQbmGyd0Znihr1LCUKyRTq66JZkOFB1PZ7x2749r4NG8YAsM
6VBdDnZEkCENvxnt72cOQhnN2cuUOJ1uc5nUQY4pmTtzzBF7Gvsp1mkaX09tAD5/s7nzVm1R8Qov
1fa+17AR/eneoQ/SJKAeys8abh6ib7yoqce8004Hv3ib+Z1Xnhqr3M1Wj0uDv+ktO2g3CnT1Iqwm
nSX80pLpLyM6thwoQluBY/yKoSUcea/pHLFhh4SFZRUz3JHtyjVcDBL5RrrqqMookjtHiu1avUBM
4kIddkH5kRjHwqmcqdkSOcCa8qY+6rwOX3M1d+4y+jThOP6kwrZ7l62J0ijs2vAb+FXVXbwVbGYO
wUaFoRlfk8UTI1mYDwQrKofqJ3gLKnc8SLvsMjUDhkW2ISnwhMs5cJPepeBC7CkeZ1hjm7r9HZrf
nIp1CxwDqVQ1K/iki5bocC4+OyYzcf/Nhvqd4k6JJXW9iDH4steNDUBCBz+Y3/j+LSMwaWLglwWI
WYV24wEOhvf7rpFXdb81WiwLmAjPmfgPVKlrDF8ex+bXYLVfj5C74mCbiN8AbmsoGnSkmIoBjAiv
TD9cVO5v1N2C3V5QyFJLx/X1rkzd7r3aUU0ge72H7S4jQK/abt7KYRXo9sQsbc+hH/rydXzn/oG2
Ar+Vz+5f0900vj/eWzweicXkK1ivnF+AlXoA6YhG6/FhhL6RrIJGQPJjQlGnEbzdFbOOlu3D16F6
QdbdgvpIdgTpf7zl862E4TZcH/MRvlIWQ79QdCtapjLGBfNV85Kt4z29BX5WKu7jEwavp04mLMh9
Ms73sFvARIk2c3DBXfdc5OlbzhgkX2F6OZnSjlbPW4TZDNVsyxEdqI4jgtQstpfWVkAOqNG8dFd6
amte+s1XCQ/OFH1M+qB5wv6qPQRT6Z6MOWM4PDub339EaD89gxP8WBlPnPWCa46Pf5G7tIC50zKf
FJgUktUneAyPpvHEASnSiwJzlTK/WygqHGiTNr3tXHERrjs3W9+vDc3LSJVJM6N6AtKBYIFBa6m+
xiia1QVm5lG20vLb7NqyI6UOb7IdM2aFXXvXnThBY8MYcfbwElrHTzpv5tlPckS+QKOkRbfFTI+N
pcL5tA82Nd6Z0JaZrQX7AQEV/Rz4KR7skoflcu3St9ncJdVnM5ro8sfMqa6dw07drZQfhrvJDqQl
ccNDAhOwgPWDtWcCoUh3yI2K3WSnvCZueuQWkDHhbFJvMk0Ylll6xXJonmFFsSSTeaBl3Bey+2Ra
BCMTr5Pae4pYuaXlOnL5zWdgT9COaIZvHHfoJDsYQGRqwvQTzadkxSXItPm8YQY6PUdxfDYES9kF
wQvm84MnxHWpa95mj+/iwhOkw/n5wY3GkeZcMRI0+R0vhkckJ17KLlzGkD5vPAnaC6nE2WRB2IKx
PUo3wgBzaDpnmFkabiib+45YUig2IIyuMt+WInyUb42CHWpSd0keMEIy7HUKOpZeg6OS2pXHd/OT
ENj5qbvgpMj3BqC0ZeXd+SFxCss2O0CVSu0Gz5PwVEkvkvJewukNrclUCOL1ja+gDtVQbzD9ICwT
wklo3SFYzVazW7Phx3BUpvRtXByJNuTv8FoO2dvsgz/I4fLIB93dW3dEAeTwjUm4xtZAOyJZHH5E
MmSDsItnSd/4Lt/K3mIn3zXQW5pN5cUOS/2O6+wDodeiosNQibzmdSH9Qh+561c4X32L4SLW9jyY
dEu3nsgynLQRcsd3q5vY7DqyA+TB99SHnx1Qis1u/Ke7cHg8/PIAVFjGjiK7vBDsQ0KEbROYy/He
3TOxBBxSs5mDE6wysgvdCWGAPBxR6JDv4Et+s0HKmS4nUNKBlIO3xonTNvvAqYvlin/pga+7hyMV
iwSrx9JtLqTjplyQuN9AKsOTd+IvFFaQrAR1ibHi3oWi9FgMLaWWCSd6QDaJfMEK3wY/hV/0HfRO
P/dCh1zICTEJ3yL8kb9Dom6dah2+ZVy/ZtbZQr4YPrhY5yscOdDWQtTa8LNAQZUK7dguLgNvme6w
bSCsPPHHe5HkVN5whx+tpodQm+0xmckuPIiHCg1pucMHfy5cTl8G1nCLpgdDsgWb/oCCwXEWfEQ7
aMuQ0NCR4lZushI00x/mmP3wMP3uisdHJz5z+YQXEhTu8MGLBcHidU7Wt9mm2KjAyt4/foFzER44
VKHyDGqRG+cE8WbsLSI72GeqFbwGr5ELdNVKVv8ROrECpmlGtph4IewFXHtFeMuaKUMGgRrBRe0o
cOrnoQlrXrdljS9nlFkwGxRAFrLVUcF7LdT7pkehGEOEUPfhRTDsdiVLbkva6gJkP7BUHBpYV9lb
IxBt7LW/+XK+JJsVmGc0i4PkP1e8UGyDN4i8SGqVv4RrV2LSyqbpASX3zf6+iq39BBeSV2ml7gS0
REvIGHaxRp43eYlCKFLswDXvt2lK/xl9iNE+unEpdbIrBXZaXTgjrGLSR/M9sNG85dqGJYRVUyr8
YB9xa8zZeuw7Eb2ak0pTwrEMpQk0Fms0Dgkr+685eIspw+5uVhgQUOhLTryBrUmxp+2Mk7qR6ako
JrFfn3I7wXBYx0yqgWT/uMLSeKmJyGKgMs3Jpuxl0dIpgUb+n5Dga3lOvtJjGBI5a0b4WSwYJs8d
nKBxb8PrOsVFf0Y4jI0W1cd4YR9rGNyguYh2kx5VFo5cX/Gh86gDsYDDtKpZYB7ee798y8M5Ak2k
QqQvM3HwQIZAcUmSnTnzr+gdLKQHJAX2+8U+eDDR+aztZHFP37BFd0J7ZGRNOWlRC7si9aFNnC3E
DFK9wHLxxgUJHwWGgQzy81UADgRiukuu0iFcPxm94S4LqMmvP+TJC/XYgllpMAUnU2ZRNcw5bYCy
041l7+MnEWO+wGgITviHEvrc0ms4CMtQ+UzzzFdYju1Cjr063DGKD6wI1nsOswLT7t5BH//BcEW3
jDMDlhn+onMCssA8iu7bOJN0Gnm8Rjz44quyzRkLZDc/1N3spsNAMwFhILBM1AFktYWFUoF/CQ7l
3+DwZOgS5somn1weN5yxIUdgezLjWBFGpruYOjfhJFj3Q8DuA43Uvx9Evy3d9rslnjY1o2US+bEt
Kot8Q1GGyxPFIZcgCGC1HFQL+ntyaAwXRDXoXYqk0ovDdftdDhbpSg/D5XdSFy8l0Y9LP5keElLO
7E6RQ595f6sn5gZhKRRHIvefZM0nAw9eFj9A1dFTM9VetBRvnbp5sv5eyku4e3yAfNIJXChMMTml
y7pJLeAvvopJuNS390s8QNd4HILSiWUnoo0hZLyxIDLja4yYRjwW2rKaXcrhjIJAJKS526ngs/Ae
QsxLE8jOT2xVfhnp5tsZTL29eIh+OcLS7KJsBR+LUQkgSwUOLqBS2hjFSoClZEJTwpf+fUXBhqHv
zHvCdhqxycWcrLUKO1mJrOydiSpNzzcp2Pl3+BkIVu/R78gbnr5wpr5SacDYhJWwYo7oPSxUbT5c
bat5eKUGGwkdJwjiojTfIRt+dmADlifQm4JTLALCbk+iP6BZweQKsLy9ENmdLNVb4ow6E08A9YBh
gFleCGNmFHFAYTfS/5SgfPPFffOU3Xq+zct1D6pQelCBSoyfKVfQpSMDUm9GuGjv2/cleUZ2fyjc
8NOQIZa6D3Xjpxww3EPZhVTGlcKZJ/a4h4/Jnm+WFNLmg5wBCH0gi4jpPvvDsNW+AbgfX8O2O1U7
rsBbeoJwwvtSblgyl7F9P5BsyKWyDiRmLhQ4p4crvGEewL8UR2/SwBxpdPAOwDmZEHD1E1QUKdOa
dX6X/GI0gongWG7OoS1iamx4qK50dpfCOp8ZlcrwlrPtSA/4QTdEHTFVjAeqIe+z5Q1tPisq3Evu
E/452uGm92GRzXw2J4Y9yMht+TNd6KcO4qcIroytTmpjFarCoGq9af0nCMLrPeZu/oOOh1/Qb8Z4
hoYAJBRBsU2gDBg/FNloxn1S+dBhtVthGeF3c5Te+23PkGx5mfNutUeU5L54nl+IgmRVROL++dxk
GGBb9WHY3J3MXU5Pf19WO8y3nPwwse9kgZG9jTLm+S3BI36bvjiVh5COibruudRvz4H4C3MsfTFF
EK2p7IB2/ZYgrALKZvSO0rNFXEnrwz8AG6FZEsl9iqqz+vSV0WET1uBnFXYJQ/K+maFfSHoQ9fVY
rcA65qRCkyO4lN9qN4jhz02y0mFX2mDGT7ihdwvbZdUPvvns/gIMHN4IleQuoLzDZ2kNDZaZoWwy
73fxsFtyJ5n6qpBMrZrIE3TzodMuEflDIahe4rVywjSHeeJzma2lpfLZqy/FsPo5RFR7D2IwGHtR
v95BX3rLyK9yA4LIwgvr3dEIc+1WSfaJZq15ExiPevPVGFods25eUeXh5UP5Q1UzFUHmd2+yzVN0
6Dv5M1sEu4lsKxzg8XZsKJEdHbnYUBlgKILzvAaYXW9EV4bmC2IJC240U7iAKI+gPuqW8okJB9YX
EpZOQCjg5G6vEwLgJ1siJyR5Cc9sYOyY+nHr8Hkp+vdtDSP2hVCn8r29Kp3Ht++wM3GFwjdjrq7E
dqmxYadvzMqrDTUMf4fnx+dDQzDgc6vQocEETUOvIB4NCAia3/JBYsRkMu8on3PPOBi1yxFynBnU
PUjOuonTrYnh0ShwS/G35ku89O+4s+yzc3lf8sc9manBT7aQls8HlvcqBp816gGsWnEPmU3zV+MQ
baXlOBnjyy/JtliU75wYFRb8mrPDvznj1+V9O1/q5pbZ/WK+VGubX9FfKO8XLRagNVjWFZbIO8Mq
CS3s1zTLmvFJY4/rkSXM7lUQNgaiTyfba0uSNXmjWUTYFOBsS0vEDHgn4mrCcT3qhRK+C1jdPciL
c2Lq9LnZixveh+E0aDaEVN0wXzmbrGBB4zjPH454WE3rypP+QaNJN5MjKpeQesXwiqdbbhFiYpUl
1meZYZAOJWah/XBADLeA/tbdmTnQtls40jvmD6QXcHZim2nrqFjWPYTDbOVI/3NHUvFZX3TVLuJS
g04asEI0DKXPsytcY1VZ1w32EQ6Pf7LVjO9zYjgpSByeanatAVltWv+UtRc8kUJIccNX7Yehl4Mv
lAgMBM57JJcdAUQOsFfgewB6t+B0c9WW77wFjNNcXt2vgazsJ1Rp2Wcw7X5e7sisdZT7UBJWS6R3
ebSYVebfe2ajMTyR5ppMqN5Efvt3xD8S0P91ZvOXx/+e2TBYmYuSiIWBof2KKP49s1FmijIlrSsq
Dnt/dKbFYm8yj0LeNof2x9DmjzMbxjmwCBVJ5ZNJSvdPu979H72Cf3sH/7+8y/ZFnLdTHPH0TP8y
svnDoU/Bpn8c2cxzdZ6Icz3w44SQ36wkw69DjUmeVExERROu4xi9eC7cB2t4Sh1T24ARAGj1oyzd
kihwDVloKOGukkUz+yEyYoTKuIjv0UbCjOOZDZBSo8R/KOJurozQE6ReWdVFuuvGGLsMBLuN6Bhi
v06DDLYQUXNKHp6zcnQrvX6ViqkuSL+Ltt/EUbMMS3j8qE4xSepF+dRPjv8iBiIB2GBMClTY3pSq
ueYhN6TcASXmAR5G3VpgUlNgHVCpH2P8LYwb45ksclZrgnZtUWDGClshEHuq610RXQfIbSn3t8Sk
JMZJVXoaDKtfxXuCYyh2c/Buc1IAyJC6xz/PeG/MT7UseGpY4Jyls60elVZb59HoELJpVb383dAB
oVsuZzDngo5U0OAjL5HdaF9REf4UkrYgPHM7ZyCGk1coWU/G4VI69+ZScy06GoMm1RdZkbJF3SSR
xSs3ik0snJUM49wuPpQyZZBW+uSaXgYBCx0Jvk2FJV4QucHzR2+IGBuzz/iO1Were/euor9Eu1F+
6w2ZRdrLZKcq3eSS8QkdT4FWaGAKMr717NTxlPGs1vilb54oNJIGOmM/t6tq0yqP64jNbgX3qhXS
ZQCnocP+ZDK7K1rhUyuPKjrpZsyOj4lngNtRXSxiaHw9k56/8YqDqYk8WUKL0/AV4u9/WHEUxLh/
1dr+5fH/XHFm/wOLGGd7Q5In485pWfm94oiGiqOn/o9x7xSK/s8pMc6dc1Y/nUfNJrUtBOXfU2Ke
TpaxAtV+JbBL/9WKM7Go/7zi/Pmla3+R2iaiHGZhcDf80TCcIsM9Saw3VegYBj4A+fjx6HQbr6cq
TtZG/AhvbdMMLxkCRtWIP6s0dEtw6S6GSYyVuTln0sUd3XQf0j2hLNEkHGg1W00eS71pqWZJvgIf
NBKZBNpsOcK8wV82jsnpUA5ggL3S3xT6KvGZnmWjuJRCTaE5UqnOA/Wl1yUPYbCThZo19kg/dQbF
sX6YiRjBM8hp5G4d9hhRRvFCgt9f9QO01BIjkvJTLGYekLAzMWcGkopJK/YMnBfCNDlAtL4lAeZD
57bGwQxVrdpHvDDYLmnhzZ71ygBtK/XXulclIkvzsyxgEh2pXmx0hHxVdpcYi9LIX+dDYDbZtW9p
rCukhHFqP6LwpAbT48fKKzLG4ynZQgSBLrKI4FJYtqGY/cQG5M17uKyM5KbIpMIbd9pcI9n1knSL
tHLbSWgSBl2nAmwr6p8KnOmJvUheDrtqpBUrBGz1jWtJW68FFQl18aKcwenFilQZtvoo2FKrRs6j
Vip4xRDhchpfRbWx4b8LAqK32OorfaOJ6TGQmrPQ1l5cDMuG5K2YYbA+PN1QazHDBFIfaychDKYv
d3WIEU5MqpJIVYuSfR/B37m3q6YJdGCIx2XWE+qehDsljM51GS2G/pIm2bI1LkK60+onVeF9yWkh
x5g0rtYYCczjwOZcgpH8JO9J78FkEN48ZYAjqDAD+4gqCeXyUdZ7oZKPcRrS7kONGYwR8c98zmxT
gduWpe95nNKllZ8a8bAdfur18PJ3XuTmE7kE8YIiG1BD/kNZxbLz10XuXx7/e5FTDPw2/3+0qfyH
NQ7NhKKipWDt01ljdf7o7zVOlWe4h6KcIC4FTszvNQ77T5wJVAo0iWXuv62qfjkz/YkIQ67KH185
C+0fq6qnrhLx3MkG4Wg7Q62ukZauB/ntgY/KqNOdiHMn0ZnQNVm7n4faZ9Mo60cz3wXd4IyI//oK
A16lmzndDN0+HtvmQ47m4IOJO8yg3j/qdRsRavQQXeUBScQo96IWfZX9jAZW3NPQl327He60xCW6
+pEJEru+LaRIj4aYefymblSIKsC5iUQ3LKNGwxFYF2aH+qFdlXj8elTBdgZvLN6JGtOvHiVquxeG
GLdzkMW5QkBKEeEDND8HgrbspccyH44RtsDYl1nZM/RmlW7leoz8LlsMUPfvLRUK5gmdKCJcx1yA
FUGhi2/CgzqDRwNoPLQRHfdXDdlSh5g9l/blgzutmnzR5rbRrSvRWMvRI7UegXorO/Wr6TVbNoaz
ngKfzhtaTz2c/D5l/xFkX88Kn98ofFWyfqErMTZAPRgX4ee4Uhr9WhOwQ6gTlhOYMU1FUahA3g8N
MBXmCFHtzqAZkY0M85ZY7aR5JcrWLABhclla6nfRf0blIoi7zfBoPa16sJY+MUuFABD1lzGYbbTq
SR1d+12JvnhMV0U2W1VYYIY521Be9cshPqkGM+0Bxh8FcvfMqB9LEkqbk9hl5zGhBsuilBQW1tgc
6j3D4Vj5EtrPHMw4VcutZiD5hXFRV+gD82b20T3K92c8d8cHTp5D4vaG4ZYiJTaRTwSSA7sK0CEU
CZ+nbD3Lu2VRP8O/cyaJqs0wlVPmOuqrGf6+/7YSw+D+L/ZyLBp/ffw/F6kpZ1mcS9DyKLh06Y+r
FLlMBqYnk6ud9r/cnVlT2+i/rb/Lud5KSa/mU7VvbHkewBgchxsVwaB5nvXpz6P8D7tD0tW7cts9
pQOYGLBe/Ya1noXH6+dKTHwxyHJSoAbLtKI/Ips+KjFBksn/pDxNld0ftH6a+N3yxTOHVC3TRcKt
m+SEPx9SiW6lag/afG1nob9XpkG3GyuHemBH4sLaNprxLcmb5WiM+HBlXttJW8AByccbfRfkRS06
KXr52KvxspHqfaPX+zwuq70V6nRxdtmd8jGoNqr+JnEWDFF97/as4lzFUdBQyR35enQwLvgAj+ml
5nfbkdUE6QVl+C1sxKJU+9UYs2INCUB6Mmu4JsAFaB4Omecuy/QxsSLgXfHC17luNVThxUtYXVom
1+NIkCAGHZV5rnXJq8Cp2zfkE4uia1f2MBEFfMeCgqxhIBiGYeEy1cvlryPO+lyW7irZOg3EOgQJ
ygXpOS+qdef3ThddGva2lRk6BAmpLRSk+GY1B7mLFxX7gxbmpKlGqwibmOj2PqVQkl5UWEhZgh0B
kbhWTgXoFW1HVgCRP2WkuoRttVIGkFSStFW9FwtnG7n3Cw8kqoqnSXMRbbh3ZWfdqYXtCC9eqAW6
fdnblWa1Sepq0TTj17gaoIHsaxo/VQoOlUvmU/ndBAjTEq4kgBKQX9VMW0jxXUnY77uIBTVofwbh
dECrtJSxMdrxIZvsIvG56KFhMh20W/ic3tJX8bqO3zVw9ZHtL1y00sGo7BQIDjlHjWZPsoJhXaiE
W9rjrgxiPMHxXo/Vx3hMlwrkwGHwHxsfx/7ob0eLLYDKcFgmfzlCdUzGpksUo00Ai0oQoMEGjsF/
pp/DgOGxZm9kcOrseEwXOgP5VP7RH7OVxHa9KaBv1XfeAEUGj1yVs33kZqaybEhLZpKQ42U894CZ
jX6njas2YwECJjokP8Wvj3kJJSomh0Z9DiT8jQVj7YSzX0rJz3qqPfE9m6bM/uSMG0AXDOswgEGo
sg4cMgTkMv6UMFmlDCq8dDjEMltPVD+1W9x7xbjqinor+CN4sSwluQfahoCHuJ2iGNa5MBY5UhOj
0fC77HNrWAWmNldyfOa2dIugxvspVayLK6JggNHI+95onnQtveYy/BxCOMDMR8TmJhJQ6xKjRwjB
vi4Y9FchuTPNpij0eValD0aUn+0a6WyZwIfNnS5nfxgmybVMpwhdgWkiATMQKRYOJpQ9ekMeMm1H
ZbJTypSNVUEpyAsU74WKhUcK4AOQLNYJ5H2iQr7aUUOMCNV7iaGvWc/I6HQbjQ1izT6x22gBSlyd
ksezGYP4idgVnViavbUqLKwtZXbLVHlumgRP+8mpULhzR40LmccyCFUe3oWFMs4IWcG2LiDjkfqp
uCV5KG81xGhx6CO6jTEdBGqyVFO2pkau53z39CvDtE0vW1u/R1gk80ONEexGrPLkCH1ipIB1GsWq
MS657CmzpGjWghQgkicOIulXZSfh9jNgDZgBW3NrH6fRPMvzc8zZEyi941X4quQEoYG1HUtpl4Rs
0W1+pqXijJ4HCLyIYcYN4TbIVGOXA+ddujEBA13XILihRIDdAOsgMY51ASBkMA9RWz0rZf6uDTWt
kGeixPRRWxDPKLqQBbcBJzPMUsyOZruqNJkmsHiXomk5XvF1tam2q1x2N0q2TW08EGWykgfAVdzn
fc2A3ziKloEcYT1lm+zSxnsPZVaOmRiiuVFWr41C7psJlJuM5iaw/W2so9YLdHCJqYUIR/XrbwOI
TxPHmImKrBggggSeVc1SHbXDIGlOP4zXRNBapywkC+NF8tt1kGnHss+cqCm2zORe+gJmT8yKza+u
Q182K7ezd1ImvytBdz8gC29w4BR+uv/3dlDTgEjH4S1+JAgoyv+CZMOz/rmD+pvHfxQngvAzXbeo
P6Z8SG2ynX+MidQvCtkFCiNmW1MJQ6BP+mihCI0kRY0i5G+8BCoYNxsqmxDq1Hj9SXEi5Kn4+LmD
+uWZ/wC2vb48BKk3jbH/qy+0RslUV6xbUSRXw1WkkM6BqBa0QGOGP7JgY1OO677RnSYVe7/NE1Ik
m/uWoautsIJPS+r5bpa6BWOZGHNwTvo2lgPUL2HkbtXKWmtQMEtP6pe+Wc8JmiF9BAGUHWN/ltpt
aJv3tcE1JGRuJDHWvmpr2ThJRX4OGBArCkCuHvG0YhzLjqGTkl/lwduYxBG2GQUNvtwkbZ0OZ3w3
9N+44OeFB4cVblEtsf/1wcY11Soe+rVZpS+mF5xaCS1grymzluRwXX1qmJc0A6QhDNR6V/JlqT6G
R31hgLCy6/KWS8mbjYC4TSE6xAYrcJZlVo/RSxFnM7RgiuMv0sZoTS5kxB5TcIEaNjpBzIcdp2Y6
KPJGjAxkgjLDxh+ruTZ3VYzNBuC4djJeAKCCIJszN0GAj2zBkGydMqSfJx25X4XPNslvnKZBTZNf
UnPYWoVY1Sqtht6/aF35pNZ4IUrigDVpfBVys3b1dJHJWNU760hl6hhN+uKhPeeGtDKClpmOAuEV
C3EjQ38DzSh8QFZhvdEm+bHnE1ZpYOwMMJTU+roRyDrSvp9zG5/2AeBAYytwRM7Y3BDMajS7PxpD
cQrj/n1sFO7rxjb30qtEykJuSyyWodTEhB60nXJfVIRIBChMKjirJl7umH539BNSv1gGIKrQ4Mp4
RbxT6gAW1lEp8TpwSOtZejSg6TQM57Chj0wIfSh3xOg4oo3Bt7goLAyoSax8DpXG8D9wrY7tn/bS
yvFeBB7hNAU6Mob4EEe0YLyvc07zQDplKKn8wlwrQmKTmw/HWIWZFwZ3/mg5WmMT9wDBjyBRmdzM
uK4uXQfnRIYdm3ZvI4WK3eJoYUSv6v66iRVYe+hoGqqHf/HRarKVs0FBMp1iDaf+89HKxzFI+nkC
T/P26+M/jlblC72bZuuGTKbWJ6o472EuZDB+/3HmThzMj5NVfGFHOO31TEvmuNd+Gk6RMkMqDWlb
DFsFZ7X5J0erak4rvU9H66dn/mPq9rnvCxjbBi5SsGabY3V4ZbjQF+safE36DSt2qYO+xWc+zUJT
sbC1p9F6DpmrY+hBpKuCAl5NvN3cckpziWgqvUBcnBJ8WVwuYxmIHXtmCsTiEuGPpIZxkfwP+RMB
WXPLljYjM+tY/g4u3yfepV6rk8idtojeRifpyH8Tw6rOnWCksjipayQSHHi2OLn1Vl5G0gvyDFWm
ldJvCr7Yh57iXsyKTc++DlHBfHBoKVaKvDbxcu/SY3Rfv+ACfexwFxQwmBF3RZtGKVAAIg5m2txW
Sx2lRqvOyDuDpVnBD5O/pk84VPmHet0rVziFO23ToWxeA6Kb4bSarW+X3aWbnTl3TxwR8Vv61mEk
eAuNeYz2F0MwZM7dFbjD4bC7EJ07wUZ2u2f0OAvwJTP+h3n4OH++7i6o8d3diU9FTs5s0g0hTdsQ
Hz57eUGoDdGHWfcM4BkWlKu1Ttq3PlsiEFyl23DXrvyF/XjqZhf0DCD9Tuf5Gfjn9bDbhavL9XK6
TMgPbFCATgCZgAi8Sftmdklmh+v1Gs1u7vzGfXI+3qRHSzvYwJsuOMXXh8PBcRwpWHHiuvCInPV5
fbo5Nyyep92hmDkOcDTn6u3wRGNF8478of6qnMEUvK3X6zn2iPlTu9putylfuen4jOVn6915/X6b
uIPM9/juOJd4rtnO6bLjBaDPb0Ks3/lKktnucr3dbuHTiWfH9+327s/QVvIu/prEmJuID9ntLqfb
Oxy0E1/+bfqcMOj5e1JohXN/9e893pAOaAx2MKESFvWfMfg/SRqYl38+3v7m8R/HG3lYU0gWOKP/
mbB/VI7aF1MhmUsXpmzbiBp+qhw16k1idtEycCKxoeRU+hhr8S5SBok4ZBTFetL8Ixuq8hvK6Nen
PkkefiodY1cljirro01UTNMA7rr8GoNuESjF7HM3HiRzVZV4jEijXKHPlRa2hdZ03+XHTpyq4mb2
O2FeRf4DM+MTKJSTXjPAXpTvXHFSiscfIH9MgTkpSquAq0q5SFyc0cZFEmYhux7K17JBUgelN5LX
lUsS3Dy7MKfYmTfVXCjpXNoj43TrpUyftgKklEUbgyEZ3BBE2DaMmPqbPntGIcmI/s57BgJBfE6J
KC/cZ7RGXFEUBeiU5hRoaPMgO4yowhHpLRPATeGGxRfcE2Mlb61VUM0mbkl97U6EKi2zmQqyFxKR
KbDv4S5dDaCBWA2u0aTPwmEZ3/l8CsQDMCmhfN+5Fx2GqaqcSkXZVUO1bJsOZ7xX3EVh+JCmkPNs
KHoy3HiYqwYV9Az8wiRmPufqoX4YnGaPsIpOd1ygqiiCBdqPbDk+ibW8sxEiiZ30LXzSYGfOBpSC
0HPuqjMDLAbxM622t2Sszdnf7KKgOf97r2l6Iu7WKjsqfuUi+l9KFhK2P1/Tf/P4j2ta/aJN6/2/
Vmo/d4OmUDRLUZmOUwV9rlmIENaESV2C1R3twF/XtPhCeoliyIiYpn3an82qhfY3s+qfvnRLnaJS
frqmQ2UUXTFoGGtz+WEgySMswvsqzgkFM3PhFHrQQkKqifwtsQpUsCGCpPlmcYkUcoNry6TTEWZE
I6HRTTVoi902o//bhqF5V+vmq9A7lmy+NVGRxvbeDuthbzBvIl/K2Oi5WJhlE381DNBTQ5pehRRf
O7rKtkZjK8bnJH8PBl8nD5NE63EaktodsF3NfmpIySy79C5LsccZ/sglJVUYgVxr+KqhbQyrtzE0
xrt4NO7kUD0GSWBh8mtZ1pdIcr25oqcPQ1bsTZ0IKKN3pE5eF0RbND6snSQ+JIG07aTRmhUE2Zlj
vdWZNOoluoGEloTRpgkDt68oYXzv4LUknEql00ITJ1P0G1vIhQl9RO+zYywG407L0GULDS/SeHbh
sagRwOPqzdared3j8vXCb7YRvKpJ9s33sEzm1U6EbBmZ3Rb4Acg7XviTZHHQDgz3EQEz30GrMTR8
O4MOPzWOTQ9/S2VXDx7rqTS6Jlq1V8Nh7nOuJb3kI78wVt6wVlU8C527IRhnJfG5Q7aXKY2kCLuT
7yr3ZhJtekalVXt2u5jWTDoPEJ6jTloYHTbJUXcdYWUrK0rOVoY5udN2eVQQ4DScRYSKElNxH7qE
+SHL1sU8SLSTzq0iZa/JVm7RwJ3zfcAZjPlTC7W1q1l3pR04PYSzLgrv0x6uq+d2u8ZIHMnIlyoy
3tLOt3aKzgnZU8yCkRZ8U07gKnFSeYG4hMjJpKp6Kc14gdMC1eDct5JV6PdXO715qfrQye5anYJZ
ZabUlTYuNCw5TNLmLvV1X5pPsjKSbgX1xQPX2Qf3laU+afpwDTuhMPxQwBAHS7XH/ZMZ24ApSW51
30acPm1d7XuM1roxsh7h+B9Qfzbcw0TEq3RY+gpYVh+vuG03xOw2yzYInGQwdl1QHNUAD0ggFXuD
et0zg3NoGktLDeZB7677+jkYYOSU9avemMeGHBA/s9i6ADPqom+NP5xyvbvLTYvbRLaWDSLu0Jwr
A1C02v+qxtnxX3ywo1YgZpkKiPaPuds/7yBlxaKk+dSL/v74j4Nd/0JBhuqJIxXBwyc1mP5Fpfvl
L/EfZSqf9KMZJciK3pWOE14lK9FJNfpRrDEBnDAiNjIyTdfZT/5JM0pB+msz+vmp69P7fzrY+1yJ
y7jBoWJ50lIYzaLKyQiEfjY2YmX09SWPr002PiojU6wsO2huL6M0r8jmPKTGs9buY/259o+j/jzE
NKysouLeXMWdTk8irTmTWAZKVCbINbxZ2LjYwtQcF6BZ3udece7zUMNMrF3CNnUCbP9hM17zJvza
6eXc6goJPRfG08leqF5ko38XCO71MFrbpUziOvNE3yZfhX4vxTsTw8gccVQUoXdV8/TOjUB3dcHS
7nQEnMQB2vlMDfOF39lHOSrItOnmreheidTGiJGAEVYvVWM+unXM1S3sO7nND0ZWz+2Rw62JO5iB
41wTR9kIt6FG4RgSP6SO6rNrZctUTh4yqbmm3kovl32f7hM7PdUmn2p8CSSkthYuiklpVrCv1JP+
mz6Uz1EH1zHxr6rJwM+obSiWYMqsAKe2QHsBY6QkGiJUZ6WpzkzlpZPhuVD22SWJgJzkut3Sctlg
SUDUeSKBP9taKylUFccuNVzkJga5WpdYcVk1g9uknnvo99C4GOxzvYVGJlQjfTVoK0tf+17mGOvJ
A/Lq5Km3YFa15Z2Wk/KgmWstS3WnZzWxCLqmxNQ065RLZAcPBOfkxK0qBL+EskMlM4/71HgriO4s
s3wnGzWBZGGz9CqkXH65GG066jyaDzmgZtlesabG868/M/hG3kpUQSLp3/XsXGTROTWrtTmJ+Kyg
2qW2DzMN1mAYrBoRr8mm38SGh84/2mQqTjBjOfLqQ5jom6jyVVzVav/ahN3uv/JRG8eq5oPJLX/z
q+YlNep1o5PzCcdTk7onTeDJ7H1tKavyiz3YD+2YntqBkI9RfiZd8C7IIK9m0VZp8mOsNI8BCxJJ
K5eeim2fECqDRBy1AbgWoZ+UMT+xEiqggObs5pQGg9a/+IhFTUFeDMO+STUvT1qMf+iHFcSwvxyx
vz/+44idBBtoavWfAgE/+mH1i6wpyEOEbLAX+cT2nYZ6nJ4y0ETe8WNK+HHEKl+op211UpDJpknt
/SdHrGr9dsR+fuoqh/nPR2w+tCVzYbkF3qa/1Xm5zwz4KbW1G8Ex5EZxEHHEiiRbFUJzsuGhZBfY
4GPx82HeaPZdpkmrEhloh1SiZl+hU4gShLnUre6rXQ77HHWUguCh7fqZy2t7HhSjvC3D8ihsGerE
xOjxCmkmdYCm/Sxat0AXelF383gwFgoD/bjCzgdAstGJHVOMRUdEgkXcqTQ0x7xBPUrxVcasIDAd
S1byIrvVPg3l02hpe7VjZIfP0RL6UtG9tWo0q1qKlx6nWUmWl1GUTjwmJ3vAxKgqgFcAGCviLiV4
w5UfU5QCdqUttF5Q62YbFfZGNIDi1s7CHRzktpuqwSgn2cfcOEbJxgshDkfKriCPpgTs12tikfTJ
Anto3pnboBXQnPgeRNpcI1yvLUD4K2glSDSwcSvoxlvUak6MOjbrYzLEnkr8uFoP6sY8aGCHPbxX
kD2TXYzeRbFpog28ZfaFj9S17yKxwSFaSyatB88wIa88BvrVADRhA9jyYZ0y2t/VcHtpfToi8woZ
mAXUFzcmoDtglQ8CI4O3o56M5A69n1NaUGLtiOgHjuIuADEOmx8zcz04ZY4FMF50zYsZQ0Uw9A0c
Mbz7FxWPYd65M31sHQVAPRMQdjP2+F2UtyAM5j2LF9j081jRHoLgUDTJJE1D//tm1M/cXtAHb7IK
0hQVuBkeKpDMMiF0CnbaqPZWGpl4kjKwgbk2EgyQG+fcrAEB0jXfqDtnLTkiifQSh+QIKRq2B4iv
/rsLO0G3EGXYkCqnFxKkYZMIHQ+KQ/yoJISgA9lR1ZUbyHNlLLammyxNF5uw192b0VOpZCysgplf
7YYIml1KUisCDAWafoIrP+A1USAGNoc7zSdkkcRpexiXNaJzqYQtI716RrbISd0BzzBgdGR4Ykyv
+va9jt8Elgk2YgucG8Qzi7XlPUahOSvC9xTNhC8zXc+kueWW37JJ2IczMHvNDGIiSZ/BbXMfd+E2
4SXWwPoXuPI7HJFyL4MesOZqWu98SnJpSJcVizhoHNRUpMIMi35sD1JZb4MKJiRuRHvQl76GQZ02
RyOLXEuiU24oq87w1/xRD0jyIUZYi4zswj61oX3Eb4HXMLWnrlFg+VhsW8unEYBHkOHEs6yeiCD7
TZW++nrOzxQoRkLfU6K71J/bDI6Zps9iFp9SoM+Cigm0ua8l1g7eItZSjJvHZHxuXNdxUZV4MYww
K7wW+TaSQt8pWly4XN5BDgZjegm0ab7IYe6Ho9HRauMVUss43ySmPC6yKHExCibPglh7GqAhmFeU
xsui1b/parNJ5fpkjRjrfE13eRrmVTHtm5C9btYPEtVQvQGAyDgt4cBRPHUTK0G9dPsRd5Hc7xVJ
MOUeKnyEg3geaWNY4aVObfflXSHRkVIdvJWpDpG0f1GZ6yVDR1lkIsOwlGUgNQ8U1GQreZSzDFdR
3Bg3uytWilGsbT9nGJ5hHejuXMyImsk3ouE+n5b6UtTvbFFwMJgciFEFLam5SOy1NZRPHlrgkR7/
33tbn2iJqMBVJtyGITOl+sfbuiwbTKR/7pz+5vEft3Uk4YwVuROzLvvNuYdEU+Hdf927/+qcbKZT
OHs+tOk/d07QFi1apsnwo6tMy/5AvqkwFf+8xvvx1A2FSSD/Wkz5P9/W48w0RRkCHi7EsBPpWwFh
Km3krSoKp1fMl7Kwj4OdIHf0LI/ANSmnSsWQbtkXiaEUSUuoHxIzYzqgBvXR7KDFeOgXZr1MykSC
TR+DRexuFRexHlB20L0VF7tEev1I5OdLKq3k6q3pVgqOWbkBuRODjsmy7N7uauQVpVgzhz9LIaeT
9y3U3K3tcZEXegHXEG/bWyKafG332Z0olWXGwTaYRF9YBB95eHm7BvD2JswVFutfNRzjhpkj3aN5
MkEvUOYdeyW/FG5xTFis6yPD8Lo8+DpZeTZmIgsUVrioUHhpckRKiWAUMZwT/z1VxbfKpX8csScX
qMvFnWSjRo+DhTCZuKlEHLn9nRA9MpF4J1kg2lDVt66/JofhppNeQBH/FBjMPsZzgf0+84P3UhB3
nPn3clKsSmnct3ayImPiZTBA5TbdV36C1iwdO8R0ua4hzs4W3fDQGsWNzuIrIrDDKAevdDBO05UL
0VQ3OhrOqgZyVuTCmVZVtIkyjA2j6nYI1AwgcsFzwGR/SNWLrsVbKdWXqlu+JsaU8d5ejSI5CN3f
dr36bsGGMyHzyKW8LUS/DqGsJUp67UT/UJTFbVCC7QiLRqpZIehPeSA2zegtM3Q0RcCOVq+JdUE6
2oc1j403MXSk2iRZXcEWLUxHzbprA4DS1O7jifqExm4R2vfK0N/XJfdBL71PrOQ06v9ml7GtTyoC
QWQH6gCu2n8e39Pj8QE/n1V/8/i/ziq6cxoQwdDdMH/0GR8tiIZmnKPC1A0dSdenFoQpDzMcFYm5
In5ZyfEubXqjIQt5GvL80VnFFOuXs+qXp/5jZffTlKepbEloJVrEik0TCMCzONUSVLp5xRiayTzW
lpN+Z5xqGncCZKO1jplhz69lNuN/bYY6xSkCy2mrt4w9XLRWvYUFpaOZG7EjVjr1075akE/n1Pcx
phiypCIIieRV4PZfVcQaITaYscC+9eWCMtNej2cgZHTTC54UM9KZtDP3P8DuGgKpkzUcKp7UoTuZ
e+7NDiu+vUwFE/M2fwMPnaIQdXZN4viaSa43zIJ3eSVO/oagk+Bi3imvqg0f1CVMfGWslMfvoO0e
+w3nUbuGgWUfbRQHwA6qJTWPUy9AEs2nf1lOrIoVnl2HcoOYiHCOVrO1V5V/QMvVwUB4p3uTXqvk
rCztDalC0cld9N5WXWbHlpjddt/uk2O9B2R27z2gs2fzt6OOcjihi72bzBb9wiWP3PXIJ2ARAU4i
JKzIdQ/IJ0AmlIQFZt/1DTXSHFKTOLK0h6Sr4I7jXaBLDPDWFHJkhNi0TYBPfEejQ9kL8Q3+mVNk
O4yRfb9reTsxZpTd/gIeIVQquZhDH7XeB/qedxiuzVE+TrDq/i59hSa6Vs/lcgJU87LY5g6QVvl5
OIbY7G5EQg5HhkItrmJauj0ieulN3rTzV7RrG5VlInj5Ey0cW94sXmA4FG/684iga+syPCPmirUB
eYvxHMtfsMeKfqhelVVGtfsjGCBdN+W8vW/vTQDmHZEDSxkCA/yFgWhXm3DKSUM2JybjgdZ3P9zi
nXwL5tL4ws+TGT0f6RN1R8BBso7WRBs83BXydjjytL2T92w5NMaOtEAvsx5uMNjIfyCJwCOrsFwT
8PFI/zJzrzU/AJA3JfYpSGfXZq9muyx4SY/50VRXb/qCR61eV+MRgyLfCDTmNrbNx7B6R3Dom7OG
jU8IcYVfUai5O22PBdZp0NaTXqaRbKYtoRpe8os1g40RPELxcOO5Za0IapglC8QwwfO4xhO7mZ4y
opo3MF96xc9UucpwWO1ZuQcwK53FSiWYW1oH0dG1VothCYDEE7xcF+FReY+0pwKopbswT/q2JkrU
OEtPwV5642njEAPDlfATjM3Z6+idhknvEhOsYZwbgvXiB+RFT+XcBC2/haczSxyWxLP6ub8kdHaP
1tJw1OP40Njr4r64D9fDXuXbdX+sNuCQYMdC/3NgJzpT9Mq99aCAXv5afK+9H9GYbOgBZbBQPir9
Snir8sXT+EbDPwE5Ol/wG33LgNB9XehbckRp7LCKzGjA0su4wLjmwjReJuRwTknbNI7RLbhNkWOy
cPR36zoyECZlx6Ve2Ev1A254fVyrw13u4amZ0EeNhnSTcPF5Bx3OiTiQKmtFN73ymA/QoWkz11iH
F/tQ14uQP2xYVsWlIsuguYaX+4oM87xYjgfiOTnnTHXpojJf/3trf4Zuho4S2cbli1/qfxnpyZA9
frmf/v74j/spHnoo6xT4f900/7qfYhhQpnpbhd3xy/10UkzbiPUY+Fm29ZOET/3CpkXm4xV10s7o
9p/U/kL/TcL3+anrk3r6p/tp7nm2OyajsdYxQt7cguTKhrmT4KQh67btFg25AlGurmIfjlpb7tu2
fAi98p4tYQZlOmpn+EEBpnXei1apD/o4mSjSSN83aX3W1OAtSKCcqoMLbzlE2JuG7pPa4cmpgrXc
S8fMhlnsgnO2m4E7CDlbUQkm0bx4vbssepciOq4ehxZiE8yhsQDxB19kmuNV3MWNoFo2lJpp+tLU
7i3Wq2WUj9cohrQWZO1ZNjlOsPpDWBI7TVQo9byThP3AU5BZj2Yczkq1fZFZMRhx9t4r/jUyEgja
dXZWXHxKtSCvodyo+eigYD7KcrQRkfHUu/296uaEJIlzEYA/FunaC4l+VKpNJsDh1Eawdmt77zet
NK/BaJQMFVKF8JomWLS2fvKrxDH0GlpGfI7iHLytcVfmwaIcOcbSu4gDOPZBAOk+2MTcImQDDK1n
bc1C3Vfgv8cqP8Rlt61BDSXkB0kZrltZ39RVsMvBNLPdXZVtC4EcDBlAanmo51ZZ0zYgUNjxxRYz
l/MzQY5s5Nm7aVTHKpK54akrBoAMqohwsJSZm8CijZg3ZRb+KIkbsup6oEOCuc7ytbWSXaaKZWyG
d7GnQ19PEBGR2hwzqg3DY08EonruC28D38Apq/zB1oet0YUPRmycKwWGuiCyMMNptSoURipJ2B6H
QtsGHZPg1gKqIm1jes0+6bayQa8F5CDiKC1qlacV6fOxxQXtNv4yrUfIkN+1upjrOdIfod4rar6u
5PDOzSLdyfX04JoSRV/mjIa0qNRnC9afRjQrs1y3vGZmuei0e5lNi5U8M507ViB4myD52pUAT2sX
VP41wUXMzVTub2r60jI6E6Eg0FabJwLyPT9JdPNN8OCrJDGysfFgnDGnq21/F1PFBdE6MUDfpxYT
peipqWlLq3bZ+OOlF9X3IUe40Yb70R6ullfpy650w/mYv1dZtJO0kyQRsZaSYZ1GxYMvIwiL/Gnp
5IjKPYcCsp9GCmaraOt8gGlVWtYiH9RV7krdrFLjSxwr20YGhp0wMXdHAlgicWw7UOVlDd7X8++H
Ma1XCmM6s8o2/+b7AYmMAsGjjL8Oxsk/z4Jwv2B5+dRfGb89/uN+gK4RpIeO2Ok/VBVO9r/uB7wR
mw4rWoVFOVOYj1EQYu/J90ubzxSJuwmH9MeGR0YdxbTANngoxmM6vT8YBRm/i6M+P/FfJkG57EtB
OqTj2h2e66oDX6iAD0hCjcRgTQOrB9BarySnSey7OOI0ZSttexHYZbuS36UgiCHE+Rj6+ziYjx0v
JkvhdemqsNM1i3giU0KwWClg3T2LyYPtGcehl7YhuwW7IvSri8ACRtgH7aGGaTn4sY4SUAIiXuf1
2kIcrbcl0T1SPDphdazbuFgrTUf0aW3r90ot5/soY4ov9e4iKZlpBNJwrU0IgAOH7qMfjzomwC5e
l7ZpzxPZG7amn3frpAJLVY/T+Vli5Tc1zuPVqMabwAjNjaIu/8UXA8MGiiKuBgaYk/D2x5f62v9f
wGAOnL3//8o/viRv//1/GDVMirpPF8Pvj//rYoC9oeM1M3kFf1KUoAxWhakarDt/WB94xX9cDAwU
mIgiHWHSxXxAMM38uBggdlAWTUQOzGNcRX8UZYrL4m9mDT995T+khD/VRkqITMJVBndtu4cw2qv1
VurPuf2kZneZvCnoAYnIQOxaLbPydRAntLeUL9zX5WhdKEQpa6Bhsl3b7zJiF3QUZbr6Hj52+pI3
lWI2vbXI730itWiuiwNvRdxLF1ylK5ZMRXHht9w9pC2RDREGhUc+fXHJ8W0Vc/4buO2WJ1Lukxce
RMjaLPtqOyj0jzoHPmR7bWOjj1+A6nRP1kpZKvthyp7Rdzho0/sxuQs6xxieVVKmQXDNkpVJjDow
8YPyNZoSO3AnaDPmeWvcUXPudQtt3m4YCgREwTv+Dal+d6ngo13UYCZdO/KsHoqjgVp/YxGmeRkI
uDj630Ywncay0Q76raQjHmf6I0Zssq3UJQHcXPS2dY9V4Y3mLeqOmUwmAkuwwGmsZ+ur+mZFmDFu
PljNet5S58Q71UbXg1m+JfDK4XgJn6MzHGKuYP6BH5t2C839f9yd15LbWLZtf+iiA968EobeZzLN
CyKNBO89vv4OqG/dcif6RL12lEoKKUUxSQJ7r73WnGM6bGktcGGQsnR3MCrZI6e2Z5EcTix6fYDM
ZkUkHT+T5J5TnzmP+MBevpne426r9bYenEei6aTFEwxjaHLGPPMW1Eilms60AJsjR8BxphyGk/oR
7BvyavSVIa8gMHIezhwVQ0u04vXFF30XX9rlWiHWZ3ZD6YLPGWDGiIXPcHzKGZ2BzAoWnpoDurMt
edVQ45I+RxHIdk/rGZP0D1QxDMmWrM3ntFjV9cYwP8yjJEEOnm7WgXJYXGtncZcbB5Jcpw6GagAt
KrukLIoX80FFI28NYgunHR166zaNWFV+CmYJAo7SW8QHcwqOGuEoq7qzg8rWr8KdTN4H4Ttu8TCv
IYE40qu8g7y+I3r36TU6Ha1z/BQ+Ka+zJ2HvZ+GOHQZtxhtNIoLh/51obSwWGw/6XzQ6ADRWAj4y
6LErHc72FZ4ybXgyflrArq72NmzC9/a5jXbFPTqnz9olI15cfO8YZ5Fx11cboXztjXVFN+Eout5w
6y+c0m9za5degElf4DfV/NxU+xkoub40VsZz8PCP2heo90O9bW6av51OIjMLndxXPV2lb/5DJ2v2
e/pYqObpE2VuTEodjOEHYSDp6yh9l18BW0r3DJZwhTkHZ7KFwOeZF7ofh1XaHYPGprw0jauB4tZ3
5mHFtD+hmyORDKB6SCShYPVfiGiykxpzn/vEAdzoOSF6HTG9sBgo1dnoTJsivSa1FJXNrNFzGuNN
nXDgL21hw+e0r8R18NBLGwt8O3nSV/cTgvtB3kWnJfWp3C5A4/QpfVJ37WH5v51eIjxUsxcVP3vy
71wiI9Hwv47Qp2U3ShH98r7TDSyZt4c0zUDBg24MDfDXenqZ1L2uEv4bAbgVaMSltoBzlNyQpb81
qdGGflZ/XuDZS4NExOy9ZGMVWI5ufbxXT2HiGsgU8B2SzOphobXp+aCdO2J/1yfuAa+8kxlRrYdn
46U8t5igHG3f3iuyKEm++qqu0kpaJa60Uvbor8mPaJ6ja7R0mVizzDcRSgT9JHO9KMQeKRB6goKf
KtA1OCJXMnmcRLl36xzAcg9/3Q7mJTEpBrwAR/l7oUB+h40zM8bi2MdSNWNtt0Xas9Py+CUFis6j
uSakesb5Ti7pI7fWrN7iz+U3L9DkALkLG/kongp3vIgnYQO0+9B7+SH6mH5iB91WD+GufGWP7KFf
X0lFEbO1ULv9sA6FZT3kymmA/TeGl/E5dz8NQmaQkNul0+zEk3xcvEimDS/pTX10t+7W37NNe65S
19oPJ80jO/i7RYbe3TLT4So7dIgaGCg3jvgBUhOZwxIJ9Y2Tls5p9WF9lTIrH4B88oYf1nn0og9C
JH+ou4CAB5JOmNOjBthr6rb6UZOreI+u6YMkkePIMT8lfXka9vNOSB2SDEgeq5jdrBLm8s+/foKN
NJun2jWrLZdKxur38O/i1/SaP+KP+GOir/aRfzSH5Kk5qKwyrSuEy8+quVVGEgkrevSX3F+gx6gW
QO2SPeK0gps8kZxEhHFyNNxgLRUuychquBfceLzlAjq+oyztyVflCBd+6pi34PKBKdEJmWTMb7KN
JiCy35kpNbT3FLRGnIHUzEHHTcvehxfvjNEinj5a4rGc3xdACBZZkM0d+Q9qBzo6ndyp26XhtFWC
q5GEa/3L4CN8KbRkC47AbTJ/b4zG01wOnjyyy6jtbkTyZM0bI73TRlhF7as04PuFn25+pnTseWqc
5/I1UvFPfxT+uRMvhVhtkX66OjNOtYrWOVvDMNxN9ZYzqAAurCdgLo4ZCev1d5OQaNx8mamXmq8h
7hxltKXRYAHJnWBYd2CaKJJXvWuIwDPjd79ZD81ZoCcd7UXlxTwIHQZfIkum+CDlkqvNkLro+zIC
zHR5083yFi0crnNxZ/l3qX40jXgry/k4daFjtfpRrzfQskjUrEn1cZNh9JJKO2XyD6V4dJ5cXjVt
z2mhFIp9kr1r8N5PkIaTbi/phN0wlE1GlECcniNUVsqK6K6PVFjzm8RYKU+MT5kSuygVdJbHJwgw
A79gaHL4cvvGlmdE7sCmPK1F5TjfyWX79c+I7/6H/py+coONnTtcl3+JR3DLoRg/9d12vhQETjGm
Xvmijfiq+DRIo2LjcsoC7IetXGR82o1dfGafGcFe5X+xNMIyFjcdSkZkjxIHgP98ApAM/a/t0b8/
/rcTAMU8yl6DsaBlLp6gP7EjsPEpcIbNX93RP7qFpH9xMkAaAT6CZqwq/aE9ylEZlbqEqFyEPbro
zf/BeVj+mzTi10u3LMNQOHFoYCn+3B41kzSwaikbNn2c6nadaeVKDMyOsBeamlMAsxMCF4fcPlw3
VbjNM2stsOZ2Ym4jIFj7Cho2mWtW0z5DLSbzL8KXp2n582gIX6h9niwpSu+9n4t3UQtkIJuCuE58
RHfGerLMjV7INo3N89jL6A0F0+1GsTsZ00+lA3qf7cvMg0x0lNRsM5dfeQ/CX6QGQHg0GkO/MVNL
dHoRydjUMsBLNGly0uZVjmFPkAOZSRxVFFs2y72WJB4iyqdEZrPQfRHncROs+qATbC3MHqUwvPtT
bXC7heFKyZbI44hwyUTLjFOkVoXXCAVa8XF25JQMMUlo92Ve3IYZ2hAmY7G0XswYkBOdZHxpnt5L
/RaJJyQniumeIHckGhHh1qNfUQY1nlTfOub9s6nsy+4lQukXkyKe0UxLxHQjmT7aZ7D4aESHgtAL
gVg2XmU/j5h8LCcRjZ3K+Gs2OEZo1msIfUE25wsAmUMtqvaMci3pJ5qx6LFo9fI0bjozaOpnOyHr
OQdPJPgjJzqw+DpBynPq1gYVgYnxS0dO2fasLHo4gPdq3V7mqjBRq40DZJ02gtyvtvNVl+tzX2TN
QYK8sC0MSEYi4dRjeq6FeKcoomOxBDZ8Vp2CO6dEdTi1LQVjRVIFE12DEI4h0a8N9ZLBZTOBjtYb
0srp9IZl4XIjXAoLrVw/nioq4j7P2We+u4F3cexfSXj1bVFCDFhVcvutc3pJAaAaFD8BrVk1Fu6p
HDyX6jhc4zGHa6a11Lij2wQ/xvieKhw/8Lqp8E3b+Nh2jACS4ZKp1joxisvQDxPySXWv+eo5mcgU
7lX/QzCTE51Xb8qe26khzUa2nkvKDYkAZdWCzSi36lNXafNaWJAaZZaJjtqb8lYoxa2P98oB+LQB
U3lQRgo5rFeVeEgncz/CveKDxv86fZiMEpKUuAgriC4y/WoNetBImd9Y9XOZRK9ZKonwuecXsTM/
pEi3VmUVGHs/gAmV18Eh88sBmloJAjMNJi/wjZMKVC0fOZJ0CZu9VPanKBeOZWbuZSyNqyDqH2rO
kHqqdbtTVE8wx7NIJTk1DEjbXn/P9B+jkW7xfEBV4rqh4SSTISRJTsCEP2IWKvfKQeva2gXOuxNC
zjy1WJfO/wn8UoT/bQybVq6dJjC2ibLTQV+qY7r772474RvCNqTg/kaS8p/bTr/8QH9tO/3l8b9t
OghZNPqoSPilX0h8upy/92BhukLNQFjzV9s5zSWUL4vgRuVn1IJ/7DvBZjQZHBpcDahm/hFWgyf7
H/pOf/jWl+30jzM5Kakm0MeqxfLdZoRjXqSlo1FwdWiBxlAH9RR6WDDKDHToUMTBkvoZ5nRmiSyh
VxrLh078mIsEDKt5Vc0o2ubyQpJXh4syiQdiLYl7QF9Hg0Qn0sVnQSfNgaQTCZuLLkZu26ReOFv7
mOjaNv0W0h+V2ju54duTau7iYtk30NOoVHAI+jJE37JsA4VjosUSp3QYRbpHH+IL2M1deTGQ5WlZ
8VnUh7Bs4eJkFykz3DYJwOrAI1IN+gLgd1SLhi1NlDyZ16KfODOq6YjzeZuXD99IV3MZXQNDv6ZS
+lpzfMbVhY+g+hI12IM0nT8j5uS1Tr3aZ01om2l4ytLobMzDXqNcrZruBRLalz8o91BQQYkJjmAK
tqhigm2K6QAgyjMjAP+THv4wy5Tu3XwYhIuAek2ufmhWTvCjte5qnQQznMG4hj3FZMcKWiaKleYO
Q21HvPo0u0oR/ZMqXkvV7JmILMZU2hiz/zXo1kYmA0WQrb0mhV7dBPvJSjBLKhjvCxwGJMxF0dqM
DACVnWvqdL7ySL6OpnzWevORS+kjLPJtPDMBq8HBFpPTxv1XpPSnioFTrsFJaTNjLUF+ZHlaj5nq
toJhmwJR7ECWSfXJtvX0rC4dCLk39hi6ruIkqxCCpks4i8e5jqAUwJHMOVnZBjWJC/HQiQODSD4w
mQCUeo+qaB2NWreSRxqFitLvxGpwVKzhqPbLfSKX6zYYHSsEEBSHZy1Deyhr3aavRlupLpaVn4SM
JBQx87ezJq1KDV+ahbxUnz1tMt/0xCTOSCVpZz53OZGsUrzVhmaTNJ85quVWeqjpgfTqYt6rISeH
JN7lRburQAxGOhlYdYtxN7b4hPtP/Hl7IbZ2klCQ7a3KR6sf3uSSndLQGBJYxbBuyhEZvkq8oCq9
AP48yzGKVVN2ywhTAWkEdDl0jTZUJyEnp6OVaLNKp459Jw3ErUXCdlYHNTNY/Tkw6/tIZDWzDKMl
p6vxVbzF5NRoef5Z+jcfqp+v1O8UR+tE7O99SoAbQHm3NoM7jMstO1Ih+26QZS8CcCVoffIlB7Ol
MelIxuKhIdaXK8QuvXIOCsV0QYdjNR7BJYT6ZMsk0QkmoKssme3CjI6tVe9lZUFHEZzGFa+0oKQw
b7cMETUM1/+92wyID+ZqywmDzIL/Fdor4n7983Tjf3j8b9uM9q8FUEIuA2P3X9krv28z2r9UCAmG
pC+zwH9PPn4bb6gg8yzQ4oauQ+n7RR3/bbyxJCtg7/r/p6V/dLbR/2aY/eu3vmxDfxhvKGVUy0aa
xljfEeb26g0wJRYWaS2H8qPJRHBBQdpvNTN2Im04ljUNuZFYYvRTOdNKON/tdk7jXdPk2z71vzRJ
+a5MnDkWEaslHisrdYte2gb0QVM8mVGLMKDWdM8v1MsUEudxU412HdBBWuABAktJsKCnrQ78Gu08
7FZJd1I005WazNYy2Y3VR6h8hrK0jQeO/A13WEHgX0Ggr491tABvW6cJq8Rs9wW4YPIflH52A03a
+D34uzJxLHbPhMQ69Pgur+JbotiijdRWwYuukrZVTeyjBuISHyUiXltJ/DH6z0w4DjiMZrSQ8XxC
s2heZeLMNNYFu5KOdA77FtX2ij3ygN7hrDOeeFbfFR5Ca+SZWq8AmkR0M5yD13hbm9vxtV+0nlrk
TNfaUdedS+P2RswEGdLX9BA8lHtebTmCMR9wAYMqzABONNmYjj6KB0Jp7ZXZyw0qDDOG6oMjV7q1
7lbgKF8lGvMa9bcDM7dbhShHvPprDNwpP9UksMxHvz6IumMOw3oWrvGg/GCFtyWxuRccwLIIgCEk
gc7P7bg7jZFX+Q9ympvn7J0KIQyciI/1BcngJv+SEpAObkgXmlTJlawcJ9Rw5aXM0dZAQC8hzQ9Z
5YbesiVtKA18GmMeFTgd85cJVBTREsZKOkFI796idfspB7t677fHIqUBWqqr2Le1G6RPjARqbieM
qRBx3nhMQW6msBUHOx4eSr5ViW7UzhnPQDzzRF6kbNlLPu/glvq69NKvur2W5i2p7bbdJiBomGRp
bnbDul0RrnZjjKxGd15cPz8YIiD9XbyEDoMctuXJAkzLSr6d/XWSOgN0qVzfWnsxsKsr9U830uo8
lRqXeLQrjaOiTECdxVsz0zIAS2+dhfFdr4enLPhA+UTlRKggZ29NXgbsnZuLa8h/SEj5Y4kOX7Oj
O4s5sEKHAbiWqw21Kc1qMuO4KAW3W9j2DhP2JBHtODIOWrGnAUgc2cTnjq04/5k10TqTYuzZo5cy
WdANhufpSuAOz8R3GX3rrBFgya86aqpRxu27jOwqUqQnYxUCYLUk+M6MLHtaAQn55yZ6R5nrMR7B
JcpUO8+pTJKjTxWkX+FztOZLzW6ja3BFBOS7mug0Cqb0cRJ/WMMnOec16bC6/yViv9ddYkRwg4S2
cV2UnjkpPvUq/OBbJDj1KawfcnQz2kOFmmpEbSs7CI56ZpLc7GTSPlfEmMl29WUWV1G4kvFCbRHe
m2OQOilTvkftr7ktoNLlBEcd4P1qe6ovkJ6f2g1HnUY2Ar46JpGd176E5+iofhfoNA23YuPMN0rp
trNTqGhW7WqEyXgI610pcQJf+ZCemW/gUT+TM49m4B6/lm/jvXkvrt1z9QzLMsFb53JlI7o23zLh
R0mP8Snf1+O5GD2cdVp5NxBazTvYvJ88+bMpEfWqbEgSnIhvwSiBhqjAqO/U8NqKbaEPNJ22db0m
sJzFuCUtNwJQY/U/TAGpDwg8cFDY6ZI1pVVLcHYxuM20LttxNfmAnDVY3mHyyin9ZVAq/N33OFA2
42DaRbDTg/Gh1P2nkSaHVi8fIzBC/lzamzQsRtW8SJX8bFTRqRwyvDjyeYqIFp1LV4lgd4O3DjGD
ThGqtayrDwYlNjN6zgldcTbnxlNmlHtWlvDxwUEetOGZYqtdp4RckYmimp0Dg2e+CG3QH6oqi3wY
IKOtRXjeJRERbCZcYptbacem4ECU9pYZF5303lF32UlfW6i1W/jJHyjgLznoOeRRSvlOmaxc1MAz
hwQRyVNLD7h9pH1vM/70i3X6Fr4Vt2UGtOSJr/3gnBPBxzzkqSVxqucQssJ++c57n9nTYVynbvQl
7N6q9mkmPYJmRxOSU3hKkcnb3RS68WRiXemld0vIdkFm3SyR9d6QuRdSPAKSJp6TqKEH1XY/JGVe
B0Nz/y+uuVSdnq2xnJYhX+r/CzBTROz6l5rr74//reZCbrvEIFBv0ThGVPIneRWmvaWhINM7RjyC
qOu3motHLXJbbP3/bhsjBPmt5lL+hQ4JEYr4//IV/lHNtXQC/mK1+/O3ri+Skz/UXEGY6PMAHn0T
EaRKB8ibz8zv/Wf16BOBrbFbQ4HCdYym8XkoARnhBlHfk598lZLgzN072Hm9gWxiioRMbpcZ8GuR
75dc7+NgFz/5CmYYS/oJR9Z/p/poX407TFpLeB+/1KtFBhR50xJHzW16SDsb6/whPZiEgR9TVrmt
FjiZdE2Vb9wwE3mbcLixGTd2NjEpblbj12DjXhm/RsGrVdeQVpa+4amieRNvJeReR746g4ZD7Ihk
/cwzUUS1rzGhqPVaGrZEOm8U8wAzVK/YYDDvVltrvAyjqwSBM4KaV05K6MFLL55nBn7Ravmv2LGc
Iy4Znekhixu6FsJroXtLXCWzMQ7yrvYrfJz9GrWJQByMvWwBWNPMfQB9Jd0omR0SnUw6dMg36waY
+yav1b5YSga+UbTOJ/xCFE0DOgjBICMA4cSXLER7fM5xtgrb6wAeBu5yMVGmHgjaXAcWhBg7EfYT
MdEYW9i9rQ96CrU/b0Jzl84HwCBKS7zMqvwqm2fytuklNtItYKove3fchnO1Ekn0fBrpt0sQ6nyY
VsdabTyBL2amTYVLr6X2IvlJuJNkiIiUp7HOSYWuZ3CzD6bR23yLGTvdzntoCIbksjt344qNiJ1A
oCaB+NfXTwhHnap+UBonCqZmxuBs1oVxDOk/J11nTwPlaT2eKJ4IQ+1XoZMID2M63HqCl8Uv9HT9
zjiad4bAGRwE+al2oQLbGCTBAJJ8PL+b2mtrkeB4tYJbUpwqioZZmUEezoemnddTRvEQOqWxicd7
V1wSUjpq+urDY5ZIgI22dxj8qCV20llQvgThC3A+dYvnG0+Ztq4aW5XcdnrFtxzT3FeJBDsFMeqC
qx/tp+jih8YqWavg5G2271vPO4kfiK33je0z+gHl1X8SiPbmXTkOLVMQ22QLNdhgnYhoV394iu8Y
oSvcVT6GVZvm+U2mVKHulrxtJNx6+iS3RtjE8nOHPVXiKFDu1MG2brG6FUhB32z1+MQvWK4uZXfq
p69xE6rbHnp18G2SHD2uLf19bu4ZTszOSYBci4BqiPsgD8I2ywfIGBRMmqOHSEXsnKZY2q3NPPBg
cIVeD31A48N4dCiU02TjzzgiU66vGwdJClI6LqvO+jCKx4IuozmWfqbWU6/RpLm3Ll22nsK2Ju05
PrOzT51TPJPupAorBjoNcgbzCAx9niVXBfaw5C8IkuTFomUL8jljm2N1UiXu0G2tOQFeVMv7Saq6
vthjoVrPH9PXJKwU/w05tTdw+zT9HZSARISswSXDrGZw4OuShp6hG0ggTaxnFVFVkK3Twgdh2Zxi
6ahg8IejSxLGxHPtXKLmOB5qhFBPEL4Ik0TrvZJfRYpyAd/oqmvOWnMrp9p7CeWnRPQs3RO/5GEf
moRvdHAXvENoRl/qmSOJyakDmU8IVmmkpildzouEKZf4bhq36OyOAyhHDs8IDumZGmreR2BNeo8p
DSP04KKhdgA/m7lRsA4RxxxykAkToZkcQqC2cVq1GZaEpp1sw+EwcyRQ1s038Qi2P6JU4ezV7qxQ
X7F6lTZdTrGx+496dBqfBGaao9t4BOnzNKi74qPcynZjp3DqcNdh5XMK079ICQHuNRngVbkazgIS
W2Y0/RfSBE4rmxH+3PInPbx329ykpKOs1MmeuXd3mDm0AgXLV68uIB/cG4AyClfyv1JUFov6m9Bf
rbgB9yufu9phbXStCWI5/8JprlemsGBQSKV5EX3aWNLOF7CAjeSx85Eoa3RcJN0fOkfaoRXwlKt6
yko37l2k8skxkNxY2KT2Xem3UCXUas3Fo77Ie96VQV8zavJq0c78dWw+VLW9iuJn4IuH6qCt5x2S
dYd4dU846qRWi1+GtnppOpuTgGiB21oRhv2hn4vD8p+27l2eMyiA6lmb4bu9YhMRN/Qqsjc4UXmx
R9UhrEGfGzvhezKuud2Z3lJ9P3erlhlmRdvZRgUgPME23iJ3OZAQ+zRLm+nJ79fA55785ufACyTG
uWpZL24d8dm+9hXOdlp+F4fGesu014phL2NXknVAV1ve9Fm96ED1I7RrTyhRNBBYApKqvKV0H21f
Y+D4LFz8k3kSokf/0Ha5ck1mT8kcpHjli3aLjhFN5vfUG/dp86J89ry7xuyUVOLJOZ3epeKiW8ep
v+ghzWtzPWeuURZ2+SB/A7aFtCduiA+tZKNOn8pkbWjVylDvccaOUn705aH90cpeZ+FjHbItiNRe
wdFzWMZk+w7CogPiW8Dq+l9csypYm5kMmVSjsqGaCAH+A/VJhBbzl5r174//rWZlHMXQiLRomKnG
n2ZRv4zYeK6NX8g9/sXfClb1X5i/mEGRpIpdm2L294KV/qFsMjyWFRFpxUJS/QcCCGUpmP+EeMfw
/cfXbf1FACELCdPYinVJLNqvMcVEXBPsGUw/tJS5bzOeFWTROTf2PNILqZAqEWTmSV2377A/z213
MDOMtkGNfivNh1WJSEiPphUzTwc6Ajt6j5NI+U7l3jNI3kuBKTHPfc6hv01YF7XwEo/wKpvummc6
vmmxu0VzdAzz9qyrGLvmGU5CYLyZSRLYSkiC0YRFNBoGYDrN2eqZQMVk6vhAV1qgRlUmeBaFxkqQ
KkjyBZxRxjtok1KQb5l+LRVCuQqfErPfprLIfow0U0Wh3XaQ4YcqRGdHOoKV4XsgJqS+laaIBW5+
xXtAc/E6pdUhbuqS8jJzW1IwsBWtGqHbD22yySUEaZAiyp4ILWw7EY7aAf2AQqqXqGJoKDyL3Im5
5buvq+GRtQ5JQtvSl+3Qlz8mCV1xEXh+8Co0l2X0NzDQ1r5VmYT7wJ8xlXP8rx9tRJi2YAZbH3SU
gACjU5k5pLRCgvAc+IcBd13fMioyJ+UQpQOTPKV3Y+bhvTDco1LfUrvtawslNUORfAw3eQ6cizCT
UDIYsCgUqiJY+ag8dnlxbHT1XI60XuFbV1bzpuspibyIYDXW/aD9mWs/EoHk2qJ08Z+pTgZdUZ6B
UHe819xzlGf+S0oaSCY3h7mPbu0UPFRhunej5dJMdscMXTOgxILspTTX14kG7CgpvCDgM8zqek8a
+3tsld/tIBD9w9ouCc+tPhH8So59I3OeT8ubWvNIv+Tdt4SVhMVuMMSH3AW8GKHYlcAEYyFdp4Hg
xPVew0FnzYlbaMGnknJe8LWRp6IVRcusMq1t4ovrMKei6kZMKS00v1Ufi+ca0qwB7UwnSpzcSNuK
9XvQIC0zW8OLlxg2eT4Qvn0S5QiQa/WRDDp9MsEdy3k71vFxKn+AT2ISRTp2KQtn8JnrjPPNLMNk
GfqXlDiDIanuk5/sfSN3QdASC6M8k5O5RWDzYjTy91BZx3BeRHuoP7WelBsUJEMedxqHv9mb2DjF
kXAoJdkiqrE1glw6KvcGS3arRrA6JgZ1gxtmX8RGvej5VQz4G/l8i2CENel6gSLL7GN+oLqjxFGB
Kamuz/jsFSZOpdvRNpukZU5qEFPe0tFJMOwJjJpL364m3IFT5EkpaFerdEJSVahoDxKjrbZCGmhU
H1KMjSd9K62SRk+ikXHOYaWpk/XY0aKjngpNEJnCUKw7tNcluTyDGXItNbLb6RL0zSwVHEVPiJsD
/xZGb2nBuyA1bkCPVNTDbdmo6zBTvEAGBVaFjiAX69asXrVB94gEOzVZuUt7ixkiMQy4JHvWspA8
5QqjQBvVr5HO/SJXdNnmM/B6yvliU4qc25h7WwdjIBOztvpLJ1mX1OKvDT9ra3D1KbvENQ3F3Le+
1ElD2RI8ZQOLRCSG5PWpl1htNkElrlJLIPPM38dReRWL/NDog2vAthgFsr0ClfAapuGaFGDnEzyp
EZd8MLfPNK/DvBtMNI2rkTJ2PilKcCw09aCRHRpOdFMb/ZSnxWakhwggnJWIYr3rNjpi7zb/0XIA
EywK0sqL/eFSoyDVYnjJQ+4FGpNOIaoyOuzGobaoxFs+gSV89TIU1ltY1Mcx6ieOE7qj5ThQglDm
soZwyeVrIgH/Ly4eVOSTGhu8uGCb8Av+5+IBN99fioe/P/734oH5pcYq+AvJ8pf6AUYMSCewjxYa
y8XF+Hv9QCWD9gVIsPg3LQvaSXRZYHspMTT1H2lZMKT/Dx2v3187Zq6/TBnrUjB9YhkpxwdHDu1G
fpIzd4KBSMdKW9HPCFmeP6Sv8XX+Sh79a/Qwj9odkUayKl/nMzIvIgn28knaWgfBi23pYh3UE7kj
whMWi5kjJ7z/eF29NC/dXtBsJJNOSvTW2wYbSjqthTc/TDfq5IoDsDt9z35ukIgFRLuvjvq8rVOP
76wnBtzHozLKhwQFdIfiHrXgeKtNwl0k8Hp7/dbtma4Nq/7Wr0cy7u4W262mnQb6/Fb4Y2r3PlZj
xlb7q7UwT1zfZlbmJJicIi89xs8gJJjiCU8CsSh86+iLrScwLERECIqNOQsWSzvd0RGwItLa3mGv
4gfyF/nBMIJAlIbjg7HFu5tyyGEl3ciWMz6FbzWASFwl8wrfEI6h8s3wcNvwD0re7OlreZdvB7c9
wOh2Q4gWuOIZiKRvKnpp+bgorQlEW6Gvnibkd54FaNjwKl4zBg/ycDaMb8voVNX7Sr8mbNSrXFhx
MijcmVPo5OBQOCXv/VuPhPtzfuNVn+WbtAWZeHhgilgjET8WP2lK5ubaQGSK3yvB8owc5ZA3bjVv
FfjljAFKvCES6hBXKrb5ucSXdVY2iZs73Vp1k313ivbKQXFSJ3KlT4mjc7DGNvXvIR0kzvSphnVx
UZU3iQEzeekwymmIsFdobjDb5YHZC1J7GhnWfWnjxdsh/2FNp8617j2YGQtu4kq5a7itCMRyTHdg
yLinqEpexvAxX8qIixDfGkpUXrcvutHnpJ3iLbu+Gz1ogfaeHCFK3cz9tnqJ19ql2isXbUsTCycS
uHYQyLmjuMoOZEI8rQiAltY6wT5Max/WOj1NThY5or+qd8U5fhcuHSFeEkiwVZWf0u49v3aDN0Ik
xX3PkZG6I9tV8hG3WPgd0+hcdT/V9fgqH8czgEjPPE47eZ1up/FAJd1gJ3rTb4xtT9YTmg/YbNmL
8m0CYFtZh4WdswjkrQ2D79JRardw0doyt9hgBLzyv34h6ZL5ZgHvSEIAyTgYxCUF9LAFUh8wEGHL
T2HhuyLK4k90RcniDjJNx8oQxLroW7uTVZ3B3fMzKFZ/20duYKzMR/lGaJs9rCdXdht7lpE9rkoP
j8xz995g/bFecLLfy3OO6HbxbmTvdFiH0tO4u73UIQ6B4iKwtZcmcdrEZiS3bLDn2X+yYKi6jEU7
rhma2SJTm+FZHhyE0Gm/omUKBklLKbW8UsLsoX033afJ28ShPWw3k2vyrnGeScDrDG/But70gEwx
JdwmJJ/1Xv3O0deWK1nYUq7nL7oDreEFTjKuE4JQ+THyA99JB2omJDvGht2zLTdUMLgz0UJ1wKrX
s+HlXGi4Gmi/klryueCA5C2xx37kSCd+txUeNZdztg0/y2yb6QeOQvVEnq2db+T2KHyg+gVVAwhS
4QHzTXjIuVdaDrl1mb/xaRkoGqxZaxszB8VHMq7Nvb7R97WNMZIMCvKaeEM3PwMPkrW4KnW77Jyc
NSv5v9yd13Lz2Jqeb8Xlc9jIocrjAyIxk2JQOkEpIudIXL0f9J7x7m5P2Z7TqVapJf2kxAAsfOuN
HsSW29i0oNtIeSmT0uzcWf5b1rTKp79qJzji5+OFuj0XKJPbMflv+o2wBWnxShdv1FVf4Z5aSVg3
V+MhdRf/V2l74NNPoLA9mBVK+dnRz81LfIABTQkBhES244N1jA9I2NkeqG8kbXS7h0TIwyoB4z5q
pDbZ4b1MfIwjKPHzxCeeBIwXQte4WEd+am64kf4WqyvDoO51IU6jE2DvsJlap3CECq0i+OpSS5PX
HmaqcWDj58of4sdJ8tJLflyMYlhM6SQkxOlAEDtrMUN1/CrQ7NzdEK9PG+jgqlr1jydcT9W6fhqu
j3irZ6Qtba0XGPRSItr0HYdL2XekE2EEqG8VJfcViza9tANYP+g5kut1HxsrNdulbvo07ehI3Te/
9WYwVuG9edHP6jdgZ/aiXFCa3VFnwAyPPzI4F8VinY1G/iprTnNC1DJsKYN/Gs/mvtgpl/AwrNSN
cdQ3lKMxlL7gCXgD8J1YlUw3szy8XmHqsy18Gl7yA1A5QPPO3OCywnzEC2sv7wzayk/i63eC7f8g
fLBNR91IF+li7uVvc1/t5E2wb9bdWvgxbIheu3Gl37L3M5KfHt4MbVDuTVRzzPZPL+UeXJGlI9wu
blggbrYMuKC92sdNR5cZE+WqRqlwhYVevc8OqSb+6BYbrttwSBh/t9GNGsx4K72Y3SXfNifWwffH
PXVvyvo0/tAewiHG5uqd1euTP7Sol5w4Be4G28+kz+RUy7t4dEMKNVYlCvMSRJy9s4sRigpQ0DLA
ydSdZPSpf7zO/Gpl3fvGLnfRupL7RRvHzkrg4a794Kqa3UM5RB7ilDxxR+QRebF/QIpPrNhkbImK
K80r5nH20zn77BBJuOmHMdj1lutAR57W4yD89B51o5yexa8QsWmRVi+cOVtQSyuwpf4M40BvaSfZ
+SH3iZZvyIXHdujKiALxNe34NCZHcdiENblw8U+F2+CFkIQBh5yauIHTfIY/0ppSzDN6BOsCnbES
LoRCh25+ZwMUrjaYwMKtRBasG7/zP1ijdbwdf8gxybBoknsNmfLweXUBNdk1cW0ldmcFE0IBOXea
PiEd+AjOMeJLcnjPdBlogDOxZ6KWpE/0PvHiR9dwO+8Sb15vEo99aX3ITlS5r2Zsn8h77MyTuOqz
SLynbr5F/lCdJqL+enuJQcFI4I5EXCEOICj6qNQcoazdysB1hVYUXFqCvE2tTRNUdjlgxWF7SaX1
i5jwfi82XRJmcHuuAEksHJXfouZSUcBPG5gKBMtPIq4ENfcis1wl2lvOEhCUWGlWk47Gd13fkuZM
u4M84+j30MFFYDut/2i2DIRq+hbRM6qs6jcBH2awwvMQhsdqcgIgDXEN0yAVfkfPEJ0UEmRNUz+T
S9FPLwLMmAYxowz3xrqWNeVdHPOYB57A3xcREPTHqmb4zX3rXbDcR71uivPD2j7MU6B89ZynGQE+
IyEZvvIAicNhzrWFfk8koT6HPgVcirwVpdqLI3Vp5DJzlt90NWMXgq18gwEJv0XhMKKzQehU+E2K
hXl56tURRAW0HOnYBwpWtvGu4LebiLg0GLw3lVEmXCkfGHhwzfBZ3ZtIY47DpeMYuFM3YTz3NHNl
KbozSNWd9dWbb1RAaxux2AlPhtM+UxbTp1dV9cLhXuL1J5EDEXpqI0Mn/AnoYDp270IWO/MdXMQp
X1Lg/MZNLvSeJmsh3Ax4ToxPtZGuTf2kJy8qZgvoXvkZsVP01n9Yr/VH/SE/WD+woghQZl/phxCS
s757jGQjob5TfVSzxEcSTNjgzcT86xd7BirgHXnboJ5xxV/tFVMwAKPTDpMjYq43gVeGVoEvaOyl
gc0YXUAi6T5e50Ox1XfFVl53h9Trfohou3ItfXoUPnJFSGiKPrxRX7Xua7YPmNRotKdoLduoPg6r
0/w6v7IrCigygvlxsw1XBkY5tkvVfoboHX+TRQdFqj1URdRMKC0/8KMY8o88fnTKnuxLSb6b3Lil
oFJwh3bNs1SAdyL+AhQSXqKl0dUZujXsuEVV7z3Eai9shE1xLw4yJi7iHO1o2/0k7x0m6UP3E22L
lDJifphfC7o/iJC7w2lET80hPcXeoAPSOND6EQlVd0xH1YFP6ZXRoqXBCuGXDU2Y3IMlKRJNgfEW
XPiBdY50enaX5Mj+BUip32U+oeM+wd0tL9MTn8Jb9Wz4M26jX3OFOJ3zv3qOjvWebg7+WXx1xdfq
OfsQGGJDGs9X4DncGrpRqJ4b4WxEtsZ04I3ahZ+FOH9zCCVuvfy/PHEHtYWfcn/FSDqaQv2SURon
rHlCydyu1dZ+GVW888b6QVJuuMGxdbcCdicAfsZ21k7SC1TZu8gc6jH8r8kMXCMV7X9o+pLHdXIN
maYW8tpDW9ZO2zb1+3TX/oBWS+KlH12uZLviFG+XxY+ldxvfeofLypd54tlVk319rFIvv1Lw1DLe
Cva6A/S8dpD/XMZ5SHQLQ/Uf+CS/5CdsUqnd+USp5c5jk+ykDxPQeCU6/S0NfM7X8luzha0x4r13
ekRKWAScnNnkLn7CmJ6Ud0K1QLxU0RN+SMZEj3CUhstjD7huJ2vF1YOVzMKGAL/ciFVikBtlJ+XP
A5poRsf5Rb1BcafYlDSJEkeTV92jbbRtDvJnqPtd6rc5l7HekV/0TyldoSLxCFjNnVpmu1K6+mWR
QFyb+NpewdWzI6/BXGe2fNL3ypEZqMmeEKF2z5KxS7ZZ6jTTCk1nYysfKQseJS9+iBJtU1o+r/tE
29QPgjC1fyKyhGqDvi+3rfg1F4HXDrtOZ3jzDZuSBHbybuCRsEi6GDnEXN4cLAfTk/DjEw4arkph
dYleDJuEsy2Jnw5RYa9QkM0vNnpUB8qdg19s9r2irEZlnSVnraQSjGxFYFWyXLfGBtXNWjrVuStD
7R2eI+kZtzmAoYw8pfKfeDdgBWAf89nB5EOwfuvN07Il1MmZ6ISNdktfyJIfo3frJwrWNRurDDDA
s9BtmvTRDF7e7lIu+Mq1X/efJad+4uNtRs3Hhi8o3eBjB8p6CgxUQixySrAdyyPLtI4QOT1hQOg/
ufgJe+3GiSStiIYZjM2jfK7e62v2lDyJ6Ficx0tT31O8nT+swo+Xyv+tDuwD1hhpHNrQjw8UQx8k
dXA9OYbfxm/+zfH2nL9Zz+Z62XakCJJX2C6mg4JFlXCSNZqhF30332vZ/hNqdv5HDfF/Kfr8XMZF
R5X735Ank9pkWkGQ0iuySPkJINRftVZRFcxxLyU0io0eO9I6XPCR9/GDSRJDK5Z0CklSmow2JK3N
5NkEiD9WebtK3oZbojjExdLtk+qOxOd3UORVJL/qFmsUV0beJENfTTImktgPdiwZVHH/pwY4JV5v
kRRLPAsAx396q/6djChJ/D8VfX+//z8BTlmCvyEKn4ptus3+QpASeqbovLmmufgo/kKQqgoPBxMF
rg4dG8WfCVLyO7mTrmDnBpP9DwGcRFn/nSClnPJPT/3vir5SCfKo6yUSlVDDjEXkm+QnK8BIWuC3
NDk6CGvBfYrmp6hfR5arsZHpiqb/Tv0lJe2n0It1RPRNg1g06K650O3NJFkP1TJ300UlSAkzikli
IHuHYUj8JtexlE9+h84fZxugy1lkK5Cb5aVjUm4XYAlsIq8dpcvcIUSD3ur7ShZ9UUVNny/TkVW6
CvkgwYP9tKmfpSBbkgxDN6EIRU1Tt52YgVPLk3P1a+6CY6ncjO6g4WXKGHDLWdmo7V3KwRUw8M7h
ex/LW40cD71Vvxb2dCamWaAtywq9UKqQZS/tkZ/SI/QMPAShNuL/HdYUtu0ipDM14cLtyPzYswtP
zTfwbNZcbdPiDqnh2XqU/vGYAYRW0zUX3+oe+Q9ndMYg3anXSqZTgP2FpALNtcwhFfqFUPk1yo40
ZdpVahHtlIXeKtUZNRpN/EoHjGfq3J4X85zFtKwmBtEyIzRs4mTmtjWD0c4xRbtUMHj1nIFuTtdU
nr4kPdybSsmVrt9Ky9Svy5gJhk0qtLaEcqnKJq/UZTvraseycqeDtamovpFifCUQpCJBjzspL9cW
DVyzCqEWa5c+ox0UTZ5mzT+miXmFIaFZyPZxUD2dHWUrp3sor5eJKaCBSokosuMy3NlZr/tx3ZML
hLw9tKnMcaTCALkzmNyNfDcAWOG/IaJDeB0UQmH0mli7mgzhr1bFimy2x/FhuoZFxhiV7aPoFw34
Uy07+fw6jFj4BtNNUjQrZbSR+4drNPnBonU9xejcKl+NdGZPiyzqu7KKjRFM16A2nZlcSqV7qsed
VEEHlu2XoFOr2eZrnd4lC0C5yZuTWX5VzbVllzLLlzibbpUuH6Qo++1w7gdCMK5qXDV91fug8CzM
BCNNkW8ogd2Hlpu301c7ymsLESh1Z/d4bk4BwHZJRE1KPJnQJFxoFpsscA8qeFXtPS0c94FhMcTO
AhRvgG8lVsgIajkneilHqofh/aH3dNQbaxXqAb7lNJbaTxkdgvq34aztNMAiru2POP4aaYjtKGzq
Y7h0NZyp3cmCXYeSSkqpp5DYS8XZ4NUNpn4d8+1KLtWfGtHYo7N4TN1tJCeqsIiciiYvkqOjpMQI
EaD9KE2PaQ0KtHTf6OW3qMYvQSas1UC8y2Se0eDiThDAA0RwRWR3DjH8gCDOYNpqUfY71TppM+Eo
wog0nnqYOTpI+rRpIJpN+gwLiOdWjtxO6w9DnmBYAf+EoBYaA6YaylrN0b2j8S/Al2oo7SZnNKr1
aNVXOd2EAe9Hwon5aEGKFMk24l0gV4S5lqI7tsnnJHLAVxFprbsUPl3IKceGX1fg2TGlUAKfK88i
DHwJE58slHwYM/LA0Yt/9CQJELQhpiUherZg8x8J/RH9jzy079BL71QC7QQBnHkWci9BChDR0hjG
aEKn7EmJ26+sJMYLPj6F+K8yO8pL79EbbwP12WKdHcsGplwR/MS6mFGPD5V8c6xZE2tEYqnPIwKL
VMTLpZIcmz1uObYAinLJPq7suqFZcqjPLKiXCH2HoFubSjShOx+bMO3XVfJYx4HKyCY7fdiFrtGZ
+1ZCATJXk5+IHPhaW79hjXIzMPsZXw/VqM7IHnrujhUThT6HTpoTHTxoJy4q93FOt33YhnZePykT
05rG2y49WDuLMPrHwPTfv/6IavzXian9Qw30VSKJ5Kjs/vbt/7yVOR//Y7nP/77N//zrt9zlX3/l
cmX/yze4WuLu8dT/NI/LT9tn3b9Jj5Zb/v/+47+GR95QOvzLf63KtvvI7PL756+MKDUQMhd2i8lO
M5k4/h8Dhyz9beD4d+7/z4GD6E8cBERT/n3gwNFpYldg2sBiQAnqnwYOaq/J5SYlRiMvVmXu+OfA
QXUfUxGZlUiycJmK/6GIVk35+8DBQ0fdtZS7Igsz/mB8/2whkLRKrTuMMutcDbePTDqXpY5QWu38
WG2fU0i8WGH/mw60VxTx48eKoY4yVVoJaMlWLYVajSmvjZKsIzYYkfTY0O15RN3JeRqi7QgduTC9
UpC2RShs9Dj9sEJwiyn+sMzcb7SZ1AxOBdQUQSu5rVisKX17Sql0fkgG29HEmVrB6yeYwao84+5Z
q4p8HGK0qTQEofdxA/oChiSCn0D55j1k2VF6AtMmovSn9wpbQWXUmM2UeV8+jN/AYt2JmWrUzivY
VOfsRtGFpBmGZzjPSkaHO3SvWvYeBOuuS7aSxOoosyaMwlaWMOZ3I43UIJ31S060ZDYPa0Gyvgc9
zO9Co5LolTXFpoqh2bQQc13uhmOJ3R7qZxJWgyku7MqDSEuwW7jejG0/leD7mOuIkgEL4MEY05/I
qpGZRQPgYqc9B7HuWaSFNoN0lGqUYm3fbjJ6Dokaiy9BMrwKAx1IQTH+YvK/jIQkpEN6zuMGkTQO
zDo0b20lvwn5qQIyVFGLnHuCr4nqQk28MMONCupOMYB5M+Vicibiiz7ybNI/p0T1R+JOSDoHAwXb
6cTtrGduaz3ODb7AVaVaX/MQfCgyYaWCAPVZOtVsIBmzyAdER25w4KSxqwuIRBv9ZSreVZTphZg5
CNrYwpkHFb8if9av6wFriBJ9hFq0HvHRhk1HgLuGta7CZ0JXutdVwe9DN44iATINQn9yBWhMt0Tf
GCAOlnQclG+mEO2NePiJU3A0dmGEEVWjwdBB6rvcnzNCzxgEd1qeexN1pzLbeqqK8XayUoaVPWag
DVriJTMM9oj+vs9+9H5AbFNtkmgkxYwWOdbvVkCVpob7qjO2Zabv6pxEv4dEnNMEiTvVzjx8m3GP
+ZcKFR0eQq/exUYDHW/WOVGUGq77aEdozEpsE5NZOEg8BGRb2aBcgVlQ/TYIg21g3qSajtVMJZwJ
3q2PbvJAwR8qJmccpxeD0sm6YCtMhCxmyXxTd/CTICBD+XhFl8iQXjtccs+tComdEuya09pN5BKR
p8yO/a5qN12CbLGQVplAWM99ILpREr7D4VpIpMo9sHcMiLOxpSzNfm3tljNqnh7jLZngUnsrgsiP
ejIc4smbHvPzAKeIuPGaiQgTBuaWCrImfkwuejZfGy5BPJ5mXrBoIpyCjomhZhpPYF7VIPMYbRAI
xm4dkZjzCBwtG2iyISgwpKak7b6UOjqXkwX/w1BRc3bTNx4xIncE+dgSKJYIPhZH06fJUdoH8muU
AuRMOj7ZQQvckRioQZTo+Hlsuxx584hPqIA6sNso2SSFr7TRqzngDm7NdUo1s0Z4aSvnzz1yUmOx
ZiMymRf1OuV3kMKbTNT9RI9PARG6utWc5STd6VZ8Jtsdwsoq94Zqp912btKh8ga8ZKPfjIY7xAYR
YEkYMsGW4Wa2EmrQ0uRV1at+19QVAEZo1tbboJlbS8muVrBE1PNkV3MQUfuOy6pikpLnizaWaxkF
Q56wD8jD/tQaCgbcGHe2KBbbJJzp1OGZ9mO/rQX9lAjsHbB6yOyZDMjSnupgVg4IoauV3iqZqoO5
cBsL3/UXFgKnzd+VYfCEkqSRcVc1yrcB0aQsxBUrCtRS2U/bkVl4olddNVlLyV1hplyV6FMoQGZI
+Y0RbEgN1hPG0EdLAifiGhQeFnGoM4M3TFckvuv9dz/9yPGtQR9XpL9xRIBTcmlQd8gcig+KjH+y
GpMHPMlUwr4l63hGGIMfLWSlUwNlH2i0yNIZluj9oTXJ9Ct/osraTY9DbBG6BqaqNWiF0EKICG4+
R9HRUG+UybAOq9cMXlgXyBsmw37uQeZhxZT8UgDlFEl0lfNlTdr3JN0bvbkr8nWdpx8osQljofzw
VusIVGl9MzZq2G67x0lSS0/SW1cutZMmvyoYKB5hbjcNpvzHtMrGg4TaQ9EHxwzfDFKew+GltLZV
fFOTez2bp94kk4PUqi7BLJzozoiPTQzRAYho5VbdnN/mNv0tQjwmcbLLAsF/PMJdBG0by8F6ROlR
YFEndZoMx2NkJt5DVzwBQqaKVQejqUdi3FRc27nwjORHsH4w097G9tZrxVfchqcchHQM27WuDE78
wAFNlP9UG16r3hSWk0b0BzXb/CfGqYhtIhMQwfyixSMr/P+BUy0T3s8fQ+3m+1/+q6YuTYl/u/8/
x0aNDEODbCjZoJJRZAD8Z6iUTqoU1lMKILkM/xWnAohiiDVVBWMBMNefx0YLL6tI8qChoiFV/oPd
zX+HqXjkKiMqZdCMthTL/BUMNYySjCI5DTfazvjE/4Uaot72KXpZuz7A3+YqYgdPiE9osokADxHp
EjX9KdPgR1/5D+VjtFoVl5a8QVckVE/+ikoW7G3JFRuBEfsgfzJdKg6F/h846F92JX/GcSUgvX/n
wf/pZZeX2oI/uWazMJ+pRlSE9eJX/YMh85relx/uMmxIfoFbyckN1hNGUlJMNpPpD2G2KqVTuJPa
gzGw42TaRdUBhUe8SHqEWDOuog/mVD41/UZ+L7cJaRa2hW5O3Q5wrnTOX8Un3RVu0hyATltb3fAf
WOJM7ZD32ik4sELOCMJpRh6xMpARCPYGehwxvq4xxua/1spAufaRHtXf4A1tj+wSTqHEnhZ7xuCJ
kEMV8/ARKp0vCulbET7nfYL9XK3pDQFlxipR7aTBB6qrFxAfN5ZN3i/CCehoxVcnhwJitFWo6xOW
l4Z3BlsgQgnlNV9nX6M/XI01hWNu4XXf1Zv+EYou7ZT6jG6RFedAVDtfg4o330A8EbMXXE7qNW/6
s/rRkREhOGbqTOzgtaVinvxCVrQvJlwSrj7m3+6ZCXJ6rPDorS0qJp/n7eCCeJYtBZdb/G6IHJjb
M8xIgftoMdrZqsf1YiV7yTOqp96TtsOz+Jp9tB5IClf2VbAm1WIv+XSGroibwUmnesMl/w5eiyNN
Jmvtgnyi/xLhTeInU4xtbP2J4GdklYROd23ZUy8iNQF8bUdYbg646DZOslffBeJKqIbzEJvI9PTN
12hfOdAhKZncVu3Ij5BEDQJid3im6988eYmfX7FE/qIKjCCOv0QUqFAjADQF5BbjIW1+jvokXtIX
i8bO7/RF8L41Z6e7eb5Rbg0CEIstDy7dtuXKsSJ9FvHEdAGi4qEGtAPM/rxUoN/bYfnW2i0oJpCX
0zRu9CoeQMoWtaYMYuzzD6RyIX4jPBCVTNDeKQbAOu2I7wWPrN2OnBjwVV5NSvvsLVIZMiLfqB9e
FQ5wLjR/6ZsjDRf0BNoz2zUdlolty6p96v2bktrVlSvWTw1yyOyIlCrW3aLJfJFwdxjPzCHNeK7X
hEyBqOBO1w0b8SbB22W21r445PQDopcnwufU46QfwIeG67QkUtkcUsF0qLxT+97ON3N0Odw1wR65
j7VDO6U/N6KnW7bW+iBU6HFFL4vOiJedfB1s1d9eXA/8WTK91WeqC6VXcicLdjXyvjOQ7so361SE
P2p1XphrXfwMlLUhXAJkqPrBSM4m5F1iugB0xLi9La6BM19bbyTV99nTuOubl+W2hAH51qbwk5/s
UNjBMTkkB+3c7trdd3Rod8B/SGSltxku8ULBwpJvtzUYY/rwFS6fOPT+olfHoDrXH0OE8+P64Nf1
65w3rv2EhZvO5EX6yZ6VJXhSt1AD0qGIOIyKw0P00AclpUMr1RSfLDf12fShyEC/gijylPsFsgx1
SSW3Gqe8RN/TYzcEvqfsp1uKpYN8jI18C9bksuFcwE1zIArlTu1U/K6/cZoZ9S4M1uLJQoYFNkl9
E83tZ5PztXbaft1IKEPAJt+GbWr75Iw98IRCorsilZinYJ2gccGOtMv98D19Kki1dtsjITrGLq0l
l54KKbqEH0a/SjYziKzD6sakroqvRbfdDa8oue9GhPbVfkSnPnkZG89UPbLaUW/176NPGup1SZNV
DhJw9mtxKO7ZgQ4AdYXWOh28wGUoVY1VdGDu/k4/Sd/PV9/sLTsSe2wTL+1qHmzVTkiAYw3Dvtk5
oV+5qlO55ylz1Kvfe4PduYafb/Ar0NBe71C94epE+YapsrxvJnHFx42ZOafy6yRgUOUAlmyqy1/C
p0u45RJJJvpPeyAaYbVHgXc/S+/FWnPx+ye2cUf7OX+E1oUuwtratmTdkOXCHgVhEervztHytT9f
psYm3/6EL8zCy+MlYBHwIma21GhRM5l8ySytyBGhJEAuA9Y2hx2A2TEBXibe5IwjL9ho8VMq+CQK
8jzyhska+wY7LPhsyHiTduIJPNKtycTZK1sJjPZp+hB+5w+RxVgI7GVxRjmVnMV1xVYH6vsivqr1
02Tt0r18k9Jf5Ve9YuK/D7byZNyNe62sGo4xmpjRYDzH3+0NtRS25O4i7o1fNosIZgPynZ5g34Fy
lVV20X45v5BapPOrAiK+NqiXjOCEq1WL8taZXOFbo1Sx30U/g9MBmCY2ynlECQDCy6lKtjKy0pSt
IV7wF3G3KIhWzX2ocfPmp4a4AZw+dJ1mXotYV3TyJ+VlUMzzJBlITWbT/oC9dlsv8PS3kZBDth5e
eYjvmrwhcygLD0gP+DC9GIUwCecere+biv7Eyi2lq8LFE7zjZVrPn/V7J63MD2WSvHBW7BHwukDg
QeZ8zi423RTs97HOIDP/CG+YCJah+2iNTnqTPQyRH9OGCsdPfUa0ZUvtmjKidbXOdgQc+/MmJ+FD
/OEPUBgplZYdWpsR2xRlKskmoqxB9fpg+/BUxdaN4atUbKQL5MTjhqtiMKkYMyEKgVXEUMOKFFzZ
sq7KcwbT3R2D5BIZto7jMPhsw3dpIuiTwF0nobmG9hlEvOz0GzvAMrSyPuQb6elHhW3gURZWiApJ
1rKOZBmc9IQkDso4Dnm4id/Dd0wTJwMdyTw9wdoZ2wgdi63S/8wm46qpLFfYi1DiltMW9arVf0+q
j/LUusgYEeVxlSCwaF4qhYacXVFs2om+MQKG0XQQ3bEyRFvFyy5RyYs/fvkgOQzvM36rMEbs91Nx
ZTeeBmC2PvHFR7Uqh42ooU2NEWib0G1r9UZwtIuT6fFd5qf+VLjaHT0a+kKkipwbeCW/C8uO1jqv
H1WHHJTGb3xOb8ITeLz4Wu5FeS+auNc26QasQ4GDhRZpSD9qfohK4KwNY87Qb6nc4sv2eYzAnk66
kfTX7hll0Xus2Tx5N7+JD68sTggUYyaIB6dTtRyTFJhy1objNg3Rn9hZqX0WlOxoopdExJcSOy9s
DJvKjB2NMctXBHAgBl0M7vUeT609vbBJRv/8XlGrCrlgftUyiURuu9dwthPy8FzvrafqmYAmJLiW
tmpMe3yAS1HJxYpiY6EfX4X3x1fjTlsCxwwKgnX0Lqv+Fef+CVM4xXzIjwmfIZof8ISmFC5xX+pX
8YzopU/2fxyH6cYK3OxDT/YJdTALS2cLGoYMLzyXG3yiN3nfnrUP6VlmEKAeVTpOlt1+8zaogd8V
QJY33Ut2/Xl5Y9+ih3OMdtpzd0nWW4YnxeWqtzNRAL4FTDyspB0mGJwpFTaaDTxg4c1vS3kGKVVv
3y2VNKItnTE2gARp35H/WMwqkrhjJIlUuhtXdAQSRFDRSC9wit1UkQyzqxb7/L5ZWfEL+Bvckjq9
Z1mGynEn6GSI508UNPIRvw33tvbyZYiPHXL4fMPtY/RCL1yPBOOZuzr4XqgV4LcJo/+PP2TtHxaR
bcDdy0e501Eqfdfr+JNnhTnzpuBqSl+4R7kjghfokj8vX4zY54Y7HtnEk+EsWyUxv1h8fPIk+E77
Trszf7bC4NxvCO4mPIEnL3gCsXk8TPHhpC8q/YUr0+bPdswE6Hkl1xA2w7j6BlkN7ImX8wVcZTEV
of9qKzSZ7N1U1acAQegGiNaVhP+Yv1bY/OhRbmWKaoLUZqOFTujGP+qXdq1o//gBP7NY1IVbu1us
JvoF7JzTBhFS/UlTKFQBP1D++IVVuF5mq7Q/c3uaOtaE7R6BtwImS9s49zudBw6OR4POOjtoSxQZ
fUoE59hmQHqXk/1Yb4UPDb7MbLRPW4jZ1NOiYOTcPGCaEc44wHrkiImdPLbLjVEgjp8j1yFQbt4d
m5kvu1tvdf4aSO7IFXGFi2PNragv6qljqbY1Mfsl669jEAm3aWMv9KIz7UpLNUyT22JtNxvEQunk
yMtXx/xjmbqrjRQ50c30d0t9y+Krql/Cq7hjU3VPnlBNMem84KYtDmw3eIzon+mvUle/wGtvV6o6
yRen2Asf2u7x2SASccQdYrrPKlr/Yrpt7eZnHM7VvVXxfqxypH7woI8tt+QijBwuvaan6Kk6RNvY
+SVbkrsyjtGoxOcdpBA2Vuw16io+UV6VrH6FcB12lHrTx3fi2QtOcR8/r8K5OVAw4qX6VnkrP3mL
/3g7HwZvu/FdwfCwwmk25RlSe+oS1yLJh4RkcMDElY0bsS7sIjjYGHx70m+mvfWdK2uOkHZXJZT2
uWzREbsZTwbQN6sBh6+T3RXI4ANvOhoNNKLJz8D2UYMbANJ6wT9nEtECJuYuL9uLrm9N09OLjaIe
wxOHBYJRpA2k594t5cptee+WceItkj3rjeOAb7hJeOVt5TsF5ywCet/k7PrPi4ZRe6ypOENlVSL+
TF3Cyv5vmRaYQf+Khv079/83NEz5b3CkKlWW0j/yKYCb/g0NI2xNkXRaRJR/zV//py2VNhDVVImv
UFVD1kF8/oyG6bhRl7hcegFxtKr/kVgL0n3/hij99aHzKvwVUWqNxrL6KTLWxJOu6aE99iOl5YAV
gakBt3CVi5T+PBskrC20XyqtkIQQdsTpkEDiZCSRZeoye8rdtbea5zx57bTOLaJ3gXGmjd+oabVH
UFh0PyQmIEEWxrfINF6rmrg3wr+0LnrOaPNqyVwjHaJ4zGctNxHfW/Hv8Ah8vRvfNfqzClwGXbGU
WC3JQsKq1xTbKnN7houNE7YZmkasQpy+yp1BchChm5PoQGXtdVSmvSBldqbjwK/ac6vLm0QqsG4M
i3gij+6KnLiLlKaP2W+UPQi3KpFrgwJXrNqvPOu+O/GrSqcjTKnTPDQ0IjR+mc1WnIXjHJZOTzp4
rRabbqCqyiovKWLqRWcVWsV9EAl470FSavkZbhrs9FY3zaaL1Tul2Gy65W851/Y85JtETGhHEbus
VgdBylFrTDu5Qb89FSsD0VKg9WxcCQ4uenZ16XcRpk/jFPjhIjBSXgtEto3Q4obI8C5UdDUP7hiG
t57cmsJ6FRRMXHlDSy96dJRLTRM6c/Takw5Ff65n6NNNxgglAd+jg3NoYliTkb4yp+tAtkGAal5l
1zyj7of3JmTz8OiUc52TIpoMHdra4alOkqc8N64PSz1EEuNrnG7nnKo/CqTFAaSGrYJMApb+EC9q
QO+Jyb45aQliALYpdXca0mWOkz7/F3fnteS4tTbZJ4IC3twSIEGC3pW7QZRhwZLw9ulnoTU9Uvev
OH+cmDuFWuoWq1hNu7l3fpkrBRG+a0XIqUF0odwZOUsTll3PsTCLPR8+GKF7sLp39D6Tk9QjU3ZB
MywE8kr6w/hXC/vAHRVF0WTey9Pi8p+XMlgJvy5lsLB/v/7PpUz7Q5GsyW4hwqv8c1H6uZTxJUtR
JQMGtQI9Eon+bwl7i8sM88/FSjH4+34iJdU/sJ9S966p/7dJ4r9ZyqY5wO+Enl9uusVM4+/i+KOK
m0cUBbjvquUD9TWsM6+VPkttmYUSVj4aAR4b3qyYxiFLNv4cFpiP8z3ktExoxY7LlWqgvEhfEjVz
5ZqFq7rPFEq3PtgC9thCNvIu5WS0K5b6rltGTjxvT83qwb/923iV1wZ7pqV5EoA7DulFXpZw/WY4
vj+IiwwfOsI1iisoEGfwxnFXO5jzyKjQsLKEJFOd1KfHV7QUn+pV+IqhI4NLLK3osNNZqt6z3UCq
2yQsWG/o0Rz3XTqLTozEpe0Yzhty35XTbyZPGpWpk8yPCCRgTwRigb9CwwUyuQ0dTjzzbu67/PD7
rnWYbZ4NVuKHdA7ZQ4J8mcfrYUOMDHwxcrj7cBvQV8l3uci+gHTJlHniRaxexBVb83gOlkvgtGwz
OIk8YoLMSrLrBa5B5oYv/hMug50E53vUl2O/qAOcn2vZpQRznhLIY5QXJ1vlFGWLZAtTxK3P8pwy
D3b7m2bXHONFj/lwVn/E9CAOFMcugG1U7zKNbMvC7ZfCia8WqlOuy4/m3WRSL86rJ9+NlrnCN/tu
uYEn7mVLyqr6Vx0OuYoS/lRv+lXicYuVZ/nWnKLyQEiqe9fdlrh4s+yWhW6uRzVzSlk9BcxS6rJY
hBVM36R+Sw0LPrqTWd21Rw5vfDgo2hWYbm6h2DOrqC8w/CalhMQ0mVeeJekzvfCtHasuvD1EVWUR
fScs0cz29xRlckAHKKS/xO8WkkK0oe452vRgUbfdgq54BLzA1S/6Rb0QNoacyxl0Fns4UrfqOj/W
b+2b/3xf8Gpz2VhfH7dhqk/CuIBOlFENCaEQiS08G/kmpR82PAISxs9y6Pi4JHswxg5j4ULbyuwG
D8phmJer4KRQiUBQS5vr4jZjMlIelWrJ+8r8loxT1zsKnXshoikibH1JXwOqv8gXtvmMp0aahs5k
nLsbOVOtZpbyVDyukrLNqvdaqrehYLDDWDfEUppd2t10yDXIG2x+bYSPTN90kStf4kvOVhXDJM8L
ZRaTCXwTQBwEobgWNhyoJAnnlnlisyzo4VrEDzDLqL82X3x+iv/dYM26L7OTKKBkLeHxeMUVEXOr
XjBj+CQsU/MmPWbdpBxUIyqnWH+TO30q3Gp7qYfHS4ES2pkkLQWg82lGfn1Mz01A3yI45SbZ+Yd+
rR+IwLeijYoFJ0eYUNVd4hhUYw1HcZt+5vIO4rKef/hPsCpJ94vzoDq0DPRbu6D2ddo97BjeWJA0
vugRlWblnikIIWxsI2JBz+daPAvBQr1vBKshX60comrF+KieWkwQwOah7PUaaCrnsTMwbZA5POnY
OGfTR6XphPqix3IK7mZciPVcpvlKXD6mqkjnHu6sxglTNylJXR/YSaHgieUqx9pM8wFAWQY447mj
/1elpBHLuRMPUNoxXLop3ZC6TeFTiFTXuoF6Ms19/kTvC5/5SywQRr2otiUS9qI5CbOB1DJJ5gyw
5IKcLC070ureroNqG+WURz0Iy3713YffAbzdJoLXPkh0v2LjMopTbZuy5OAg+dHeOO85O/tjiSEp
tLE0sFlYhDzByg2utPCGRNQwnYR2sfLbYlZtKjJfk/mVJ/o+wjgsHbJUfr4cSVv6u8Fys70uz5OC
MgO3+Yp4ISK5IQ2gpwcfQfQe81IaGDXaiic7u35HZcA6cnDS2c3dblrXzpBB8a5iYKtxhjjjrTtb
T8g4WHkV6nreo0MTuPILNiVOyAf183VYvQOe3UgeLW+2+WrZGPIxNdjBwSQhRfObU3r6c7PSXzCo
aa66197INCoO9iXDtt7CO286pp7ABy5dO9MJJtitez8Lmc0CcBRUQmDSliCE8g1S7l2zi70U8u6Z
UV+HrEI1i7hLLpOjS93IG/SoAKML5hbTCUirR9BTp+enJsTgEnINn+VDQ1VOPE+u2TZ2BnUal8OD
d+JndtzCVe/WGNgya6+4hqt4ltu/I2/QVn0/R0QiezQ9uuBmxZJch37NlhM1hQU2nEvXVnmp9iZI
pXnNGtb0B7IPJhYTPoGZXqyZdk6fgA7pZME1h0W1CZclj8HdETwIIvoCO3Q0Q6eE2Kvc3SIFdzeF
+1aE+PYl4WsGYCdSyIv7Z/8efLE4oHIG/KyBOs8PZMgKtGfGS2PWMNZnxuOoFdcuxWX4mLCm9Q/M
KmF9Gllb7lTmDAxUz8k5OEeLxxZVRnmtMPXBCbhK8bpDXSB+Z0tz/7PgkTOOwca/YH4Ckgosllcs
42GguBiG7CrZpKd8lxwAsb+n2La+pacAO8F7Dst2lp/uh3BHqSzNzuAVqk8AV8Wiv1JG8V3RwIrE
7baetCPxPezj75ijvLFCwHoW1vVC22Prqb3SuoYDXX4rIB9M44fIcuPAHeCk6oynM3biFUe2iLL1
Fv7GXT7wYmBEC3iOAw/tIE60x8UHJw2+CqxqlgtC4wvR7z4NHhf2NI0afYesZXwEbSTVixuIYtp1
+jTxa7csER39jzLqlg/ZVQOJNV3/d6sLJqgrw8B8bamajgTwn9QFklq/bsk5ov9+/Z9bchzVqmJZ
FACYps5pkS3xzy258ociAn//Z3UBwDvXgWvFIYEN+F9bcrrdLDbleHEs8c8v/XSu/2KbD27ZPwQP
ZfEf1IVfbjq6yS9b8roXxiR9qEtJEvWOxRcD2aNnoNfBaQqqekPr1K4Puve7PPKGLKvPoOUTPo3k
Q0hDWMgiU2b355QKZo7c12Hc1o/OkTLWCqzdB7lhszbmq04m1Wm9RMlwqmT/Wlk9oezufoHYmMwp
6Xb7gkgxsl4lxiR9wURl8J16Eg0wDrS50dXEbJTVIzFPmt6+aHX9qqukR8zhUuNdqLtokbefRC3m
lSIfAlbfx1i7WoC1eegetlTz5lfxWnbWxajw3hSm+6hjd1DHY9Q2a5VGzEJuT1LWb8SyWIdkGh6C
zq1issz5/dYYfP7LiZeEDaPDBgyD2WqeFeRuXKYXKQxftDgie1vp5G1KVj7fWhtYdjtJ/S617lil
ZMRG3cslCrU1xmapVkDHMdZWyOEeNcnWYHS0g7os2sAeQH7rMdMO3su9Ls61CFvAcBMLN9FvOez6
McfJm4WgPfz3HNEyLfC1BvkuL6n1GbNtCSdRjWJ2RSzEfoqqLdN1DKg+k7aifMPFupQ6AiNizipp
WLZidq7MUmTJ/YbCWj6Lmvc6MCguh9yJWWrQg2Xe82TIfkgnHaAzQbgCwAbGF35MJta0UqrX0VKc
wmjmgSVfVJ3KABUDvS/sOvEs6/Vc7wvMyOZ7HkSk7gaJvRb+lxFzfQ1LaShGpxBGBvwjWH5xeCKM
OE+Ae7O9Q/sUg+qsBTCrE9/fhV13qYXc7Wrr0LTlYohh6ciQ6lWk64SyHKvje+Bu6SFQHpQqRrwP
oz1kfr4aE+NZ8DNUVmUtVISAk5EUTTmAb0yZDWIk7mXIR93Q2i0GaGtMOzhP0UnJ2ILVybMmH+KJ
an6/8znUMOq5A02Rq6/ciHCplcKmzKPoKKn5kvJQMguLH2vNvzL5ggWRGAkxFNkgSqJp/4uFUfx9
Wf2H6/9cVgERi5qoqngVdcTbSX79uayqf2gyXwMiOCknPzGCSLl8o4aSq1sq4ssvK6pp6aaMNGFy
+aR//BcrKhjByeL3Z8b7/zkvWdgnFvLEJdTM3wTbJLp3ZmOZgHnTWfIuk3Gt5po6fyHACXsm3Mcc
Dhfj2mqwMfH+BvDWMzJkHu+p7gJhEAbw+Dl4j4OGOaOaR6ZNmdZSWOIawdy7vX/XL2t8GjNG0Gc/
orEKfldH54RNJbLNfmmdfycRY1McBc7E8ALQJX/pl3xpbmLQX5HNheMMUcPWHXmlX+TVXVrkz/kH
Z7xk2y7bD1oFltNNdfDFzTOXcBmxluM9XxBDf6IAIDh1T+WK0ZLMzodhkj4BS7acpbcVZBqneApD
yj8KtlS0ikHeu89iF0MQwYL0E1waEkjpkuB18JTg78QHp5gz8areLrCaa0wiDk4o6QTDrOU+gn5f
tkt11b2CHqsKR0UBX5RzzbVcdVHls/Yo66tgM9q8gwH/LH1IzDjybplyUqhSInewL+yV9tHdEi8u
Ylt7aZ3eUW1lY60VR53Dc9uWfAuQqcxt18nWOt0wEM1u9xu5TsBLymegz5gtfmJ+O4JlEfFD4FUG
Qv8Z7IganWNQJTzFe56Zz/KzsQ7+1Z8nfEjWrmzYuNx53l6EZfmib+NN/QnblsNroq3CkA/Pa5+D
vfvMcF7n9RsVVLMYp4vusvqhIkiopRLlWfYZAv/wEZyZ/a1JQ6Tg6J+nSVh6Qy52whm7T6LBDJDC
CwakjfAJEKZ1jNm4aJ5MF2zbLDwku3zFRxAC+vv9dn+XPRov+BbdbeYTq2WwRe+ldnxcZYHjYILy
MA3+aGTJvmU3XCE4LLQZ2Wx33JefyvkJAo0jgGZ+C1faTHZHyQGeuE4YqIbedDutlbGK3WoZu8pB
34Uul2+bpRNfq7W/g+Ny7ta1PayTPRSb6lv0ZM8/8lDXmEr2uOf6F8bG5Spe4aJPCNpQlYpBnhKL
srv9+R6CNTSui6u5NQl849uaZUfrGUpa5ok3tbfJbzduTsWIiyKUOOItXyRzzEuQQW4oXwfzqaNe
7RVLKqf/gjcDnhIqyOyWhj+fmKM9wf4w71615XAtz6kjsfUOKI+dKWuY4M12oPd1Bm4QqCDpU2U5
kr0x7XATfRQ8NRxf2fGzvfnKPspuglAWmE1nKHrd9+hsgXmjPrZ7ec0rNl8ePmn7a44YpzjgzMIZ
jOfZ+/vu9TF7Tr37Ql1Wc7Yi3mQCDa/EqWnkexA5oorMX8pvwiK68zjN5O1TRgq9QIaMuk19R14z
DRvH787al/B78CV7KJaesDQp0eHlyz+ojJtoB0TIo5TqsRH27cb02lVE3HoWy/hiZp1XzNda7RRr
adV53IitsX/w09KNtU83+AeX08980EAgaUhoSKmYy5pdEC0iECl4F5clZVO1bx4ymloTheYutlFj
QfaMFAZGJnEmM4qa6k0WqLjQOa7JWabKjKEyIFNGSbgAAAiRNTY2ysW/Uh6EI+aYB67EvANLNY5V
r16MZ6yvGBSqCez5jAVsK86oSvgKp1MbYt+8/lZEXrUBPmCaFfwXDKIbYXNUDtIhdL+ytYJvNsZU
RCYMN4M+r1/LRe6Iu/7gvwcf2DZYP/BtTICU3AEBcx2OVGZXIBReSPxROFRganinMGjOE86y98Qt
RtrEjYDxXMhnX9WzgZks8x2BUsBsmvA3z/kWYwATYaycmH4Rp1VYrBPvUPhigH/fURfmYFZ1Q2AM
kjs96gKkJseqPH7ds12WePqROKAiLGrT1dNh0UbqvAyljcQwJ3E4hN8i5uFIqOaaZrSu2CXk2cTV
lBwWnuX6hPc7ZFQ+8DlUR4+ZMB7Y6lp7ylUGyZVq7556CIk1Hh88bYJGUN2eBBg80oTPWhs9fFxU
2BsVO49OPYz2eONLnlpRnuhkkgf8xR+WfY3R5K0b9r06j2s+68piyycjCmZ4t+NLhQrGSbtc+Y91
lJ6BYyUFeBPlS5SOlBY11s4f9oNd6esmPT8UrLiHAhE89JEBwvcMwFUsbCMNonaNKzr7VvWXYmrW
yaV5qmxSo1rEX+Dj9kib/RJ76OBmtzh3im1xy6f4QOU2W+O5uzZbLrKh4G1HnF4IwB/JLbnpr/VH
+WzsynWAHC6+KifQmfIhhwSpH+qP+jm5+Qf/EBwzG5n8Ng3J2M5qDsWO6KIVdkz+ku6Wn2UsxWuN
7agjccGpP+OSLqWZfitfwwIvwqzey1eEdHNmgBAFinHuzxEJxqkwYEOM/mtkeEJZkcMdloInQZ1q
4hAt+cOdAiJAfCt5Pl5K3GaYlyw7WY/0tBQeNnRtc19yxUfk4rrj6rwmFIcUgYMhP+GjMH6x1urc
f8pofOEfvtN5LPb5PgeoJ62ldeVEG/WsUqVSvUx2LIo/2GZ8Eq9zre1GeDNZKF6gTr7U31MHCmUn
2Waj0wfZr7NNcLHmln0QbJ9NhbRG6CgW8meyQnfhANS9FMjvL+x9nioHhhwnDMklVBczYLbD72AF
h//B7rxfEJYdDVucOphnYIdcf8mXwu/RDTH3U7PI+VSda1vko95uPeyG4VNjsWTirtn7gMajFbE+
yaUIZ7AoEOW1Y+cIWION/QwaF4bI0B6hncxeUVH1F5V+Gcdy6WKRta8suRqYgWd8laJrDa8cBK+N
cUQmh9vFs+JZdKMtaASy3rgTDAhgLwGVJJ7MWfrC9KP9njpiMNZkrzowvcSjJRPAAGP76as8BjyY
PKjVi3DNXsgSt6IHk9FfGAxp4PrM5HPrVQvtjTiCK7m9V86TTe8hOL1ZW2vL3dGOPx7KbHPf+GfJ
+/G4H4OLzkNgOP03vVqbKcQgF8eJhyB4vbgVsp2VeOYeF/RT+C55wnb0Rq/3zHOyUfc9SEwKjfQz
AJMB9PIm2GC95BfvtFRe8qt6xdj+LjwJN24gjzu/1Ga6I8+8ICBcpXj57myHHOp7oxUsqo2+ptJ5
QRvPOK4Id6zkBQEMDWIfV2a/VVVMr1bUentgJvhXV+fw0yb2of0qA1d8z1bIwitxohEHX8FX+d5t
5Ind+U0kZImPz37MoZnYWH6uyAfrGgjki8ZGLLf5Q7CqHJb/+yZ+T9+BSXRsa8BcYCC3ZsNLzoYW
5hK7aTZMT/IeX4+M6bSfy+f4e0An+5wEDwxeqKUXloD4Q6aUQaKXrII63DxJOIYRpJWZ3qywosfK
quDj5JCvybnma1VwrTlsMNxjeKJPppN/aPDLyCoCgq2fBYyHC6KPBpfheF1i31BfLahnC6FZmA5A
jFUrzXFClB/GCb6s/xXcYM4GN1pnR58fiL8zcc0VPNnH0moWoGV/pI0nr350/dE3Vn7kH/wAi+Cx
439xuYLxFZHUXFTSGmBgmc/J6jnRFvpZRl8mpwVrXq8h336SylgBdeADjXz6bcLWMlmcg9ynxqzN
YZZDcpnuS70un/lr+QY/5+bgP+Ox0mz1VX2NtuYKr8WA+v6sAmf1N5FrzD8t29yohGqaVwYpAII1
jM7LxxoPulXAPXTVS8RMAY83xti1CYyZxgWb6ews54/VQj4TnPUYt9TTU0w3rQX6OeGlKoIwxoJq
B5fRS1YdDRD3eZgsVWqfwHW8yXue3xVlHvJenXG1A0nxT3ov8MRGtrI1N6AKIsdf8HR/Ej5g6gVF
k1zjE+MkfzF9uXodvsbTyEmKm8iVmAUxM8io9jyJZ3MzXaRecN7b+qY/Va8J0QW+rzvom5qc5QpX
fjUTnvRN+Cyu/nwI4DfTOWxw7+J5DiTH4T+KPNGNPcYl9XWAhctvCMDyM/9Jj1q31Cs7nC15SwE7
5lVY33oa1Yjs7mkthKmy0CEvGgdKN+obvtn1fU++CErHWYabrFOHMlv2QO4+8A5v0yORMHdy1OGp
2+PJfePKcL3jt6ml3vXZWIkOFzEV4NIfTkEPwiJXsom+v7Wgy/ho66evyx/pW3w0K7u+UgnSTHck
nX4K14OwR6PWHakeDVtJSMLZvsT5C2zC9JfJz1yLUQ3X4P9E9T2XXozgXPbw65z7ubofY6++5tAh
Ud+8Tp5zMX9hfb2ffZ9viDqYz1zWGCWtYAkPSHqMHC6tr8xuCN5wCfCkmaLtWKyX3NzYXSb7fDs9
aBjPT8zSVBh5z0dzB1/yQaFQ7sUYBjiBPeMhx2i7Fw7RmeKsyMSeKJLF0BSs3/M8mQ8fMXSgzH5c
5e5WV2/D6FBCO3ww7H3cuAY/pMxO0/R3ItRNI5h8gRTGsY8/J/ft48YPd/gBwiuXQbgmpV5y0FvQ
M0J5Im/w0uUHlpgu4V7Ki1I/4IVkLIZ6cH/hO9PkycLSzVg6AYwdY99ykkO0UF65oThDz7k555YK
AlvrB52V7Pb4ajQNFLgz4jNWzsENj91HvsV7ie8y2g/P+DE/hFfhYK657/R9MmrhtvEM8Vk2/Qiu
GXaUOdI6AHtzO12yx7kaJ6QQ7SXfy2/TT1vl1whi/pbEBD/v3yuMWYRsEbdEdCrwLfgO/+O8AeEd
Cenv2d5/uP5PYUz5A42fayCNTQHgv2QxviBT7YEzyJpQctNI4S9tTGTmoZoThFCTDYUZwE8DEOML
RUM2o5cRQQvj0H+jjTFN+U0a+/2GTwahv6VjVakyinik454EP06P/qXnrDILBkbb4qeJObjdmf0R
yrYl2VHx3uGfRbVRSndA77gyte8Qx/slmT3RmmubKVJW2phy6kvLW/tLqRxcAMT4jGX4AjY9CFeK
+OnTHUDWQV3mey4whFfxJgGp4ky6ieFkyzDsGaHKK3GlKkT+luDq0w8y/rCoqV8M2wWfeflaO6Vr
Pp4IlT3gGaQs09EEUneKY/bg9h4hBOtrA1McMYbQxoEJmIxZ5VA4bCwypydIVjgYR3x/my39251C
kZl4il323lM16+MKtDndEWcz/a3mKfYEscccoq8Z850UfP52hpj2Jm9YSVg2/R0MJ7Ju3Wzy/h/U
3C2I5a1Sj+XV5jFx9bf6DTaHBbo3mjNI3tzDD5wZ9KweZGle6B4ATuYtbEs4q+A1maAbjP5hDwcD
JxaURJpJ1DOfFEL+3rW7sF9pLB1nosA3Y2VdiLV5/Ty6dMpU/Th6OeFih431PoS2K8WueRpfK08+
ykwS2LSVL1NJSn94dLZJI0C11nfCOkZzoB3eJQllnuh7UBxTnNMXyHm5RH9XKRx4KQyK5mfaqgtm
/94Fw6RVh+GkxO8aU0GV9/V/GlAS7/91wfiH6/+1YPBFU9PIsmuGKk/X/EtJFxXAUowg/1wWWBd+
LhlU92kTsBSL85+9PH8tGer/z5Ih/Wjt+0VN/+Wu6+JvnkEq+UpBaR7WstR9YLvmsbO6YxaGBwt/
sNkYuwyR2SwUGuPIVsnBVkzqXdt2q8fUH0yzVR4XT0WdHDLVXDzIcPgJh0Hib1r3NUa8s6OQ1Mu2
YQIIIHGek57JLN4vSuX5j5guUBHMkHj3HjU0gRFYdsAbqL+v01BbyEO+yY1m85C0bVnwfjWZ+cdD
sjNycgWBCCmlj5dBAnPRrMtlJ2RfIBcg+wfLyuzTrXSP+xXcpC5YEK0iiX/tTsPjbPDOwvzWU5qQ
UDoTBo/zXcKfoTCAs/oQB5ZBoJbNgEiYl/0mQWM1fglkTptl+2qpdzfP+8K+a+0+gE8plzmhosAe
tYQNjgofXmAZyHqEK5asQL8pRfX2CFFlRP2YjXir4wpSUVUXeGa6lVxQq6q+SNn9IFun7AFlHVtP
BalmKMgpqcJ329BHQGPYLBRYTMeO2h3TemZCA1YfFjrQqaEmy9mGwq5M5bVWRc2uy8tuHdyj97sF
qibsUK0eSawQdIKpJGMgNIJpTFDNVR93T069varPKXQ8CaiosW6eH4a0NPOLTozXehDdUdX7U9Do
1iJsEIeFdt+Igb9IsjCzayXAzxapn3krOQ8h9cp8fBateC9ZtGrwCvdyK35OU2oWLD45xPt3TLT7
TsAvp9Q3Npk5KIzFi6Fw9YLi5T4Mzq2Pi6yYwuaY1e5PKm7tFF5ePZWXYDGPrWYfpP4518pL0eoS
7Q2vYUzJ71iuZdrZ6gi7yxgtmkc7r0p97peXyIfzKDxnSXr0y8rTCvpFwGPmLeZphgE047m+/vFQ
J+h1S8aW2JXApr7L24VYdZuQGfK/d4GENIeBGdydpGom7JP/ZdQoqwztftlR/c/r/1wgtT9EXCGy
RNDjd1oKkD1F14xpHRQl1sK/1ZYpf3CDVG6Tin9aN6bAys89lfyHOdFSaDrDBc6W6r/aU7FW/76n
+vWma7/hUvRWkkpTHWgtE7tdUER7gyl30tTIi5J6TKXorQUWlbH5l7GZVj6Ex0mMDrNd2xkH1Rg3
45iyjFFhH0oQsao5OcR26ou0tGzfhLcwl4Bvi5Ri4W24e1LyMqasjfqTnzYT5mrVazdTh60C5jHo
X0GcjANogBhyX/zh+5fIIAJBT4HQOIHQnSBJkbYrZgrJ3MK/ZbFOkmUXxbzi3wwdDG75liheFx99
iRO2wZFS+NFriqQeLtt7teiJhzNtput3im/AZgC63tO6+IBxK5OlaCluNvMcYzIDzR53yqwY9b2E
Xhf7PgMnNTLsQM22YnRM+69siAgJWl5DkIZcj208lhWpMDmjh1JoVg16TwegA89dhzE8Tp7SyktN
w43CZl8m5lLocSQW2Tor/LlqSkctNT8VsD7bojO9wZKfxM5YBX76nKoIyg8Te0LxUNnO3tOFP3B+
7ei17EC9zYQefCcl67ESPVlAOHUIx3WuP5VxvQv8buv3A0a4PF4ORuh1Fb1JfZWdpDskxfQ2dDBP
MgjFXUpbQtTRRyU33vgAptcTth8MbBApyWqDzioFDmvcivOxDNZBKHkDG61KomBCT2JYFmaGSGdS
wl7gHR2tucyALNLub77ZYuVU1i19M7kmMrYZOLZ3uDNSvX+L7iDB1PAtzVPPLKa4uSj1m67MvTup
+SKkHCspPcNAu+pl7vXeyvkEYZgQDalLUCcMK/ADgxeOU0MXQhNh5lSGQ6I/TdnpOn3174x/2K3K
j5eqvGiFvowEajyac4KUW/X1vvNJBSAZwCjD9gkRoRgWBnhbkaYtU/3IMMW0luoIZAaGgK7XixFz
bBf9o++TGaasvMKp3Iyu5F/N9rUz92ZvMQH7KKVj1+0kk2m1sNMagC4qU2J2xjxmT0JSPZVK4vqj
Nu+Skl5xOkG6QOM/lahjxUPVS6Jzey/WHL9UmlXN0LkjYLPBmrdSuMTvYitgJ3vwkyMYyhocZQeW
MjeZyOiQoMWMNFd0rPI7lhIRDE5JtVBmt+OwMIlWWQLSe0ALVh++lx2xfCCKfmAslDjaWtxzg+lq
EhjuI8MKQBxcB6U5pNjFVbASYJSlWR+lRyNvb/HE4SzSaewHmjME0Vl0lRuYGNqL+3i4Zwx1YXKJ
0wD8cTDLC5WxiwRuV4zR0yBBhl9s2Sj6tH/YN0n6GWiXPGougX8z41sNCUwaz358aVCeCqIFgflw
R6hhloJ767G7wxLLYIqpSb6LYYxFsMZGmGN9BqJZStZ3WGR53H1l5fhU3RPeQvAjalHBAT24fj26
2JlWDSa2nHxU112z6KKE6858zjPdC0Sg2DVWHWtZqPQRAI6KDd/R08jtis2dlL0MUQ3OvgJfTUZt
o2luYq41FxY5PnFQaEKMm0sl9tctdny1jjfAF0rBP2Whj0ntVNGQ0DaC00B40yC99dBjwvzlAf/N
ulPAJVKu88H6ZE35fnlYtY9u/SCnHo0bulBaMtYJh84HgDm/rUnByBuBjhdfYwoCiE4rluSv7FTk
DAemLnh8Z8PKNwiJhvYAZtSikkj8fiBeK9Gl7W9G81VH7zXwu6H/NEHh+aSrxWZdMEW8A8rr23Ch
10zwqm9NYz1F6TE5lCcsI4rJhg3cXgt2j25jL2BonSdvKsq0GbMNAtLna+uAOIUKhkQU34QKz8fj
U8mOkYhbA4OBmVzi7ixwUK4BAD4QDVui+j4wpjsvmRJQoBx2jBWpTlR60ZNACaoTU7Ce6IJNXO2b
1n9gSaSMBABhAYjQAkiYASYUARSmE6nQn5iF/uTfLX2Pvb352oYtw/5MDpq1NagV74AkSc2ZOaot
H1xVUfuOXOA4+/fukiZDlSwr6DJIT5Zs/i8+V0XknPn3XdI/XP/nLkn9g3YDEWycRWXBn/LSX8dI
VcKzilfrR0vrr8qTSU2CQTJtgg3/0Kt+7pKmWC5JXzZQsjSRg/8LT9aP1tr/Ycn6647/cH/9XXfK
ar1U8vsDSxYwqH5BRAyv+1x0me1DOqodepUIPzGCnPeL8WWywqiutlePHF3SDcYLxn+uue2y+bAb
cBbO2FPQuZEMOJggx67zZjW0TvpSIUrXhCcIwMg7CDhzfz7ltXroWSjyDr/MBdXrK/8EuslFDr09
bAKXw2yYhZ5ufxjVi7aPS+dOlegDa0lhc5QZl8Xg3jWy4BCALJBsKMo5iBjazK9SdRaTeTluKg2x
6ZMVZ6WSAID/dBkZ+4PZ+vSpgWfLJxPfYehL843N9ELEqJXO65uhnuVnPsiQi+t8Q2PP3Zqy6D/U
m9qp8Z8tdDznZNCwwy6yaNUfcNvq10LDziIf64V8xH8xITfJqjp5PY/qCSRKaEHxesf47BfCGWel
gjHlTaXGGbaT5t2jS/Rck/VItoAkTIqkyIJhhFgri3xlfsfMIKKFNN8xo3iWDtVzBJQgf6t35ktw
GAu7mRroQRAD9lqyKzO8/BTiscMxYr3G1w4moLSI1D13A5E7yRmKlFd8Lcr02w1vq/QV0BoDNwWw
CfZ6a6a+PeH6tMq5EThFtks3ydNA5myypHBgXsJ1erMYeOach0WNnwiddRO073f+MMrfPMjcQ42Y
gwaghMoGWz4NH4wJMERYs+gEfSsdF+a3DsQo3RD8q+qFHsG0uOSFQwODAvogo199VeJ1UVxSzWx3
48ohLAg7mfC2xkA22eRUwyarWvBGWbI1FS+U8q273Vy5IwIMc062MzLYc0ngwz6n8uGoGgDxlo+L
gPjmz6wXa8aWe/GAq7wQn2J/BWWvQWvDy0F+fC4mTgDkTbBpKJn12soINjEz/ld6ONs9rgJcHmyk
fvSURUdelAYYA+FbOhYIlZ9ZQzsVtXiEDF2K+Laq/xU/S7vscRXlXbAR9x3xwMneNhN7voFJIFoG
nAx2a6v6uaXRzraw5CA3OPTxBTTmeQGFSoYzPLgB88c+7A6aCnoKNZiAS+LRCxDQwfc4U+qHhzDe
41E8Z/bdZc83Mw/moV4Jz83740K3h+nioAn+D3fn1dxGdm7RX9SuzuEVHdDIAEGA4aWLQUTnnH/9
XT33ji2Pq67Lr7Zk1UgURQJo9Dlnf3uvvY5Izmyg6GqT93iytCedRlti2zD3n+fX5md8Na5wwajU
yJ7Lu2yuwQ89Mls1N0F16OULJD+AH3r+YR2tL1YUJ8muPbmJDutFG3yVGhsalhr9LOvu1LnsuIGg
QuthAmh95DvrgwKn/KX22XUw27X7ndEeQVE5PPjPDEvb41YDW6Il9RmONKd+RpFMm8dLvmNqvNHP
0SE7BBudef5oJ9hluLaYMwfcmpamSm1du6Vb+sk64fnNbsE5lF28KDccNrulEJJ0NhaIz9yZ3B5D
k4WTj+46VkWarDQ8nai+ymuwFr7oFKs15KPtcrcZERjwOLg1JtLAEzctfZ0VTQG0zOZ8V+YzN6Vu
I56Z1+5mBrnqZpHJQwC4KECf8hns2YY9Z/tUCe9CpdBbK9vBsMaPX8iFt2CTACmyizbp4eW4WtMf
jN4xeHjrwuK1a6kpdpSPYaT26Cy50757Vvdsf6B2yadpo7i39thtSiBd0RlvAKT2sf8YTdtcPc44
8J1p3x5pFcOqcEOwGurT3PzCdyKzBUZXn3fSgT8mMcc0urRNvx3dYEcWCcoXrCnBYXtxo6R6N3xL
B+OD1hsoPPTK3sRnPj4eC0dylx+UD7KN3ijExcgKgNOSuXdJrsa/OJzaS/KV4uFo1iSp/Nv2WK72
ewZ/fnTNWHt85qAv8dZkquf1t+panAa+I7c52dFX9CodBAwNltMzRXUQh5ZHwU8e0HRtaIO9FKR1
b7XumDOXk9eCpsNTsxq++8v8HuyMD2YGfNvbjEsOwzodHXALwh0PDde/Tq3xpd7yFSC4ewGoSDt5
pbCEf3Fcq/vhBNlJKtyRb5Vl8av86V6HL7wfh7N2bH3haC2crAHqm3I0l8Asa1N8nW50+d31e1Lt
eta6ypY/uuMJexEjGfKBuHs/s5uxXCHxS/Ua3rHnaAfcKx/KUaeRdPk5887BPfFNu/A53UHRZKoA
uQg/HDU/YKZ0mlVW41LBRUlyd+UVAo4mPk8b5iV30GJTupfuxg9VtfQ4w+wW/fEO/5z0GD0xuW/S
qtJFh0o9CG/lOrUvne83/NDpkUZifs1AbAKiEAQPT5zypbL40qT4hdH6XT8Et2WCgTSnbo2wAsl2
JoXG84CX64hDoSyvA2nS8UkZP+lpgysGN0tY3CIPnANy7KVkY118wKQy2VTEjM3rea36qfVErTnz
jT/8hyUd3DEcR7gy1MNznNsVvFMYjTn6+NR3m+hziG1OzKRkaMbmLx0b/+fWbR8/Al5wzG3xgSoj
jtf382ijaWCwwlGEHQdTTlDTReNOXyTdyC7OlApqroztZ6YyBSf68yNZP0iMX/kbtpVu73dicivp
tUhXvTetx7fks8arNG6rPck8TDizG/olx2EH5DoD+XgbXiIcylhRgCth/JaP4KD/i7vG2A1DcJYM
3RDJASj/bs6raX9VJf/18//cb8t/k1R225LIWFZcwg7/GNvIf9MNBINFCLWgN/yOepAQLAHakEWT
0NA187fqD/Fv1IEQKLNQGPlF+o9USf6xv6qSHARkhSo7Cs9MNNC/THqVecgGxchKX2GvkgUdp23N
MQbBqYh2Ww1AwYr38bB03u8F7WLMmIKiIkb0r6topEV+jtgVNAKlj/Ky3Kbhvu4VNqKh+mk8ctcy
a4tYuUWyl3QExTcRgJdISqHN635unKwCZg2zkT6lKjvw0vrzUX52xOazS6Dfy5ZNjAmLheLhOt9X
1usY098OXjhIiqP8oNJVkL22OrRahf8GsLCoADLpGq+s9TdrKSarrPF57il9lpFgQj7Ykh/o56ta
YdHm23dVMXmvauLJqU5wgvb6bOmG0olfWuLwIShwSeuc9bXMGBuje6qP3E6nbC29W4LuqBlmmJH7
ptBxuxAvZfkrUicA8DM2nEAvuJVQzRPzXp3ai5Xrh4QP2cWQ7oxQpduAJa6pEUn12SJZLeXELkjx
2cQUnzm+EYRjo45q7Chds5aUWgd3EZMvwUJllZ5eUVqlXmdKdo1u2A254cvKe6YXF1nFi5nP40rt
weV1zeQYk5w6SvmHdJa5DNQnufjoI8G3hKq/qHQACHn13bUqgbTknJfZKQ95Uue5JQc+Q7SeT3Ec
1XZDWLvABKnEZFkeTb+RhsYhXJPgCcQmNY+yas8Kra1yQYg8l3CxQDem+0N+RqTHq58tlZC9JKwF
nMZSBQ1uKrptM0rJcc6YzakUbOkESqwy09eTSKOjVlLM0Bebuh12qUxF9ag8VcP4RfPIL+GRaejC
xUXKGWwlA0epkM1/ZV5MnUiAELh6nXJZFru4jd8yFJByTH5lfQ1OL+XM1FpYB6H/fKSNRa1EnSX+
bNWBJ3UGHl0r/pia3Lx0gvhgyoRQycUVvwRAPh6m9KuYHz9Gzh4LJElYfUal7mmxeAnnaBMRpZZq
2t96ZaPDbW37vaSka3mAIxZgyq6k+PSoqbVkZlnT9Gi80zxDR3kr4Lntg8sgzfphyiRSa8oggAgf
qawyg4Z9dTZG10hPxH8DRV/ucv90+P7rXfAvtwIyYuo8hA2WxEerb/kmBM0flDDePcxeCVxDFYpL
kD+6l0IfG1pAdXykdV8HIFM6GtPiSCSpl1mNXXKN2kFkTe6ozcexyND9C+OJq9A6amrpCY8JSU1R
mlsjp50rkfB0xuW/gqYAoB3osa9ZkELSoCBiWONzrMMYaIoimXbRJey+5GD3aNuQ+ra5THMvHrRC
/W/Wi5i9y7oGqQicmS6r/04vWthk/6QX/evn/7l+oRcxHYNJpHFYXfSd31wHKnch2QRVpGjSH2S1
P10HhPgos1o8TIpJ/nkJFP4mF2miKLN0oTUxrbP+E8FI+tdc9OKY+MdDxzfFRf2bU6npRYuWbBSj
mA4kCCspOBrKex3ex9Jrd4fJki7kfdD55mH8oiLo4dCKvZ+2mrTqBWpqt6T9zHcx9uV1dH/cc6hG
zRE3kzul7hgexTixu3pPLV9IdcFBe4YvBIkwsJyq2YHQYHOX/npcWcVg/GBW385f/IP9V8K0faVx
AN/PZ2Hf7Ppj9U1O7q4Uu+jcu62rXYJr7DHKdjbe6eQdstV7sB4d7+Dxv42Hd5ekIOM5+3zGuN/A
FzlGLePAVTwALn9btBeKswMVxgYTKRCaHHLRQi6oXlgRwHf60m7c8Lu+PgHxqUQ744xQr3Y9Ve9e
uI/3JSO50xLKsWrkeKzVDif36IKFa7o1Fxl7AWeNapfPu+EY3eBa3ILn9CX8ZKGDZZwM24fsSzAf
s1uTbzNrh9hGad99VJzQLowrnz2siy22sB1FXo3+AhbO+iy97lh/D4gPtgSFxq+/ZRIq0aGBlMpR
dtex0uIqOsNU1PkyK76Aspctm8OJbkc7EhF8Gab+xJNzDxQ6SzX/JK4CeG3U/6A2yLATsAv05aEp
rpnigRAiYjUzzGHW5WgeFjJb8pbMZ77G1FY3Plk2Vn2XIYVzR+Na/iphq+ZuQBF+6X3sEUgehptx
114N94N4pzk+ZP+/yihOtxy1OXIUsHEIFC+3a27v7hxP3k+n59yR706yeq1Wn1Qf9V/xC/1aHmgX
kL3zBXdx7i9EIsNF9lirG+UJc4LVXJpj0npVw65iqWeAqKR5IJi2/AlFDf58Vqh2Wcluv2nPn5k/
HXIHOhdWTsZdvHLFtj1Zu2jXgHCSAIk+fCCix+5urUSb63iv10tfvbkWTuC9FqiS8ZztxGP0Mhie
PPpTtAUSRYOXzfdi5zv6z7YdXo1Vh9gBBjDlNRy1D3ZhxcXYlWA7dsa1VJL9q/NurN6XeoDnkSuX
jxOpUQHn7yC8M0pwoBZ/olbQm3mud9LThKebFATWMm8JTCBtbbQDWPWtskYCISOIxkBEsLrMRDPw
spLHIVczb3hfOwIXyryP/HHP5gzJdksUjqvW1bzIr1Ynw+vP2p7LZbXIuavw8Ajc+h0w4Ut+AGhS
YA2xRCjjrrwFEyS74eClV1P2Uo88UPlCognSqj/0rMQMt1aW8mp5/WneWN7wBDo9OmUzctEuRQLU
OZOGxCarHW6XtROvKcomT8lxEMLrD9rxGbswxlpctjkEMPxDBxyBn/kvFEuAsdk9wUUcOSYPeMms
ZS/fw5Ecg3O98UytYttKbH3DS5rtxcep4BXCo/7RfwNh8tFuQMxSEFe4xUne6950tfx5E+36c3tO
O19xhqPsFuWaiyjEB09FKSZgTpfUyS96ePmGJmZ+pMza6PtZDUdhlfkJJRdwgIn14NyZwAHZPbYt
wTz29YoWVP2Kv4boDAzrkamqndGTd9Mu5lXDPVgcg2vPi6CttEt6p4PSw82J0X/PsIuwEfmIVbbn
D16G15zdnU30hmxJfO9e8SQWqgt5vHolTMSGTDxJF/kqXQJ/yQ6RZ9EOA98Gu3kYtxC7ZF/I/JJD
dLZCpVLpE28RIdktrwr1jJhleHjK1W+p/RVIVz33VAwOHam4HRFsAfQziipw2XNkuALjBfhrope0
JNIcTDsEZh7oJefhnWQXrVgOH3balXGL54N4Kl4lotnIjJUzAFnnZgJ54cKjSZHsUOwjzhNeScaT
nCT6GSoz/s/Oa423WMlWOgIDoz4d44a2fbQY5VcidGV6RSmls+GFKr9u3dX06WkIUUqGk+zQp+LF
vmQ6UkylPUFh6wlNXul8ZIT5mxcHMxY7Rerdm52xwa+BBnOpzu2H/IqkQAKbghS8/qsvyy3wivkY
zfLhJHEymj+mffA0hTuhPoeNR8Amflro2UVxEPYT+k626sylBf5xJe4xPD9MJrmrXj1CMBZfHicY
wBfiCCMOdVzxHlUYoOguUnRRbpxqjHGVFi+TSmGdAUyOwjOY16hBIOPTyZnfxV53e+WgMVFA9Spy
b7EFUj3TBCuu6Mqz7rgfzH4rfLTbwJcuyrqduDXbMICEd+US3nVyT0HDSY1UXrTfG4cIuLpwMFf6
StnS+HHs7yp1bzM6Y/DV3uNjiRHGhp++8M4T7j3Woedfnk74BYhw4V+BEDd45ik8midbZ6yb7yYy
8/1h/EOqBdtcrSMuaZDVu8d23nUOSTuEYw4LT0Dim4HvlbzRzLt0M1kkgzlS7ijLKONFXSaMdTT3
tV+j/iLMudmiAJNjz9YA/tgHjLv4FF+jjbLW1skm2wAt2uOm22jbjtQU7PNNdH68Qneawr2ZnIIF
92QTsrOjNYTWzXyPzsuDXj6l2eO86e8d5NR83WyG/Rt7Fnvi7YjJ2CHitqlIwlEBzQMYvGIffoQX
cReTXq6RufKtTMX1KnrFhqH8ivYyz3PnDUT5a6pDmteIp1o8/e83mvHVRuLs0LMcci/dvK8yZsmK
nfU3ZkqMdExoiYiWByX+JkqcX/pb/0uh+Ik5GMvEKb/MKsrg+lG8zqQwSYTQV4MzJFyZnyIJPmZL
vPVQoBGiobDTm6cjTscPkjPth8R4wFU2MFLO2WfLokBl49MizlGx5Au72pvPsMzV48JEB3WHoB5x
8t0j6m2nte5Wfti7jPO5N1sxy9W20tYBuvoHaY17RsHTs8WCFG249UWb0uX1Jyc4OZlzm5ac4gpq
gM/Ei3YRCmBk1zqnt45FgHIDv/WI/m+EK7uMgFNQTHoD60tl86W0Yo/9+xDSBaNsQLTvpCtTuhyR
hHA6ic6b5TNJh6BuPpGP/VwWA7Y+KOg7ZbC5iJzKz0i3uPlXtsu/GBo5bOoKN7SAOLi65Rr6uYJa
l0I6lL9abvHdcn/Rn0xRccoP86jlHy0jEu2/2YRItgLCCNqbIouUr/2b45Kqc1L+/bhk/evn/3lc
ksC3GpoEhpVTiWT87tKWGJQrOFDo9NWRGXXOYP84L4nQrOCkQOAz4Ez9FuyQoaQgAMJ+shjAIwf+
J+cleSl/+8sZ/58fOt/E78clsUuGhznQGqIWQusnRUGH4Rg/x0oNYKeT0+OjZRtSGZSXhlO7qwy2
fUOoXdRimSFO26DAyF2Kj+NDKqKtKikINtRz8waaY5+mUuHF4jJNZGZqSdx9Jx19l2MjM7wxip9J
tECmGvo+7VDRq65cz0Xw2NRN+TMM4muzhGzFEhi1BSkt0ZSa8vn5+VHy/k9LHWHMYh8Z7do+O1eB
+SrPzVdBHYzZkO1Mw+Acg51yVcGkC0sNkSFSvqxAZiGYB9CQ5XOfT++W2n/rFVY+PeKhiaFFGcCD
8CEdHFWH+9HopZdgNl6rNAZC2iJugESsCoLDtfmqGMa+EXESB2r61MXB5DQyoZIiY9RmQP3MtKXO
PdB8zsbfuhAcB8YkmaRxd5ngQMewKhOrug0lrnExAUCoxHtzoD1NlBdkgf4ulRPHyF7ygkR5laYU
wqS11qPwadbZZlj9w03HxSNdWi+GBe0SXPS0SpUOwqX4lEHj1iVoUtMkPWw1yJ/GqCM2ykSnj5Sr
0bPPDiqqZhSBzVT6YBwuxCaIWItJV0xpEt1QY5p8q/H0XYpsuliL6UuJMJCa8gs1ncSEI5PBuNWj
SY330uxc0wId0M3xt9EIbK3S/NY+4ILQ1UrXRcT0cw6nDdB2WJHtfK0xIa5GY+TVlR/ntIA6kRXx
ppSQ2ZLxvR6iels8yq8kUz+MPPoxJetSP4h6yjUeBCpLhRJcSDWITjFlI0e3JGCpEGj/zN4aHGKz
BB1dZBOf6tq1DsTYlnJGpqxJvmm2kavMMob6lMR0iG2Wt+NGyiyaBo1Wvo1Uvg5xTQZWoslF1ULH
qmbzEnYDe7OY/UJtfJcKqFarIB2ZlcN3WJTtvu3MSwTY+9GFuzZkiljXwd6kGBW2bP5W1Dk7xEz5
igajsdMyOIt188FLzy63Q71WVZ3hraF4mdnf8nLY1b2aNF91bNU1KG6WWj00vEKrvqsihdNTaOV3
ibV/lYchYGERg17YmwQeVEwJrdpsW3PcpBGfPEbNtzCM4trK6HWZ0XqHCMdGEpW22hunaDRwIpbS
sI4N+AJx20Trh1iHfjwV1sbMAAkhrITepHEJoOecpkeIqy+SHluTjMNW1At+WwTGycgnxqyTun1o
IrFVKlUEI3quSJNbFqFOIdNIbY0j8A2OeqPgpSh7tlkJV9nqISYlHNAaOQF21NB9VteFNwhkWrWG
9bIR/Cmb70K5yK5YTWmwru0J8RF6K2VRfaGcZl2AqhNHFaCMkROs1KSFF+nZVpORKP+bHWTcMphk
MVVi+iSrpIX+vyASjaD/vMQxrPrr5/+5xGlMtBACRVxnf9SL/jbRwmePR4y1bGEpLsHGfyxxC6Fc
ggDGh//8rD8lQXWpaOB2Zfzdgv8feMgk868Trb9868vq/vsSFwihYj4GKd2EhIemADlBEbcTUX+r
bNYiw3fF5AYxy9c6fB9FGtti6sbE9n1Y0EBhdO+xVQoGQwygoW07rK0YIn4znxtToyNHeUaP5hTU
9Zd05swWqIG50Ql1eP3k5+FwDWVYUHmun0Za9JRxX2N0toprE74NpeFwzb6rC3ymk44CLLEouZUN
lI9xwk6kriWBm/Jcc5co/REsSROQn1JxUkIwSsLiIkxQYIURC6mxD8rc4Z6kdBcD+mrRvpt57o3D
jyFhEck+K/aeWf7ZV5ecA27WYupBs1Kk/WiWV6t8TsbvsL00Ec6D6CXSz8x0HL1ngszJuZuLtTLe
5/JSFpZjJJwESx2jbUp9mtAGzxqaXdF/NQPqJ7M0+1H0NAw/aDbofCz8ipooXoCTKAvZRovGrZ1g
/lByGuNNmqVpG5fyXSBIZdKUoU4iMZtQ/pHDd6Me90s5bAZDqAm0m4nVWqTfMKwFlwbj2K0Emlb0
GVU2ku5mX8FfVzLVnUNjFwNVBY/aF3C/KjwFYf+RV48Dq8iEWEUZxon7m6ePGHBbS7ulzKomxqy2
0raXtB88fGVN81bQ3RMvLrJ4bD16d90WvIgxV5tqDjxl0DMMOqDpIwRJ8yuUfsXDvA/yci1Cb5pF
DuMC1ZYBK2CtCnsJpqY0e2UAYla3HC40R0XAlebK7bTRrSprK5OdCIfYUx7E0x3VjE76WBx4P/tJ
zCmVYrMgzvdRq+K5F0hCxP/NmEJyfabCFlhd6pDZuP//9zRcrn+5p/3r5/95T1P/JjNNJ12tWDpF
MMso/h+uWO6iOnctio7/L6r957adcCW3Qu5A/5fV/i07tIQrFab+KokirHjyf9S0TKKAick/7dsZ
c/z+2LXlpvfbmGPsJbYElhr4wdp4pbaTCtMc4g8OM+m81Jlaaxk3oYq8shmpoJ+g3hAeWIk5gIU9
v21pXdumzxjsBiXaKSgu2eKegqyuuaN1m3GtAPLBhAOsxbpZk6edC8jJXMB3CvXuGPKAP+ETZVvz
oX1xfU8/VKSw4GtfsBER0B0rtXnv8Su/V2mZxa9JZfsf/9H9xND4CFt/RZS+YL4iIP3V0ABH7RUo
Hd4sij3je1y2D9yZR8a4zhS4j+IoVJtscg2cr02NiOen+3SvESPFpubkdBdqjGP5dWckXvHD5mLa
dsRksrVxjWAUbcwDjbIY74ufZTTCLFFyqh++cP+6fN3akb5yRC95xbeZfFiSkxDGnE+UQBea14kH
Hs/wI2/l2Ze3Vu3Phj/ZBXWHlERQgobnH0s/NrZ6ZXCLOhcf3V3d8hrk3FsdiGCAeWd288FqmN28
X0u8BFBdjd1Mz89eQDd+fJqZMzt8YKrvg7HTBfcBfCwO1/yUUFToiXHGC4UMP+m5nnaK6YfpPmwc
jKJ646mw8mU6GlfZ04AsGyPojLBNQMs3ZypEe15fj/K5b3mj5m6fUW2FC9XGACrf1TtuD52BB7Xb
4O2/x2eGMQQ3Vt3TdNT2/TX8AonxK1p5FAme8pOCwPdeMVj5HJlBwaNS/JJntPeBpWMHW2c3C58o
x5ybJK7qxM5P0ao8yb9M0rHf8seDpYFKgHG/VCJgeO7un8ugQGLswtjHaV/Mzejr52Bf7gyXcboj
3Jeu1eK1dMEZyVznbtTZ+Q+TcuM92RPoVy7d67xdlOeHTOySzSqwmKTdGs0+Jn+AwS4BxiL63bU5
f2SROx6rU1P6E3jxRkCzadeUMI8W1yG8zk23myjoWOyDFWn21JVp+fnoqudOFEhXYUXWUf3eH35C
1o4aJ4r3rsU79ZTVrT4xjqowOtjIv04Vo/lwjawwBC+zkGXsw4/n9NT8AqwUtdsIfzcKOuOp4jxn
LjylxfcVOgrcrDtWR9Tg7ewHZ55Sm+mT33LVwSxcGiFp6qFctlpLPgi0y9iCVAvpCvKZdZUn5Nw0
O4Q0I7AIRpDe+k1d+Qz9xnYTNZ85T3XyFl1InXjNsbENjwdRDU/Y0btbe33gf11Qm6n9w8/40unP
o3J2wAw6mr4Z8jt6GY+dTo75WfJgFpD22nWTTfWefCkTpkr9fKwZdSmr7/sFYStwzFNc2czV+P9D
dmYbor8947/E6YarDdcuFhL+o+OZQu5XbOMy2vFHy5CNzOCCo1qlPzCeXq0bRynA0SvxOj6F2WZB
90hHPK6rxc26AHnIG3O1R3b3BjMMQZbm45KymUPut5x1rjIqPdZmeFxfNfUldvOlGbZxqKj8lgEL
RXuphGGmXjuveu0kp3lFj1wjJXd2+8PrtGQpAaVpEOpuMwwzItMrDV4LtRehCfuJXY58Hp+ihzv1
O3NDx8DsJvCHaFtIdma4NYpNNq4TQuoPnhP2NspP9oy0wF95sthoahfttWnoAczrw8gIb2Dqle07
0WXbCirPejiG6LRvvUavcHzt+13lsunBHQtXYxddMA8X9Lyu2n2nE0G287fxypsu7gMXQ/DQY51u
LxIqqfChJftYtbFH5W/UfkdAVNkwgeLcp3cKC3ALMxWzDTcpvJSyAsMV+b9ho3sygem+eAvqhAeG
c6Dhv1p1lZ08jbKjb1XopOxOuLGbt6TSQUbgklco/Kl/FHR8axt/GsdJPQK4AYSGs5ERjrnPgWg9
tgaO3F+0sZL/VBlBQKtelX4JaQxC4IbeZXVDvMx4kiRuCovBVPS6TepD7IINJm/SF5O+SNUJczot
Vxa2boYBCoj9E79203mVIare++5cz474wAv7v/71mGFXAZBrfh21g0WU7bDRJJt3lUNWIRb9QmYg
vqL1CHAZJQ5SSrd8SvuHvI5xEY/rrn2LTa+EafXY6s/MefRhLanvOGXxoPSI5o/qTUNHUHR60oPB
HsdbYP6auguB+dHhluMsdwbWxgVe2p+Ho+Lodk6WBKO8k/KjdIVbx5P+2KPhOtrxcWv9wJEIuubh
M1656cukYuAiUm/jQvvQ4RnhumWy1TRrc2clLPynyTwo8xpEUM1cdJM+mSfh0DAeYDDDEEaLX8z4
vZwENOx+Td6MuoJ2vYCi2Clkq5z3AriymJE3LTULyq05E2ktyc89Jm0N1o+BjVOvPkDp0dZaed1L
7DK8kvfqPt415xZ1mdsTeRpsOhaehLt8oWZ8FZqEeEJK7MejGW/vOtIb5rfVQlgZ7G6rrNpXbna2
eZlsbPU2G4MByYNkj3ayrsGhcY2TfpG+5tfHMd2wOGtfrMOgaJ8eTxyTviooLi7vuJFlUyFbwsIv
UCGb0og8lT52BEbBHWS2FwSP+ZlKbGZ483iGuSx6hVAire2hLTJRqwnZKZ78vpwM8UcLwUY8ZruR
utS6A5VLc+uOVAwOjYDvs2OYpazApQjSVbV21sKCcSX+Er7a+RwQvwH50nmYUJ4tpoywxJ6154Ly
6yfhTPU4qWXGRIwEaZNwt9jX4den6/lQeRFe80vl2dMmZiX4CJ+S5/qefxApyJjwKPWKhqNN4A/t
QWk+uNnJJ0Yv+nNIcca+RiNUuYa4Fnif9FepPnHrkJ8CF8wCOClQpi0jL9kfhsbjJL8a8BOLNVU6
4l5MubOtZetlfLj3lPMoQ5NhAobDwFFjxCCfKBExi1NPHtaqmKT7ifGEPb8/ojq58RNv0mL1ZoR2
tXm8U3Hyaybd/cLt8sryJBEQvmxkTtCJ0q27JFpbHVaueeUl08aMf/QH0p4nbVkUGINxrK2deXJZ
3UN9Vz4OdUbDDlUbZxqmubvjlgQVJ7zLXzQSl3/MbKZrxBq+dFHrv3ruCQz0AdVS6gnZmFGS6iWK
z+lSOUv4utcKgxBc7EeQtnX1PjoB01LLKTyN/m7+0jpgG8OtugQmOduD91IwhMuPxXP4NHnRHj2V
74OR8csaCzcJB6bla+A8ivvRM1utzirzIYFNlv1gFXmZdZIL+Pm0/n2kb4puLepa/miMXqC3w7Ud
aXiBTbZiGy6smtkhqfWqHqbLdCE1tMyzmu0j9ISdnPkqy8GLfkvoKD5MJItg53MLREn+CorTbFck
wRfwomQ3z5a8Jm+/VzGTKo4KzfDVRHEDlsl0iyHWeGs29ZPpyRRB3Gm5AezHhpW9o+KJRzz0H3lt
k/U85y6Sm3LrTtUpISuXAnez8QedFsI1K8fSqRog3a//MDixNepXb/HsyhR77euZ9NIzH5V+ptC1
1u2d+2oGPZ1YwY9MdmTplZ9tmmV42hxK4Aw43pA9jx/LUw83ZN2cyXEUzvI6mPzRkXzGB5EhrKqr
5rmV1z0zO/OxZuI53mVv2FtrKivIXt35+tHziB5DoGhFP6yXzwxN42P0LJHl48tI3CHt8Env7OWV
XSqmCSVAGIhWrbQRtuSw5dZlyMoI0rJZr38IJpykLdkum5OMcR9O2/EdENPqdjy+7UG2bBbu7rF6
MY/hIVzLx54i6Ixw64pCd/Y5j9an/Yh9yoYR5ml6Na/iCbmBiTHkv1Xtr4e36ms6TakNQEDk7UIG
/qQaa7JGUBbwbayWsfNCS6R4N1dXS88uqTk7PwzsHQHkcmJgC0l98RNjE67ngH2uTkmR3ZxTP3Gu
/O3MI9XjA970FzgfjOL1uG7tbOSPKwDWKY1ownnaqT7uFrDvH+n7vBz8Tl2OMYd5wZIIJ6SAKmQI
31H0XyxJWAQGROyHOkd9gwIOju3/j8wKngQx8p8nif/y+X9KEktxLfNAQ6adYMkNMKn7U5LAXmkZ
KgQiSdKZJFm/8Z6kvxEZZizy9zju342XTCah2ZEYwLBJ7peCm/9AZcX9+RdBYnnkC+YKBydTTUP+
yyAxg8EydEU2+jKJOR0EQkShVhaWFjbwfNvXvF0rye2EdB0v/SYECpIx20gW5om5e5MJMdYaufee
rE3M26rMfw0oblVH9R4LZmaA80jN/knJB1d4kL1sZ1bbtJIsdk35JizYu+pkBDHLV66E/KHl76hk
q0fxIovkZOG2zvNS9BKvhRmGbCIjTJjpdpIoFNT1z6xLvyf2+FkDBKAHyirNkteOhV8Q6w1S8aLF
rG5a54+Ftrfk6q2EIyQJITFQJExmjsP7VEech+J62wQC1Ti96gSsZXElfWhqdBREKixDkSRtlZWH
5EE1GUe2pudgr8pbE9E4EZR90bTf2WPBO5C/YxLS4tsSmD9FEktf3K5V3DFW07oqU8by0bMThgHQ
xRE+UPJTJDMQule1nu1q6fGRk5WbkvTdbCmz18udGKtP1tR17Ljjr6X+g6fXQBeQa6cZSGbgngyR
M9pBPusiuNU6hAiMySiO86MKgxQenWiRBZNSLPFAgIOyYG/ypiFLTKxORpyjULDzBL0eC1hGWHqC
jTp2l65NKjdqxpUgI/iGRpLf1Uh7lymFkAR2q2pNf9FAG+2TaODXzYXxo8VlqjY0NuYJPlYQJRlM
AMQd4q4yN9RcbExbFanHpGT4yEZb3iSp9RxreGsqSYw4csVAmzqIEfCXGH7F63yQ3DoubjrLihTh
1TCtM3BQ+n4sNVmDeYLOYgfJpZZw6JTfYvkqDHSLNwCPDZxAdbvW9XWYzK4UsLhbHwb7bEMgkqK0
zFSLXvPmTnyeybgfccJzRuuMpzbBLM9+IwpGGCOpnSfBxihfjWlaiylAbiu5CHX5VAbER4OcSdpJ
FKJtV2H9aKb0hRIdR2ERRx6voUh3S+WggiYjT3sRLvrYCutI+h/uzmPLcfTcsu/S44YWvBn0hAAB
gj7I8BOscAnvPZ6+N+p2qUql2+qlYWtVKiuVWRFJA+L/zDn7MFhrTL31874GM9b3A/Ob/GtgYT/A
k9EERyRiIS+G3DFLA31ZoYJpnPX2IsotRjKYn8lsKp5Vs/7uUe7vw0DtHmNzJGp6+Bo4VbpQ6Zi0
w4LVZUZSY2hkdpOpdEXjNoTzw84Uyu9RXcizm1NQ3b09GC8SD9mAx5xQBuU6nNlpOhXKvIOtKdl6
aILqLdFCGkbxVOrpW5MRfRk1r0uMrUcjsUPVvEhiqNSgvBrjmADo/CiHoSPVMl4jKCLpcOmRCOpj
cqhNpHSd6sdNeh9zjsZwWbwMOo4GWVINcGpnZElE9Lh1dUqSvRWTJp+i0xJGPw0FR4apWFtM7Pvg
vWtkx9SRPWHerCz9bU1YMwfpZGk0E+hslg5E8TRipFfKt1CgTMJChjEyZIov1OOHxFYlCE9tj3+w
4pov5vnBsvJbbinVdgqKlzTTr5bIkzC1hn05hQX1UjwiCG2nT9PIPwU1pMMySISyCDvII/2sdTBb
x+HNFKh2lYIcQ2neLXPrFDVucxUd80KpvrbvUn0S68bWFpi6af4sitOuWwBQdzG2GQND8ZI/thE8
fF24i01wG4p+2zaZKynC7j95Owpfgzx4ZvMaU38F08C/OLbZdP51k6D809f/fmyvfA0C5DT8e9Ya
X8TZ/PuxvWYh4bZjLcumU1bUPx3bQDSAZxh/ckX8/dymDuD0VykzJEM2wT/+O+c2sI6/nNu/oUH+
/tQRlvzjIkFI1MiUGhzGbDhx3OiZb+HY6xGaeFX4JYdPZmUj2lPVk6q8kksw3khbad5yFg/kDciK
B1lqw/7yV3TUCVOc2GKCXPTrc3U15A2z0iteYFoYWg0ybBnYiX5GPa7ucwHH3CDD3U7aX43hIrBF
kfvdvq2t3IaksWPUb1E0q/EO6TtYPwmt8V1DKh+siRCEsTJOH5DAp6F7Sd7infkMKOFIls02yW7x
L6xC+UGp/c5FEW4ZXwkDJaYt5q/ynL/n4mWl5wBlhKae0XwuWxLzsGvkjkXT8tWwn1gu5YGsH9R7
oIe2ndu8ChICfEdnoE6wjUnkiv4QnFQOsHfuCSbi4O9UuFev7C3Y5CZMRtmI2Pr+ffwovnsSbvJ3
hoU5QEdypMBWtqmDXLU+EcYsYvPGb4ClzFf36rwRfzEFhCLiLi9rUA7/qDgx6tLO7px5TB27/JSl
9jpyPhWVs6Cpr39KwNEPMSflZk19kHZy70g7EVb0FrCh0W3Me5f/CiO6CpXx6XiqidmpXI2JS8e3
2FxO7qvjnNJNuwdyaxwrR9hhWMkua9ibtabOrkpdW3nv9u17KvwyIcZ9QayWH5jOhk/ZpwzuteV+
56AmWs5BxMzVeJ+YI2obdXKt9jxO5aXrb/kjVV8i2H29oTSzXojmySrfaryJ4ARc7fKFt0b/xfSz
Ziws+nK6K6tzX3hE11vBKV+gkuz7bXrGxnDWP7SB6scZoY0BASOPKPxgFMQXW+DLj8ouY+fRNS7P
+Lt7wRT6uYIn7j5JfetRykzmZt6nfUzEjmFHuCCb7XXVntI7YUBFCHMcU1fGa7Ypf9qnUnERTT9l
bgakOLRNkCvqBfg/IP/0KXjL7vITHw+oxseQlK7E5zGNwhVTKTSP8NZ+VNf6XTok946JavGi2u+a
m7hUKw/p9+rKHlj5rHh+S4X65QzpqS/s5KWgOdX27PpKEkVf0fKgnzceOJ4/oLmvkCsYHCwD4JwW
ucOJiSyeefAFHO9FdaBRyI8w+Odrqe8a1SWNGq0bfSEuPYKLHTzsHk+jsNyOd6Q6jr1TYvp/MZmA
/xD/8AhHgyabdhgUFu3svKGFDjBBvLfEw/5ivIIuTN3sUPvW4lejOTVcwnQrtnewLafiBCYdJru5
ysER1WbauZo9fEfg2m3ONsSz2Za9onUqhJcn6mHWI99oW5kutH7tUz29WrPX4RxBOkRu32dXr9B0
4xoCAGJ/98TkHGJqLSmOFCMAW+yk+snNHWMFrjKPh2p+GfpB6RiseVZ2n03A0ifE7eWaHZy+MiiF
pNDsgUODnJg80sgZWtH+shCd78EBYTy5xKZr/SBNHx7yEPk9t6Qj+ALBY5e3F9yBjAkGYU/Zbv3P
gU8s7yTtJhuHvf9VLZ9XdbF4i7yFPAK7fRY4sJlamskuJiDL9Jhojo1Luiy7T8VO/Hlf/7Jg77jE
4WwG05sjIqLt/CvOACgctFDcGcGp0r+wqqClaJ+pEsiYRNDP2OVlfDGA3NiB3X+iTIhqprIDz2kC
KL0jZja9q8O1sjXtDCZabjyNkLLGi+ojt3hbrvfdss9lm9In2wbEJJl7gJTQNSbj3F+Q7/fNNmMa
bdjgqZn4EmrLz+ErLVuOEvBVQOrIQAu9PQmS+9k3jsWXfJouNUaNxdOexgdMc8Vr9io12+I1X/Ma
DspdfafL2/b7JrT1F/OlvY/31Y0ADYPTg4En8+JJulcOM1ROJyZEa6reqnJe7pKPGIWoSvRmzL34
4yg+IyzRTTB8G1xlGDsogVsNWvhGQpnyn1vfWEQoWho+UI2e36Lh/9f1zW+AsX8YS/zz1/9R34im
LDOZ+K8pgsFc4I/6BioBQHtA01BYV17qnwTOuqqDptegCPCIVrTY7+ov5W+qrjIZwQxK2USp8+/U
Nzh+/1Lf/OWpW5AT/iyU4IRvoySKgboMAL/kikHYSFa6xJI/w3eUKPQ7WI+Sye8Zyi6RAoOKxUcg
XyS6nlGV7cKoT2rXPU1Ljs5I93sod+ZBjft9KoqXBZiYgZ+yGb8z5uWGmTxGC5d8Whpvad9G6HSw
JZLntEzbvtE96AuuONboAgT2hsJ4DgptH0gfI55aNMDybar7Y5SyFjUnzHhiO+7ECkh2H/BAwdg3
l5A6RZpDN5h0V0d81E09qYYYW82RToXYiQg/DO1hXgf20i6XmhgqRY+eFLk9TtFzyGGQkK89DC+L
uCaB3UdonYXRstE1z4pQX+fVuShc4U66MxM+qRRYRjfWczhph0kOEmeNU+0srJcmDvZwJFitjDGw
CuozbO+vzjKdqOH4o8XJFfXSDmxjYQ0srBamVN3A+75wm9LpoDLoTMoJ8uSrZZS7HPuFVSFe1foX
gQFRjiOkI02XcN6TBZGHcEnEq65AtocepFfDIq6LOq3W4VTBnu6paAy+I8a9aGGqYzZ+GbL9BvRk
tH5UQc+URqTIk+qL2iMC58N6jSLUjg5QFNe+8pr26RX4oD9Vw1aQqd0K+ZSZDeiCxpfaNSsNgg8L
Kx2xcaX2t76hFInx2k6T0wrJ4zzX5yRH4aUz/GavX5apUwC9snoELdHi1nLBOJiWelKxRoGitFXq
Qi11F7WFJYtThoDKTBBta13FIQWurZPZiQhgmvqehhNRvAw0gk+NsE6Fl7IOtVsuUFTleGlG9InK
QGu+gHxpEcauemtVeDOE9CHXU9uqzCelac9m2PiprKzkBNbIxU4wtIc5TPbiUpkbQey3ExacBS0O
rgVbrQVnDHFdoY7pUvOt1Up0JslzOqIDTpv0EIzCSZ2HxybPblGsnPRADCnuCLEkAnLJ+9d57k+x
+FGug7vhXRrex5Kc6ZnNQpD6bZ6/BdjNQqbxmTmBxlHeJxmiZhrYZtmfxBAjpxbucmLQg0TbCkx7
5L52FREqpqYyjW5Y8pJ9h/wQlNYY4RWVvUzgkiwsrL6iYY8musda9MqFiyUxh0PbC68qVz8CxW3G
vLq6QDJ05+jdgkuQjs2DXH9W0CqHmBRkkGktyzd6eygattRSfC8i7iSgJ9GbxtZbS0J/WrjU2swp
M5aixbhrI3CsrPvjmAwjhQdYhaTHxOmPbI5fPQdVoZk+9yM7y5Eu4hbgm8lIMgdnpqjk0xBEIiTy
6maBVZvQJ0Fy9uq0fhIWcTuF8jrvGLZZah7KafFEJcRFKU1gA1F7jUrpFFgR0EyN/8EdPVxxFYS3
KlmMQJma/z9OvN84Af9w4v3z1/9x4ikWYQ6IA5EvQ8H884GHNUhTAWb+Pdz4d2kgXTsjAAw/LAZ+
iyr+03mHjtA0QSf8H0vPv3PecYKucuY/5y784zOH4/OPB14xDz2hEYq10/fys47vGj29h9dkFai4
N0jVdur1VLoGZ4o7anbfn5TZUenNEfa/1TdJQR5mdweTfLRr+GScg0fxTTpT0r4ErAQxnR+xpHuL
bz6jqJcepTWGEO3sOXjurhiGCSScz5Mv2xaLfKw/m37zXdh36sWf4QmdQOKqlsvGcC/ukv18IJ5p
x8bqhFfuM1X9JaEepZPA/WZL+PAKUkw29Yt+03ws1WysOcBrFFpUgRvYXzuaiWmrPCYkmzN5BvTC
Pzxhet58R96isFlQA9normgS7PZHYWemnU1i3TfZI3xBPOPWsE6k7REZXGwbC+lazDhUYAcSS3B7
/CkAF2y0ahNqrvSVga6EjrYKCSB62xq3fwOMrzPfGvmOfENcmI3UBrtHd+Vdw5rwVdv8QPkNnaDd
WWl56MvOhlnDMHLk0NBdMdtZ4lmRrpLlc6fIjtziUSxQoDCvyFT7N5UIMOH41tCzPUfXNjoVdBKo
gWM7Pxuvoj0cGx99YWw6Ck90Yqhrsy/g2+eWTSuN2s7cF1fwlG1sIz/k1Oc/WrRteV7Y+762HxPV
UO5or+/9M6AXvu7M944sP6clNXcTgc2FB5IRpR64NOtDVhzYgQnajKt4Fb9JRD3CTkJAZ32YR8hk
JFBWIr4ap/hiL130MCj2l/F2ieVdh5v0UT+mdre5jlfhmRupFV5UFT7hxvwo3EdifTv/kxEmoxwR
To9XuNhA3vyermY+VHbnCUcsHUxJIcJnDpb8rWY+9ORbRn4OGQ5V9X58mlTeV1dC8eUw/e6fHq0D
V+mc77SjctQ7l6ESLA/epfl7ujGxSKKLFT/wCyzb7O89/Wh9WGxTjsFu8dJjS31iR8850MyLcWpf
y9f5Inz0b+zLyRKEgFV8Nofms/k0r7JyBw2RQe25DYyxfpad/5hvMdhf9fFSjJ6RPzHUWnziQHeY
n0x8AuxukTlUi1/rn9Gzhh6dHv5d84YtBmsHieN2EW08eY8akePPGEfTxa7wHV3CM/qfiyE54Jgz
F13h4+fj52oJZZoN1AItxqbk3wNzpTUpOv1Qq2d8oLy/H+2zsmqcFHVH8dcRqlbdmb4IEOACFJyM
9NekRE4bKTlx1Y0e0obBHnJPS3b9qwLif81aNCUnP2F++yaWXAUvcJWll5nIvG9Yu5yVUPZUPzzp
vnUWzj7KquA67BoAlIJd2o+FCz5VavYBrtTK6/THfCKuBCHktI1egu6kPkbpqcZ+D3U7sRNAe1cU
rMtZfuwwjiuEDeYMR5I1tW+8IvArdoGLmGarIVJLSfQjblz0U+N5/uahYeDvDN51h+sNj/4k+2sw
ILv88n0iGubIQDPn8//AzH7S38bRGzZPauBO5/hLFhymWhAgZJ891zV7SW3zMfs0v1fTtvrWfBbg
U21S0dlUMhO6L2vnzR2DH0fuCLq9+Lw0N8Yg3JLQqh7BszJd8uVLClKw3JvfPdKBxEaiw8vYMkwd
CYBgFbOCRMlIJRFx4EbaeXEAhd8GhqBPbg1w4ItRDw4D5mwsPKJfDFl5FXh+PIf+bSZfPd+wmVK/
EdFRgYvqdWxOYg5al2twU3raDtWmlwgHSF/wPLNtyXQztYMDzXexLR2mY+wqPOPMH6I4O+i+fm2U
XV7ckDjyeyKmM8aWkEBHIsE2JjmxJFseZV9+NAhBrV+NdxwUr3AckuLASePo95cWUfdr+7Va5JHp
vSgowri9nBv042KH4YXmjH3NYEdr+ewbpWdMDvxPBf5pfkxlvDgYMcoBESobIFAWjki3Q7FKmNZF
8gHKcQ9KjtNyzdqdTm3mRuz+zG8LFr2kk4AekK3aOsgT63S/hGiInxqXgQyqn0i3V5t5vW/HKzvn
ML0oOGFUsJ5T4hl+On915ZF1WHgz37PxoFwqR0GmBszR5s59Nb4TG2slGUQqyxcnfmFkwxVLKgU5
OnfRq7dD6Ogn6c7YSvRot17L2ZFPneGRAm7tYn5POXGvbFHOIu0RjzCKk9pXZGItsKt+LMpWOKzD
WNbVHewVTjk+E3Z5IApNdeQZYIiyOVRMpyZPAnnMzXQ58Cp24lbeUB3X+PqYy36bO3n9JD9MXkZm
cLT+EVj82/JeyJcFJsLwhSak4IBbk88ukXVrJWY20EnTWz5gQVIOKiNx66Z3zxjMrcdpPxEjeq+J
7sWqzvz1yTjNkoMgW71wndvgKyum4b+qX5A9aEtRA3G//DLVL+SvsW/e+W3AO2Thqpur9ICEqnqd
qZoFUN6O4DXojniUDQPvyRu/e2mzX2U/tVtwBTvIkPip2FbyZRTdCCp4uNGWp9IJwguvnNU95paT
zjQaKg3wdmaJ8Rn8FORoHlKAIYKDhSC/Os/KpuKXjZulbvCT6BlcZruE41Kjd5mudFQW8AB9O12n
o/Ba+HBm+ZtnnzBFvwYV/Gw8q8cgt9Nks+qUjgh8mHi56vrmQ+EQuNE0iHe2a5u82vt9uAZwS7u3
+WbtAhaEr3lkD5Mbm+cuJu0NoxnbT95Mg2dNgXECcMA1VLuQ8U1CQB5r5DhAcJmwTZtS3k2XNtxM
V8n/HiPQPdnrUm2mt8TWvjPJXdpLhWz3W70Jjy18UutqOT0n4uoy8v9zB2KrUMX6zTukmRTfa5H8
Lxd+2l8An//N1//RHsi6aOJ012GI4iFi4PTHQAy/vy5qrP2MvwzE8Aet5iCTDSRhSLrBGu6PgZil
afQGrAkZSDBH+3cahDX58R/7g7889N+IAF8ft7gI2//1P6T/OZdVqWpNRYyi0zlAcjVRt1ms1MhO
g/Q+pzhvTvq6YXo1wH3HdwA73ACVq2lHnnE0jvGLcfwNNuV3vrnH1+eZXuB1hJyuNKn4rHuMpgF+
lAc5PPWUothkonbXay6eI3mmjpXiTeBZr+zvSipwStZG+xXuSH1rKICRQjMKx5nHAGIdfD9LX9Pr
goHRI1w+1dzWumOUL3ETc+QKNk2u9NJ65bt1GK4RnxhJtQd/eRyxeeKK+hC+FpeuPGKYnJI3w6zY
TZ8ldTv/Wj5xEEss16TP9knSLhUWKEwTAEdslmneOguZj7wO4tfcvM6EmfWNP5XP4NzJQcck0zZs
6sDC68KOxTvdglbv1WlH9HudeWS0YBvs2ceTAwsvXH5h4CHml1A5hmNA2MD2DMCJEHA09ILGC0/D
U9lim5wGxPsL8vURVFDRPzfWfx2zLeOaD53CDFaYcUTnXi23NrmG02PEBB8fv7CTPmfzGJOkHNLE
iffPHtrxq9Ww86Rfkb4QBaFJjo5Dv4nio1Vz93D1yNZLWCUe9vpduUcB0phkvr2Lq7xvuOQn0lZm
pi+SqwteGj3H8VEUHgZWJqz8IhkPw1aGKJzbjXT6bWSTVmAL6GC2AYnqEnodtxQP6hXIhd0gD5yw
1qArFtA8wEczwFDZsICi0hmjq4CkqCr3IqbYuN1PLBHycFeh/jGvJS0bgX3XmWZy8azF6YEVAVp6
UYE5KLR6Mb0d5v5eO9epE+/FVZa9IGraquFdzT8rCp5wH1ZHgxTu4S1Td2xfhTjZavkpMQnU9Mbo
TqtRtx/59FZWN2U4J5fgzeTtFetdJcJAxQYRUGoI8FiRS0XKNZcdnAFA7wMK+RwsxAb+Fcs57ClL
SSkUqV6k+JSu7MAZ9fT1K0zuMsEOhXHG205E5fUVp1pcunJ8VKWjwsVmyourqw3JO5DoktzX2ZlT
4GLb7Wigyy9xFbjSmhQ/FSwjSYD/j2wUe1y1fDQrosOurC39tSjeutAukmuXeKIEgNxtlcvE+rAl
gUo7Wco9MY+4bYHXhnayXxgz0YQINgbXkZyIfn9OboCXwrfmZj0v7wNtdfAlTH4rwrtwzM/axWW/
QWLHJghzVXTA4qJ9jI/NLVL3LVFeq8y0WlbVriZeglfkplJtq5Dee8BbdstpSXBev5e6o4KcmzXY
K1Ju7TTt89dp37rCj0jnUH4Fx8Cl6qfAFSl8Zrv/ytK9tCdixjrXoYfwfEBFy2uS2wMGNtjY2IuY
DD4jZ6Ob/xFKVH4b9YUpwwHf7pt5sx7Fm+SHCitlB8oW/Acqz1p4YJINWcHK93w8cXfEXJMkH4DW
3VTtpXHFg0wAN/GL88v4yYQTkG99CM4F9CJ4ENJJPph2mD62H2R3FxIpInyVyYa1Npz8uf6lXESC
x9Y11QSWvd+TPP3MZyz54UT+ZpRJTbdIm8hnG8i1LFwhhATbb7KlWGqxtnVR7Svfpnqi2iS4hJb4
0Elu/jJdUIrJ3jhtmLUbh/a9B7DIysvGnGNXrrFbvtgfwkVnkY6lkzmFPbg9JsnjuGe4svpFLRrr
fDtgQ8vtEV1w4SSrZn1byE6n/izTQS8txgxdfBt/ZY/jfExOAe6hjZFsw3uEcR6xlcw6Dn+RQ9Nu
vyEoG8kq8NjUJlyrLOaQJrde8FnkX9WIwcJZirvmT5IrXbX4Sz9TvWvUr41DpAEmUS4DknY/uIyy
zeSeeIjFo2kBZSMvQBN9sP380mycaMW22QpJIM/JLfwOv/kNEd2n6CeTUyzb8Bu3hkn/KzsxiRSM
bEIHgx/iDNQb/I4kOdJForTntFHdwLBN8zzvp6/iGJyC03qO/WZljVkpt7tceOElxAjKHdNMCRXf
ZmyYy0PFFY0dDWMKBGW71DfjMxZPlAcaLsRvCUn6s9szTmdShmZV/5jPJbWaj92O0Bh38Ntz9FY9
xrcSiYszOcKX3mw4Th+si7wvwBVzKI8wctGRWOde8swHMi8yTKiOO/7iLxQuooHByl1c3liOc/g2
dsaqIdzyfxZ3THbdq4Ig9EROlyfu0MFt7iR+4mQgz/0yMoU5VUe+e7tepcQ1YOvlAYi/1usj8vt9
T3tTk6IKjtFH3afgEXyR4CYGCGpZxEbKSxvYnYF09CDFB6t1azIM9Jecs7M8UmPm8xHSSsiNCjK0
PbCMASb8jXEpuIUEGqPl3LIJ4gKIaUA56DBfNo75TqBPkMjry0pZQQvNTST2oDkjuSH+/GW+qTXl
Or5heqNpI90zBvmgo2ma9wL2RIZEDAfhhhL1IPhld10AdNvmVvONK38dajtIi5wcwPjP5SejPTH3
59ty79jD3OVzbPLJEljvp68KVk+YirCLzAeju7QvhNrwSPHXVi/SSgZk/I/Yb2WFBWfrCumoP0Q/
07CVGLAqu457H1/MQMA8txzcO54pPzr8f5Tg5pvmcEtefyAuMVY4bBD7mJTNswGh65f5NHvtHlKr
5RyUxzhy6QNmj35QYfL10Bt28FMz9hg3Ts6yBOlQwiJyg1NEDmw0We0Lw1OaVxUYE9MPHtrG+Gan
Bfp7ZOCVbK2Vr0ztZacvis+vLKho/O+qXXmrM0RGlTNiPftuD/ot/2zwYW0j7MP0t9lNLbeYGERG
jz33097+/7+T+PjOY/SybdfEX92fRfswiEVq7P97++D9lE0Yf/w3X/N7yyD+DdK+ZP2+J/8zbUD7
m46eX6Zh0FndEwDwxw6dxcPvLYL4N0UziIYHDGas645/p0PAUfBPO/N1I893E3XCU+GhrVr/P7UI
llwWZkBo267NK3I+ucqQXIkLwhRN308CsYK9lT7FeX1k94RCBfSQGQ1rXhJdaUsseZQNaFJoS/Mp
Fe1s5V+YyPAJUmadmzMfDRqLAJDWikB0Sg9mL5zNkdFXWCpcx6byq5lFBiyq8bPoNWwhgfGtMsRu
FgHaKxP1LAgD4jm2eJwuUuNOhgBSNqrPSpq024x8uu2odfl2aRECKb15zuXXUUpQolGPtUlCzVRq
10qgPOhTLXF0pT0J+WyCE1s9SB2xf1qSAOAMqOAGZmZRKn8XkwYrelGcNiVrOB6BdZKTUarvUjPj
8SuBCSQL1NVE/FCz6BpkAfqc30jI3F6WsWNA0JvkVJuXoWNBkerYjqVia85If3FPYDJW16T5KCJz
EqNfACfGtACDNbH5ZeXkoGiQHMQhQKHfquJmqLWFR6ndkhSDm1Y9kbsD1jg9lMWy+Oo4OHnbwt/P
Z2WbVRyr8TyqdE396KhL9CDo84+aMT4KwZdqipfmoSsXC2mUEueGWmyirBp9Arw3/JDn7CHVAfKu
4JNcWhxeq6tYLs9mZCX7YK73es+oRoL7sm06vHqjiBuvziSapogkSx1nVc6ZM3eAnybZRL4Znxs0
hPIQOGRjlWLiKXLkaYv2ZWHxzYqCdDPygEodXKT2lRohvUtXXWaeVgAPx+i7lyBXjxX3uLhjlqSn
zKwSk7V3PeE5jvuHRWA9kOTmbezUN6EXmcwBsVGPctd/VxwDade/9EFynImp2BSGudNbpd0qZFfm
rUp+4qhu64rWbW48YY5/OoKuTSIauBTSm6xU3wEmE1VFW1nnKB1nUnjLfN8V9MzTlIX4LOXwMIK8
Z/pAbFMWNa45tP5Qh+FBz9q7RgSrKs5fioYVOJCdKRIteGTxRgqRNKUBr3qWdrFrSN2prdTKn1U+
MsGYnSqTHZrcBxSAhSa7raZb1DnzLYmS3I0hBJ16MfHVdO7vZJGZeC8IKDfzh7E+dPLUHbp4epyG
MNsJmDSVdt2jhFrga1bwunSZYJszxcuEObhGKmomgnow5ek0DKD9YuBaWoIGfTHwGisha7IyZiVk
RvJBFHpOQt7MOogMr+17araey3cO2sfW7CM/isi/LPrxfe2JSQJJu9q0EzwrRqSTiZeK74UQWj6w
uqdkomqJDRInlWRfj8tyTIT4WJZcuwxyCXodlrdosPJtNDTHolNn4pHX/oW0h05VEazCBTPGMUXg
2++CIIYIx13K7Y32YTBjcSd9C3Nl+V0aatA2kDX2mEQ35IFurTnVD0W3PulquppFMrrSDKaP/2AX
oqjZCbrpaVlkeaMk4a3oW5NpKYtCNa3xn0rK8qhEvDRW9BkLqAWqqb5PM3xWQhjZ4xPO0xha9WBI
9C3VhDshSdLD2GkCc+2gdnXjNRUs6axVvZPpYICsWDs2WvjVdungBaX8PDaxvitHXtioB8BRhz2Q
73GAW6RCCDFBMLm5UiNkLkldA4iEe8NklitXb1lvaK4qqP0B8erUlEwVJ4KSSPXTptRZpAbT8cjS
YJI6cUfafM1iTTLo1YwjCDZcsYvA8wlTBvXpQTAOQ13lbr58B0aDiV/SB8LsrFPSDQZfzQ4pSLKG
bGvVTgdYL02qP3eqQqHJjWaoGQRBecPCEjW3MqQhS61pK1YZZciok0ui083UBYFOVVRf9AY3flg8
KS3c6tkyPEWfCG6eW1+N4ncO0HyrLsEtplpGND89iNCfo0UBlq9PzXEkUhSLFmIYYSny564oPgxx
OiWTitDQ5EAxreArTwT+/iZ1zKKJTlL0KSTsdYZ2qba6Ro1kShLK3uQ5bwTFbYv40HPxb9sYTB6p
MCggxepichnI+lDQxVU2AQrSTosH8niHQt62mmm58twfzAlWdk+etSvUYrWqSAT0ddeZOUQ004hY
A+IxyyIfOGynt8joy7NkhM/D3O1HC6N62LA5qBIzsjXJxAYnCzdtYVfXhDCyrfoWjdhvLL0dX1W5
Xc5qY9yGUiv200r0kyKGMooxYgQ2G/ZSbcy4XBCvZp1Phyk1cVdNde5VjFjKBOx9Fw/TK+KTEwda
u5MbJd7PFcKwJdvOqSrthDqgOux5ReQIkdISABwYivYSlYAaipQ7aWp5RUA2Y6J99HIf+7mZbXul
a960kZ1XVLDjVWbev2Iej33YRpcgnMnxqdDja4RbIjf65KzRXxZDfZrlx6wbpkPWxGt/at2HAjq4
bDYv6ZJ9EUli7aM4MByupd1iMkhBLi4v7DusnKA90fhuwS9uECS+JpFsMUpLzqMlVvtxT6DuwLTG
mjezKqTHsFXtspqXQ9WvYSvDrRgSWuzMuphRNWDJoqy2pDrHtod+Oe9T8AXqKcqBW3CrlqlE5rNY
IIPrhUZ4FPlAA0GCEmGAJVLrlcFUQhcXzXXnk2FpUhcNjVjGKCxcgDMaqQKomyggliqF5eR6E+37
hPY27fw50dDUElajl4IXcFX5DUFBtGMZHWuW7eqBISrZ31XJcUJWh36Y4oDq5C0vWY+lZfUmWll/
ltefZrH+MJPFlVh0VoxDBjmtthof2ionj5cxFEyKRpBsMQDoOpsVFogy55Wx5MleqjzzMinBCDBw
I9HL9VyihZtMkiMqy0i3Sho1+wRMqRAs3C1FkcRWtJgvYfPcR7/a7n22utIRrXbwGqN+DHHn3JLu
YEUKi6PGAIO9pgrJkRRum5SIynHOul2ls5lTc2/WDdMvipBCblLwW1GKiGJ77gegR/k8CXs5L0+S
WjFTNrrmgBjzIwpBQ0nR+h6nWXWoYWs32SEI6W5VWUewEnJpGmIlbfUq+6EcsvZdWNPwpCZiqoYX
Y0lwPgqL/NLIKCQ7RescRRBguXd8VFR59QjKdldpfgUKVyzq4ZesEjFn7Ia2iF7VfCK6Mo9VsCx4
SwmFZgweDND+NVbe1JUEZ6urtSEYCbCQK/A5RfuVmEq4Uyqtws2hueMa2TEam7rXxlM2nk1Jnw9i
kJsP6yVTpZn2MA23sWYeWS8AhgS9k7d6gXotCOa9xcWG4DDW95bccDAPMGsVvcPVlnLNhuFp+t/M
ndeS68p2Zf9F77gNn0CHpAd6UySriuVfEGXhXcIl8PU9UFdHt89pRbcUoYeO2MFNshxJuJVrzTmm
oNQ3VbAdKpdcVENo23FWokae2FRjQQZpkaxSr7nTRdvQAJUoD2EnTkbn7PLJevCs7iF1McTKscKZ
adS0/CKhdkZmsbwFCYzis/XXhkDp3vLacFSW1rLpXMEuUH20YZkelUsfeIj5NgdY89qO0nVVmObF
d9/yqBWroDKznchrRraNegnL6mbMzVfH4kzQDgQaJD2UiJRmlqeH3lIbuUj33WQsvaCw4aJwKVB6
fjA8BaipIN56FG/96C+NKk+3xBRdwhZlpkE/zJGINv1iryhdNBj9RYxVoujf3bLZaxHYwW7EM4JP
Wc/tXV0/YUX+EFKHuwDHwsSPOngfwVB+R62iffHqe91ljHHtodh1aes7/XKO23L2WojdPrT2seNj
zegumm7vCQpb9kF7UWrYSbSAoSCbpU21k0UR0cEB8gB3ybFBtThs25gmjdbga8blorVIKaYnRzW0
YBJzpVtoEYh/XhnTtLMt5x6GL85DIT6cDltG2N6oprryjWSAkCxemdWdl7sPXGkRr8TfPYU3pp8G
6Rc5vF0ExaUjc5Jxstl6jJcH/LxFZ5yqVeXUT/M3mVX6CCdxp0ZSKpLhvrbB3+ZOvCps41oa8tiY
89zZANAR11xpLXIzRveuHL0De/ZPRwc6DGOaEtWmqsiZpPG97PVuU0F/qSeiC2R1bcvwGZ1m6Fdb
9liQO/RL9Y1meOtpCo+1ZX+79m1j4cWY/2BtAYTvWXf401HxdaeHYZLY2VNtYyzi77KgXqRGcxoE
13iko6vSvsqReUxvFNBniWT1FIJefUBfQdIm6RcBcREMdQtkpRwgJ9endyoGnGHxUWBVLWmZehGx
cCNQj7E1Vyw9aDmrFmFbaSwnmzZlCwvLJB0WDesnnKDY84C+p/5Tr8x1WxivqmleBoliu9soo35v
ZP+IP6dJ70Vg0F3WKlC86lPzx/3kvdlCPAcROJ4KzEUX3xdp89bYePGoruMcJ52straKyHwsP6xR
v+1N8+RKCpaOdqMbJajYxmuhvAeSyaytFpovIkxP7mjtEqPb5/01b8d1R4lDQb/2ShApA5F+lYFJ
vcgenD7bRZdKcnHFE77RcvSEmgTCphV7VmTZMtQA6CQlJJO4YoLtJC2R8reamd82GA9VxXxK6gzv
W+HUi0b5F3C91JSi7DicuvZoh1jgXcIzBm2BrKqaD0jztu5MfLAz5CJl+pKeonFaV9CZ9BqnVT7w
YbTqmnvjg4fhXzTxwU27TdLCnWJONBTtwZ6qi16PF2mKfJmV2q716nMtINGxDHNj+rUaqTFW89w7
gshCJl6Dg3fMJjK2iV+7VL9DGShGI18Jtz0kjn3vat1Lk/ZHTkLLvm++dcs+2lpx8gmOTiZ15p3e
2FylFb0+3cjfRmGdtdEjBK3+TtWDNACZ60ivGvMQTo+t3mzlQKE3ETLoeV9VWK8shIK+Gz5qSNpj
iAJ+7h9KXGIjshFqt02Sk+6ic03N8vxWKm8XWtA54KADph1f+yj5PWUWmb1psua10fR714ve8YG5
Qb5LnO6zDHH5u9Y1L5vjOJQfuuVsRq1byb558EwM8NnFRzeni2BhNyy38nzv2YDkinReMD7yWn8M
J7hzcVLrCNA89Sba+inkBDelCDbRecnM/WojZiiT6T32uf2oG82X32ofYTseCoHAI4Dn7fs3iVHi
7v4MCWrUE9T0884SOslrmVTvrUfxFtkgfEhRyaMXJ3goGpRLli63MLP3CtSrXVbHqh/ILhp8Zm4O
h/2YN3clOGBmdT/mwCEnav25UPSnUmeugEHKCOOlbb3HPMVqqvlnRTFRVM7LYJGRAW03rPpzl1rr
KnvttOS9YJsEfnrtyoiBr34z2rB3A2I2YFyj42GN7nRXThjAoTQDXDl55VVBl1rduqlc5jkpLVa9
09sRJZa1sRgjmz45YEm0T2xjG5rjqXPYtV0FaulW0fAuJl4ig7WEJZFJhEUW70Rfr6O0poegNUfN
fhNnDDkXz6QaoTmGRTZGxjTGT3HNULvK6MunXfQlzRAoj32JU+QxLHhXTqagbFEt1VlPvgy4HLtL
72vOrnnegPDyaT9r6ivPkqcqksk29Hza1ElBj2S4GwvJ2S3VHiSXzUUA4mKU5qHW8UsaAnAwe/VY
5dsi1jdyjPal4Z5b/65K6rsUj/6iqYrXxio3IpEs2qbbifwuM0X+OOr3A7Pq2oJ/5cpnX5V3tQWh
x5nxXblN/HUmESqPiLU0tAChtqMjN82aNNHRndATWoSqQj2ntc2bUYILQ+BQGOcizi55y4BV07dG
izKz1y65ky9Ho1kbKUsjVa+c9NEeyscCdMYo+pvOgqQPSD9pCkyJ00OCI9muFOPP8VRNpMAMgSkX
Vg2NI09YEpXOelQdQHsKvTqYtiXLQNtlKCAWbhKsTHcG7qFXRfFvCnJS2pfI2iolWYPZ94413EpR
vESoleLimNhccVn96b46jEO6kz5QZhIBwBqUpX1s2EcIAtzUTsBsSr7gjnhA0C3tbcg5olfiROvx
PMXzYV82Ty3luYybN88NTxTAVFqMgkA/Fr1758igXc+/q9DHm4guRQFgfdnG2p1J1LMov2RITLr1
u+OLIdxROLFVcIcMjv2ts6INg+6nMcWhgC6VMgk3/fE5NYa7nnfXcaEwCkxESFv1+jucYe+jaSCV
nJ5lXZyUBT8OqmRn9beuCz2i1pCPzaaXJApnl83NvL3qDuOK2z/5ZvuWN9m5JaelyrJtV67tuLo3
K/x+nk5PzR3lqRi/Mjv8gdiPGC57DwTqk0naKT7v7j5IWQrbUxKvgsZkwBEgOk+Iqyv47pFVlGt3
VPRWQKi2uBZDcGeY7cFLUD4nqiYopiyvrbxCi3HaWaypMXsRHSlvqtmldpGRhrdp6GQvmhDphtMN
06aoaE9KGFk8EZZTvaGhQoyc0yGXIJvFn91CLNCvif3WOMOFlSsFU4aNVYzwxffCL65lQy502k8v
5OpiBCbQS0eS4rgF8BD3tTWxa6vZSmLlX2nDRLP7DutiPoE/Zb1rr6xMQwwzZoB/kb4rg75p3U3Z
SkvqowzoK3QedFDJqn4lQvyVrnnu7GFhtH15Wzb9qWRfPmQOC/QU562Ie+9gO0QO5rF+outMVVeO
66F2d2Kiu40DCtED9RGqp5+sLeiBtUQj+VMPCyjQbybOn65BZeQUAGytyL9tyd+lAcKprplI/qtZ
wm/SKiR9zgngjo2wf5Ux7lkBLLxV3/qClTM5f1hzrqo0SWzyQsavTbjrXKSxTRQ+sCL4mCI7JUMv
Idmwp2UeMiUVElWQ5UXxyYxQlhi1/QCV+zbACLYdbPhwA941WRJzbmlPtU8OexOGD5OmbonSeAoc
4sqcNkU9qjptFbW1vUuqFGFlxog3Mw3qZkJ84gTNjmAg7BrSw13UPHWAalb6KJ7NEqRaXKi95Lol
bffF0SzKH5Z6MbUcqK4QfXF972DJWsoqaVdm1yMvAa+Th0SvyYb1lGcSkpBXwJF6z9/WdcMnFI+A
i1R7XgSV8Fd+VO9l0FuPZfbJkOFdDme7A79qi0dZddjhsEYWgk2YB2vd1LSlzRltTLdW7CCCF7MT
f57hhD6L8WKGTeooHEQUDntMUO9RlXME590exwkSAlHZzNOZjCY54tWsJiNSw34XlMgGxk6wNZDJ
+I030BwM3pxhBhbFVbzUGgntBaxMp9iVcLah7HTRb/U9yg9HgVTtkS85ZXrNuuw76addlTFt9l1e
nnRbLmrubSTVT+55XO6e87JkBVBOzMIfAVw8lRFzT1A412bek6VkLNJ6WNBHAxFNVnom/GZCm0OX
5kYxWziYz+MAxU4+oM3i8oS9bsVKNULYNGTyNkmsB2Vg7R7XoQ1NFEpxVVwqjNipwS7r9E5GsTK8
job3NUHH9fIdirp6UWrBSPW/n8rsu9Pp8BLd3BkkgY0OqqFUFU/VgLhac8Z9Z6IAbesPLnEnfRjV
khgTaEwSZ3PYyFOJPWSwPg3spPbt5FUfORyazoOCTWOZ3SJMtmnQ3LO+zllBEb43h3qEFShcPwI8
b1hfGSErfD6YGSvNWkNXjJ1d5lXrIheYu7WtHYLfZBPkHMC5byJ9w7jDVHxQ4qG3+9eA+W+ElmWq
Uoi7zt4NjccgdunHaQYhmDVU2Do+Dx6aXQaGUMGY6Q84A7SK0VWXvbspNNQSP+aQGUyS0+LV8Pu9
Nw2rQTfuhyT+0geQx2N9DRPrw5TjKQlSaq2C0Fbl7FJveLJiFiUCQu3UPOoDVx9ffmrlM+StaB9w
5W1at1naHMm0pLFT0rDbsDdGbUhf1sERzuqiTpODw1UxCSx3kZgaEeX6oUmqe4f8RZogi6iHTRr5
zy7dQsRF6juK5B1w22zw7pmhgKcINvoc3DBO8hqq7MHMu4sRIFJJoruyy45OGwBVaPU9HeaeVWJc
cxHPi7UZtstKcw9jqRiFuHJPc/rLbYNdCq6PVdJKxNjofcQKpWue6j4Dms351g7IyEyHrerrTYiP
mGXEXrnDN9HVr07Qvui6c2k1iWwoz64wKFI3+RqL7xA5hVPMNo2WdroAkJ4bJ8138eog67AgDaoR
x7wByXecxl0m1bth4zttRqFDy4I+pGOxcnvv2iBjskX1bimWWr4+Ucdk7HSTmnfOUzj0hEDK5ujr
SCByws81InxGZopyMs92Gd3FrXj1e/8xcKGaOqiH8jJGgTFQjMhmrbT81tNsuchl+xTiAjJQI9WP
Ya4uCXlFS19GOyAA2aJT5XdW1HtDFbc9wZSx0TKVhYQhWvTvdBUtphSzDN0l4TvQBcl+840vian9
x0NtfviX5/7y8C8/9vsTf/8FMY7p0WL0hEy1yd1rnJTGRp/4CGWN4C8w8uIAF6xAyBPajJin+yIJ
cijwHh6o+eb33j9u/hPPKYYnJMjRFhFDnILECsvDGE3YvgVbwyiK6uBNAZ6S+eb3oS8ERorpUepd
3x6T0CwPmV7yCzxF8rET5RiogyoDaOlZrEvml2ur3ANYMt+tcoGx6/fu1BqXwPbUJvBiTsp+rvLD
740WB3/cQzFYuoG7szK/3epVvfecjtf7+zL/fjed/8rv42ps54ZdsBAVfHhKOHlQYSnh9Q//dvP7
3O/D3y8IL+zZ7v/+5Wa+JzKoalwvhmVpeyU2p/nJCryc6lsmmnF1YIJWHVrb5MKmDygM0qg+ME6t
D7/3/nHz+1yu1dre7z68qr8NNBz9mV7tXUkEdOClN15IO05Y8cfE+OZsCawFThu163gIi5W9S30k
SjnNt0znFOc19KrM4TttvYFVKjce656sKetjZYzjyve19ThxmrScgtQrJYFYpEawD73i0sfVeJD2
uDPkjDMf+3MqVbWGlqCWBcePckhFD7kIslpelMp51vsxO4AEPyWTU55FPiZLs+nH9VT6RCm6ey1L
f3RRHyzl2Qe/G8azp+DeJEN6MO2gPUZleNDH+kMmUb3riyBlbU3C0lCcm7rqzq1d+5xR3SNTBtA6
UpCH0O9F3Qe4kw3+jAl0XEvZmGWek2HN5JKaVHCp8rTmTDTXys2bnM6Hqe+B6t1ZBM6de0eejBLV
yFS6+8qcSryf8eLRDbJstn0vwqK1zr1pWTA9Qo5+C1i45l4mq/oReRrj+pi6c+6kq7ywTzKO3S07
9m3cImMj8SbALkRccmWtAk29GT5tFK8yvxsTcBJgg0UyMXzpULkL/k88BcepHPlUU+Jg+giQw+A3
74MC242hurhozVRcJqBSeGsXvZz6lUd3Men1dN26bBWnwQBi6S2s9zQvzpEQsCI0AM+VOjlTiFqx
yhip0G4rJkNtekMOC9bn4pTRkT7RI92HcXFvhrhyabGNN+7O9/QfixbBxIht4dY+SGlzCld08pD5
cWGiVM0nAipYStAHyNdGxXIzysezoRgIF/54E8+vhNmTxnSO8gZgKXI54XVb5YZslQ78pF/lZHiG
fnZOe/OF6x2e3LJ6oABZ6/NGZKKE0oSBSs5Mju+KCvYsoO7W+ve5v3/59ytOLqKV6vBmeccpJovE
Qr4/5M+Wj7/NnW7KvKZ2TcqrLbHW2hI8lHtItOAR3XED79GtrW+9g6CQh6c0h59r1cdBGQ9xG2Jj
s42n0kpB//jVmzAR5hoTXdl6uh+mvjvmGXAxPFNOS6VouMMNFocYrMGyrkHXWvFNU1DnJWDJIyTW
sYUAWyASjvWesELRP9uYaPq0xW2rmxVxfc3ajyJCdAPqVKH593WYQXyM5yQPr2eCYvQPPtcqTXl3
QxwyTxrG29poQEmZB5a3C0uRqeG1ztMQDCdvTF8HjTRyl4Wn7ja3Ro50Bt9jtmO0TVmi/HXg4D0b
ksZeOFZ1yQVpFB56C5JXTGYpaXytCMbLOtpWvajbhVUgH6T5/TnUFGEi19+6akak5oi3S6tfacbR
84BMBJP147C2W9SGnW+cUN0HMWf+Eapp4qDHhO+wN0jZ6Il78Mkw0MxSHYd08pYq718617q3p3ui
lNACyfC208zsJvHRbGQKj6iJMLrHfwbjgAryrOewf+LBprsCpazuteegYvJqRiC5mdLupDO9BwGH
U9oDl8aAMST3cIg44z/4LYbYBAzkCKVbG62bujbQ0ztAkoxoX7XJp23cDn2EdcRjZlF67VuB4iMt
3XEzCpZ+nfouKlLqJBOSW01FYlV1jNR00zwa5cZyw2oHLDZdOazz0IAkl2nS7VU+8DFkoDIc80ZP
qCgbc98xCFOFAUWs9XFgFCRBKI8NyiLHig12ynJCmoF/OoqHUxkeBVUcmkEdfWkO4pQGhYkiuf4W
of0hRAAMnlml3ln0JBOgTk2sdpFjkldfODhPAJVFhvncOTRcHKBrQoT7uFP451Pt2dDONfVZVaJA
sWX9BeqW03R/KKvoxzA47wsdsrzMSLRdVb3ZszIO0YppsbEQoDlkyQJaizDCkpeIk3w6zKVkY+nH
0WFkZ4q4ROrbGUup6ETEY/OeeC2d+qpgv3FYlvlMyMMvr3GLoygKpGosfsj1sUpyzFh6m6O3E+5U
71jtFveyqR5RTH30Nor27suCkLDpTVA07hTuOO/atzkfVu7Q1CtM5Hqs+JkHKNiC8bjK/BEnedC2
m3fS2IgaoL3cuhhoxtovl22rLkaEDr52GT7WAbrANLWcG+cd8OC0cVhRsrkvVWg4r4FjfNfRdHHj
3NwXrvTIfmiWBRP6hYx8fT0NOsd2S68QjDHUDsD2YxUy0eyIOm8DLKkWvOIysjteT4NNemLvcsP6
LmPpudZMyeU3YD4jxbj2tebT7Elw17LpQZuSPWek6BAaxdkp2zk70bhGDjWzmRcEmZRAd0RHwHBL
CFCQFd9KS6EmEK4IOtYioVu4p8RBolMGN5jLznZYoXzzQdWB57OZnaH9ciJvLQDBdsSmbt1K3tGW
9XfkY11ihlLSie6zFD69xaQCQXZ4z8x6R2fIO4eCKM6mrVDGR3gyEIblO7+icPEcDQ9Whn+nUcPB
sroft56e8qHo+d3uwYG82gVj8pR1l8huvkLVP9RoDyjU8BIMerAmUnMLawQkQeht6rCm+4xJg7ON
ve2pjZFGGx9SUwOZp/NqoXa/SzrA0BjFgAGmhXvof+ktmsy+Iwk5TfXPoMYcZIlqZxe2hywcjWOe
0Z4IWFLHbg1XpdinvLOlbAloGz0jOGrhd9EI5HVeSqKxVpnHmOvuJlXMm9JI804R8I3TmGkrY7DJ
qpgCe13mcbrTHTEyKoZ8qoumg2FezxA9fTiIgl5NxUYUzclEmHRIwh7sTJ9tnQ6djj7IgLC29CPr
Ou1gNwEp2jZSrn6qsmKTuxCjRcurT7EYIT0I8ZSUz0pz4uPfn5mfnuS8CogeQIZO0IwhOAWIw46u
rLlUhVWjNp2sn//+EM3JVtrGsBuDAadC7DJcnIu/EVtzmkbH33tkjiE0cLCZOlFwiDMfCefv3UnS
cM6zMF9ZhfFUTKJlcsi3/N6IPig3SQGlx4nanQ4/J4n07NiESCOi+V7ssXRpc2s/0k/lECz2ejUV
x6ohISHWpL8ogomlfeu6EAeEC3OwG+2FcJgLCzW9jYSectqqSU6X+TEqcI2wgW4q3v1RzjcE+A2b
yNGef59KIy9YoizBsNw6YG2HJifDR3PWbmP6Oy9sNqiZm+PvTQ+BaKkqBPjC73am22grIXGNBUWi
H4bMdgAKhckqUyatKiw2BUklIVscPaCGDKvgG5KEsFpA4tUx67vyiLaEyHJOgezX+YcREjJYpOmu
w5jbScVwMYfTadcYrlM9bY7IHfVVJ5EK5DG7j6OjxItDRZpaWMa8xuSTZSv7AyrS48DyZFkoBhcJ
DrvMUDRMXMF4yh6rI72F6tjqHYqOytwallVSSvhpfewrHX/V/Ck3YQf8RA3etmzDmzahOgKKLY+F
05iQFsL57BIyCPl9cgZxs0vRBI/9gpW7ADNczMzIEZ+WZ9Pb+f2DmJNF7RxKRUJDP38IoWJg0DUx
YFBi0mWsr35fe0L76fh7r425tnYJRVQzyksR5AATyHNODQkoVp/2PjPfzIzltuzFvi11tdHr4RjZ
NrabinoGhDSoKl5ArKsXkxH8qvbkTVU0HqiJ3p0v22+1SwesqWFiyZBybjTddz7ozTR02YmxdrXy
vE2JTijUHJRSHt0kVwGFDkLANAPIk5A5fCz1eGPf2ffBQK03+jXeK/fN6punJEcIrenA0Sokl/0E
NdFsaJiLJPn57/IwfKr/+Yl6TMZh1P7rKf6UJCD9tP/8P/70/D//6REWgvN7/t389Zv+9DPNv/5+
OfwuV+/t+58erIs2bvGEfMvx/rvpsvYP1P/8nf/ZL/5bUMHDWH3/yz9VkOjfs2X59f2/+xocmxgA
lyxz3QD9Z8///9+cEZbhmn8xVv8HP/+HS8Kaw2SJrjVM498QSn/4qq2/OcL1LaIXYS9Zxoxk+oO7
ZPzNNKAoQ7OHJqhjov6HacL4m86JAsu1rhu2+1/0VTv2/8Fd+ss7/wtIOQYG6MejRYi68RAyWTHj
s+585c6Vaxg69JuktdcBnOCCZJPJ+UmLYzt4SO1eC9YUgmVE68m1C4S19T9L4EsCdZaqVi3gdj3W
li4Ov4kEIzl0J4mXcgST0Y3xWoLyg/i46H3scg24JKammXHt+gk5SbQaQYDU4RXh9jJz9orEMPqW
ZbrMrX6NN8GirZoQqgKR2ftUOpNh59VrDaLg9MXQXzPTWdsKzoT5hqJ0VXCy0UgP1/H9efmhj28C
ak4A93NzdeVPxE0Wcusjkoi1JwePdMqidAje8hCiYvtipjo1uE+Az23iPCY4Gd1ZGWkR2OC+RrCl
sXgsUJ95bYjkft9kLMYcOEtAmqGOtPQZq0yuDXvc98xr1HB2GpfB2LOHTLOYTqRdp+ZN4chlQkIU
7F5hlldJ8VGIDys7uWTq+Na4mGra9BVcOJNYpCI8m0jhYvGsFRgWJ12SUpmuzKTfm1WG/4P3Dmqx
GcilVRwOZFZwXWs2LmriuvrwEKS0PeEtkkQyMMbdpC/K3n5mdXRqkMMg+bsrBOVG0hziRlxHQrb1
tnkMIAlrs4CRAZF46jOEXVW56/NxGUPZH+vspVT9tujxo9OtbnWoRQMoZNODVF9sYs25r8t7hMS8
1ZrJvGmsLeXccole2z08YeYOWyvQDtVI8nCf85qi7Jg6jDkMTHIcgjej02wcLXiz489OMJxBsWO0
t0EXrQl0fxodmhWex2nZ0MBnzIBBv74m8WwSk87RKdiNDeStaZRdBkQnmla/CMRSO3RSn0gsF4X2
GslgrhHZo2pxyMrk4lnJOSQ1My6YW0feCtn0KkL+qyU/qafdtDQGFVcZ1ljIuEhgX/Sudi99C7E/
5tg03w71vnHlOmq656gsNmmeFuuWrjVp7ic5ukiph5deIBMqtKVludcieZOgNDqtuYszE9+C/pzZ
hCoUxZumS39J85SNiOwW1bxa6l1/rsd8Wdv4wBNS3JosIqEszU/sh1Tgivy/9CNIIAd/IiEn3Bd4
Y/hhdj9lNfMF+qXfPCagN+qZudKSBzSLQR3tsRnbq4aLMUXN0tEoRG4XMu0J++KYIQIMe5jMUc1P
92sHAbvLjE3lI4SdTWYOIJbg36JTyCHb5LSPMpZ1ATWPwYGnEB5qA+JeHfg/Gqoku2v1cG9Lg5Qy
Yout9oI2b6d7n0ZLEt10ROBqJ9mF2QZJy9pO89DBVRBa/Oo7svKNpY07K3VPmsHCOgqR230LjDkd
1nfdp7DUDsyU9nU98JcFIV80c8xq3cEET8h60UktzKBHpcWDBJ2lmi87BgRWsNyrpi3xcj3NFWqq
Z39olnVHueyQsCdOJvIIjVilRl2JksYhWoLwui+Kr6a489HDBjMPaUbM4EVUfH26VXWwyZKSng8+
RfsuFvsytRg/WOAyfwKSM1sG5IkkG7NZtZyqWPAsBQCLnrUCbks/PWQjOgTsVd59Ydo4kzBZuu8a
IiGpiqsRRUvF6dPAXlzoalnx25BZLcfO3kRG/F0LtZXeym76LxOQ9tCdY1YaLEXWBRvCGh9iiBrK
qHYBgzUbIa0JTd4xjKehcp6FhSPVgnfJOE58F5qznaMbJDoIWb1J8y2jXaN3OIyRJUvgShIGp6kF
iHOwbbLbBe6rEdjbpG62CThls7Rf83ZAbUTISHgXJ19e8TVZV3v61mwmWg7Essxbm+jvbDPn9Bzt
Jcq9cND3WOZgNrwEBXKVyFim+ZdlktDZ846MLfySpSO0PVX1svX0XTSyzTgfa2D5GC+hbAJaDmLB
bn9ct72bFRQ+AqAi2+oxaZY4kznCCz14kgg/6p+w0DaSPVor0Rb3P6q76QYV3WRjhuGivVeZ/mrP
1gT6truoHPJ5LfmQTP6T6oH46QEpwk5LZzaUtrXsAmS+jk4PjIELDHCLOjUpHr24EgvRfJlpPW+3
tjkyEMhoR6kXkLDgOaTaeClGaDt5YZd+zStdrQyrfgUO6qJ3isHHSxSeymu3dW6++XrE4HPmhQU1
BIeR5n44Wo9enXGQSs4jEwNTvz1N2obatNlaI1ZID/kG+oy9XmNp15S2chXqXUkiZug96mTqqRah
UqbuKGR2LUnpvKvDf1fh+f9ftfjLovGJ0yAyigWq///A8Og+RdX3by27//qXf3Ko2cD4/Pnn/6gW
7b8ZMHaoyTDPUvbN8Ok/ysU53NunLLRt8rRguwKf/qNcBMOj2xRqpu16pmv8BcNjzQRPV1BKzsnf
/xWTraFjyv0PODz//toJB/+zybYMvTZwx4SBLyqejhP+TfPTrMNz8wP5pm+wHS2Yh74EJzff4gYq
bqJoBXsSTlS+4h+C8OYHStZSkIyJSIXMg/xJuxY3XAhetHD9kpUXx780HMvh+/RS3Zi4cKIVLZ5p
33Ao0Sr1DULenqobfZdf+5HSMVxzfS6fXE7ZCUsyfoif0Ked2vD8nN5dAt1Ad1qDExQQbSuSh4sN
Tr3FzJugLfGU7/p9d07iNdotpGivxZe8bc4UWEebjGFcU+f4qKHPP7pLZFbL8e2CGh0b31J7Jo8h
BTe8YMgC19OCOJTX256QbuKwkARSbi0ZrbLa9sPt1IAjODEGD5rduPsBEtYfEMkCMCVWIFozuudW
XPhYJNKpEUvjEq2PWBifXE71A592hYTKPaLXK+b3GMHtjRcoHdDdQgdlnK8fRqybd9qVr/KQj7Gn
mbnP9oW39+7s/jFMn4PxQjMVNcNSXNpxM7DwfOfXjOnB3hqf+njhb0INpR0Ea2KAa3Fho01yN8Lb
8LZadeqTe1wBAIfqYdk+VdnBfRngGu7jbfrYH7mGIQVc7OnPeq9mv0/7nf6FOhMYz529VZsMVgB/
eIXowfsYj1xXSCBZp9kdXZi55qNXkdwBfbhEB9tYcqZV6S0SWKTA9IL4HDBTglGa96bsmhcIkiE/
HHi7I3/UkRBWLomDUEbsTFI1SbIUOyBMyGr5VFETiOCgHwhsA8V/42RL3vlNy95lb9PPzj8PI+yO
hte34E/wgCsWojNv6d5NzXpc6mivaUauPOOOX859CtYadwwS+PqEllC7GtWDG6xPKO355Sv2PX5Z
t6bOzzbQoPhluXsEcYHZe25f42LY8PJ5lS3uLDy78MqBGrIx2Ri8AsAxv2+Wj6w+6YcXjiOhkeu1
YjOjNWBEbd78L+7Oa7lxc922r7JfAC7kcEuCYKaYREq6QSki54ynPwPt09XB3t7lW9dyrVpe3VRL
avHH989vzjH1UxjzQRz+LVwrkq2f9GqnQZbwz9UwgzoFgWOAh/nCRYj/geDLewLPFFSXU2JdgD3x
SlV7mqBV1iWmUK3Pr2BHeNv26iK6GQ9wWPhIfEhM0ZFh88cZrNSdWuFNDU+WCbP5kp6wH09F8tMF
4yZ+MVtqTyYyZTC3noJpDTHDaOV+QSZyMXq/egSeGWXX8rmmqYZ3ybk48/+RwXGhvJ6LeI2einiM
kyc7xzZpVpJwDQgL24imrciCB7vBESA/atM2e5cEr2n6GaUPUvMaB91y7AjtYARJv9T3iUgqccea
acvOQZle0i9DUI1UFW+jW3oT9qBfaHVWlqB46BtNwPrt4DnKM7SzmfFF26e3jGioiS9g2j+JQe7B
8GyMLdSnfU91io6VWGvJVsxiMBPhIBM9Gyh24Kew7fkhcLkJz+qb+a4ZtrLBitlhN3ofN4OT8G0Z
5hxrHVJTQzNr5/AlFqVtugRubfEpfKXdTRpmz0k705/0p/7mPkk34au5jrSxckkc5JvgHrVSuqTV
WxcdPH/drguu69eU2gt803dWcI6IFSWwm5f6TxbVjG5rAx4orffDhvdxFjx6rJjUswJm7Gra4VV0
N/p6MHjDP+evNL+MxjqJFtK2XaXPOX0nj002H6/lkTq07hAqpDFm/Hf5wd8af5tg08/FYeKsTam+
hRmRYX0Pj+1OhpUWH1lLJcE8NyHhUEFzDrONJT6q4hrzo7luQQTNc8o8UlowZsNeumbl3KNtZC9t
lbcekW4fPE71S+T9tkRllxJepVl5QSePFOqJQO7DUbZIlM+wvQ/xoi42LbFjITn5bMtaLjJvDIws
9/kBNY/jVkBiFCres9TyZOyu5/0HDgBpx2UgoGWPtc4sEWZsy5dqRkARFRGLtm1gaiU2ZJzEEDxk
AwnKmRYHJuVOqPxZ2k7AdTsNV35+4eGM2seluHDtSF202UdV8n4/dK1GOvleG4dQm5XMnqucN4BC
yO9IscI1gTOV2G6hrSUlPof5QX0vxkPPHS8YJuF7G2hHXV+nnBI5Xl2a0Q/6Gq9xnq4LLOnRqV25
R2zaeIq0E6z8JyJxxO3Ud+vULtoFA+9BfYorp7ypT+Y7nkrh9Ex5C9YazALasl6Et52xT9b9hiwP
lExC7AsznHsOrrR4z73B4obzJjzn6uwy3MOXi3xPHkqaWDXaYedc8PhHevRpNKY8kX0ZH5TcvTRj
xYAdXUTMcfpHoF9Tkd0b+3oEDeKqll2SVmgP/obyOCp4VH5+6ZXD2YnnjxpYYVtMsYGZ+BZx/E+v
KB/5DTiy/BP/xQfJPyNsqMOO50q+DE+oRmQ8+JN5VGgP5aP4lj+KW/6Q4U1/73laXoLYiapFoZ4J
a2g0ACzKV/fJGOcZPN0zf4PgwqdF94O5TV/KpXhvuxXKFsC3TpmjVUX9JfzsZieOp6nAds5Tes4K
GYwUqDVbnsEQT+cfNySZhXj+oBCX39Evm2u8mn4ncdQ5ANj516PMv7nzYstKdesu8jmQ2Tf1Lqzh
fD3zZUHIAeqDS0K9lyetGDYjwVvzfimmZx/P6A54HSZ8wlZ2gaZDuonjaBa0e2oqueeaFy39CA+0
2dPLCyQi4ExjQPDS2b07Ds9UgibdQumY4qit5mQcgFDvhvZYaoc02pZfGF1fGxzd2HIdfQGTBA8o
gBVlFtyFrbUaYns4dafcBtU3XrjxGTtcemcTelC1Yr3jpitSc7yPzqCYnpmNiq0pbDgX21dr061B
CKxgOq+Sh6L/JDfcMpdlPKfsnDzdXtziJViixvEPkRQoGMYRX2rUOhZMFmMWf+KKxftOG0WZOz63
0FmJm6SeUQLBvZ0lIlg7CqBsy5aF1z6ELC1sBGmJbjRVL40PRGmWbOwU9D7emd2aROV/gA30v4nh
0/UE4qcmm8D/dRA//yiGU+sLK/T3681vr/9+vaFPgGoDU+UjE/2STT70j+uNqAJURCPXRI2oJTef
H9cbVcO3CfiUT0wEGPRDDee+ZBG25BdEXdSmX/q+Izj+2S7AeoGdBNuF///v/5M2yTEL0hpsqDZd
r35pIfjtS5emX/8JIVRKgWKEfuyuGrFdBYp5dOX4XDEt9gTKy95/H9VxhQB+1kI2w7qG140bTmBs
02/87LZ6ELPqkGvxm5tJiy5SbhFb+dgC++jzlGoxIqOvWp21pXfRHjLrFI3Q9UAoPRQCSasS9LYa
S+s4d48WnrSoLZYmORJX4rHpu+8xJvy4VK8td5QWkcSMLKfMMDdgv1CehNJ3Sn3A/0qQEIVHwLM4
Eo1Oa/TMLHvrrPzN4skFSqCvu3NW3DLCh55RLkchXlTIQcrAJk9TNiUcAmFIblWUH5qamB2JwD5L
DqkYvfuT44QtGENdc0oZORsTBE4Kpo6i38p9xZJ58NpsGaX6HmfCygqjU5P4d3MqAH/qeWuTeMPJ
id9KiQeQZ9n40eqANJulXlBhyGPA99YxsaVkxAOZgaL03AcypMDak7mkTFQT5K0wcAocVGOtYE4Z
jnJNjreDLAJ7mNXjrRtxaJXCtqqZTvJwSzKU5gh0EWTnjRGAl2caCyIK/CphHdQ4VMi1Yo0rjs2k
dYghUXeeMrmEcESrC0GJpdh1aMZgSCo7aaFixAtfZihq95JH5XoWN7aRKBBRLY+Yg8Q6wheFuRsH
L5lm2qWVrYwh3HvNu9WoO9HisM9uOX9ZbhcCgm5eo+YDkNA+dj90vlm1S1WOvujAjSp0tEQNbcpe
sC3bbNOp2i4iBBimMOYlhLbBWOUlg4Bgk+60ZflDLm9RRug0OnuIsWJwV2gHkBsmb5jhEt6RPMB6
R5axxVTSIZa63GH0Aou0yutJw2SMpYSyZyhETiWuLVV32v7N4wZWG3tdvOawQ7DGovOKdmXtUqai
HIdcMeIohW9fB0BlZI2OJ9dx0d5U/56I4PvGZFVXTN09sM6Kp1mCxSUGy2paU2Nac9JKxgxSIdH4
EDU8CtznzOjIjgRE4kY6P9Jyz67ZaaviU7f8xwzhso6NJeCgualOVqkEFoUr7esqWhQKBjC5Jv14
DrkKyzFLdSN3Wv0r5UN08c0EL69nB8t6EaSPKZlrQRKNZBl+E0580edEMfAEeZACdKwg9bDLaXvo
8UEphIOx3G78dlibXe3kmfcat9QvkV4HIpQCAgGlJ95knz0Uip6qZV9+axysRnluIOkNHij1ID7I
wJTaQUCzpQgHRy32EAoXZQVnQkY+KovYmQXo6zXxJkOL0V61fJnDMJQNPEsKDC6ovZgeZolR7GvZ
emg1AYcH6xjfpy9I36px8CU3wqXgriwBJ5EN6SLGJp3Vqd8Q8KEG1e93vtLw57UPLgGToBRgF/bL
zkL6h6fS+awTFB8JPH2PWv2qNvH7qKSrNMkXojKSRIKa6FvvqZLcLPEu5YgYE6kTT0smeedQtEA3
nH2l32Vyt+AkX2p6tAj8EnjzXpCBYEgNj2ODoYuYbNB6H+koF8teHJhgYRurYfAYtjpdjxgWNYzQ
XbQeqnYeueTeCu2gxsaxb/KtoGRvac09ETxDJL2bAHhVkS06id3D2BPV6TLCl7k90c1Yxm5Enau9
Ai0wuCj4KVX9K6DKzxKttxT/WxKTMuRkV13hnEfDyvJF+O+Rd6kkoJiJfzUATuctQQzPXGligWBj
kI3W248GOrEBwjWgJrze9JScesXz2HLVEVDKet4erCjN5MEd70YXbvruFlRgielIUVuAopQ/tXSA
jtggI+bOiChEncGyo0gwNS4E9wh8t8uhOZYgl5HM8Hpe/PyrIWIxMUsxjW+VrvlUjLigcsFbZFV4
N6tib1kwDwtuoj42hS4MAXqRAENzkNhq1NWTosKbSLq1SNrJrBTX6Qp/4UnJsmZAHCGFmV1yFYCM
aeJAW4u7r0bWwuUwF8rkKSHYYmUyX23gZLzrBYnhdWDHkEfEbeXgsRLzG3cwJ/LTXap8tOVDkKq7
mN9P72KL1F8AAq5WnqzugGpwXLMA0u14WCfA1SDbrHXf2oF+mXsSIcBGvBhStzPEaicAFyXVwHWX
iCA372oRyvDsLTiPXeizYJbnPvz6rvxQeLhpDatQK8HjJc/D/AiUgmZGY9lnG2UC4HEU+4M7C8UL
bJglxhVTvgs1BSp4RuESicoiiz6jYFgW/pObwwQTw11YEdEi7QVZN4guftjtzAYlYcQHniX7Qgr2
A7dTrc/XptJehYiDKBXqZxKkk+1WeP7vaugWgrTBjKkYkwMCNfwfh0zMEwjNPw+Zf/P6H0MmHxTy
vC5/66f+mUup/KHjxkAM5w+UGG2ZXL8PmfIf0xSpTpI+ryQE/mPIlHkV2Bbu6QrFkJMo/9tQ+U9D
pmrypf0yZP7+qf/GqRR0US/yuJUYMh9E0jYlID2njcxhr5KdZCt3xqf22eXhhnwFUycOQIJ8Ae52
3hZkXJNI30lhby6KBKDTAGBHMCW4BLjnF0VH31ujuq39jbOSiV8U8X0FXYpCkLHqGgfhocSfbOH7
jv3kzaRyz5YDc0NmBBNDb7sdei0yIDR3rA/EUM1qaGzXYHkLakLUh8LOGvOdhLstZDLeKVpbY/qW
cvrbouGTBdbGUEFT0Y8jWfWxUAs03aL+9FrRnKvs4HwT1JKUi7YRcxLUqyYF0NfoSHZii7QCJigZ
mmAhpQKIjWGXNuUeHCcW2n5uytVRQb8U/O5hNMaVUbpLQTKOks7KT8ATJinLUUSDSWrVDkRvA+fo
3kaCzDdwkU57x7akEig/aUO/lH1V4sTO3ocYCweZ3ya1HjpNcWogcYnWObrYLBCHtl2Q7A2CCZEQ
LayCarwy2uAxNOy4iM7YenC4Kk9s7+5ykej4WKtmoSts0ZuIBmY9XOQqp7kytRKk7P0xasCX0Htr
UynaNsG8XCopaEV/n4uXhl9nZDI0keVCIT73fB9qfTO5+DprPA5auqzdeldl0iZR5LuX0Lah+4ys
CEQMImz6oEVrkUEYpDgBkkTcK3cRaotavA4hNUg9FAUtumflzU3aVeOmQNuKOl+FRv2k5zuA1VAQ
Axz8ACI19qZZiwxVAtBkD2IaZ1cPsKuDjho/ZbkAxVugvbgLiU1xw5W56YV935FwYHueQT9MuvpO
IHfW5jfDzcm1aNJh9Ib8kDJ6lahMIYybMMhOOn67tgrKWWZ1myRh4hDG91xUX13tneQNVUOfiQwq
Q1WPPdQWeQif8EM8SWBB8doQWcCIdO75XgYDbFS/C4edxIPy6KmDtm0Iz4Ar1t6DkN2KuRZaOjtN
ci/0P85kxZXYdlvehB6MHYtcSpg0z3oF7cdvaBOGuIqJyfuUG0taiCElDtyyjoNKP0MynD1tciH7
U3ZVZd5sW3UbfIslNhnKd/OaCDkVyPWLXGrLYhBvoYCRReqjmdvKL16p21ZRbpLyrGBwDmWKrVj5
eDz0cPbbBmXvPHnTtts0XnvK/VOOW1WN6j0Z63VcULssjDafJHs0vsfskyW1XiYVKWUKkVq05RSS
iGQJV4MfDaNQlomuOtIUIO6+zFx3tFraujHpMzVfpkZKpoMFEEFPXfLnBYFgI/i0wIEMAKlTk/xE
dsnDauuBqqvDCQALEYoUvqe4BLao8sE8mXQHvwqXNSChLMemLnY73kxxjHmxCew8oQ4yGAFbMPGC
adZiDAxo1KIu2KS0BpWYYVaAKoOWTX+n0j6QNDuHhjNUErYqEhPAGseBQq7UXacMcmZt2QpOEX98
HLNPHgnLlnY7KTsncmmL5G3aLj7KBtpff7e0S4RXpajSZZ7gJRUejfBiYAYvIChWKjTR4b2tLDvo
PgSa57CLUhwaEsn0Fp1OCQiTXBGek4FQHf6btg1WozEFJfplELYnt4ztPthEab3gC630tyKLjkWG
dRfdtx4jBP4Hkqd2CatDqd/HpsFB1TlAdOe1xKJHlOyaPmiCTbYUX8auW9QV52YYL/voNiYpG7V+
q48urhH0L8wfeeHUhXfMim7Vqa8q8agGUrtYFXMYXwu9FReijkhXyuuwEmYdfQpJAfak9NiJXWQy
PQUh4xoMuQeUB7uKl0g2fkOcfHj1kgczxe0XvqoKFdt8NwrfOBJZotQKWwrR26ZotxEM3DKpFnmP
dCC3BM3XDZHAwb0IgLs1ir81/U0zFCAZB9yATjuVwgNKVcvx2KJnSoQIxJSkR1rRkbKXpFXJfkxJ
jrLKRinCuGO+TddZz7oV/t1getSySx8oeIzZHPnjp2TtDVgpJNzyrlkLqXjxanI8tEtUhb412q0k
YokuXgKvW1T+i1S+dEiCrtXD4D9mqgeE5vgfnr8YvUSkM9nEq28a8j+LfJIp/eZhsP76+u/zl/qH
gjMVxc605KkJm1f+EPmYozQmL8Mi+/ELF1z+A+3P0n+rGZX/wLIKZBshUpq0P+PfjF44bn8fvX77
rJn/ftb3xFEsAr1KtFVXFa+NZbBPBIdtm8gxp1oIjH0U1OrRrAAb1cIepYSDIoXwpQpOAErer0we
HcM1a3N7gH7j5cm9bMSvqZ+kUICIYPQ0xQbgnretcsXpXcg6/KyrnDWdbG4LnfcTyR+LRiBvcpmS
z32ECXF2FW8fmRn5FJ91tAI0NBdsCgBH1n/tZLDNRBpwtGtKa2I7xoSkCzoEYPF54yl1Sf0ZA61z
Jkd8Sl6zcj9xJC9bt995yclU9E+fd0XQWGuP+91QpU5tICP1OFIrbdV32TnDwynAJaiG7FlUAoRF
Nttm40heuwhhRBFKYkFTB3cICUAsqmszBh9DEN2sztjKmbLLjOiIU45GDouvGCwPFaK1Yd4IYjyF
g+64ifCoxelOF4O1hy5mE4Hk7g+gdaFF4ZvpAY4kAbHzrPqSjOFenEYhsVc241CQd2166bHN7nE4
aR3u0Sgbxy/uHflCqaKuT2qfJwCigs0C2vhcRDUViFVP2M8RcppJtk92u50oNncV89+s1VgSqDCQ
BaUjvWhuxUgj+U0HUVveEgMCEAqj2OP5NUCnlMHKNzmOgxw/pBbIX1JukCWQqUtOXPGGBxEkQv9o
df0crzdswISTMGQFNuQvMBxnKmnNWWTUuDUa4yYUxZdsAVkj79S74qHRhVXkZzs/gyBUlvFNCakc
Kj3tXsgszmULNEm5jcNobdXJMi6rTV7g7FKSlif10I1AWZJ7lLRLXe7Jnp1gcizTwqUmhAmvmNqf
5YQkhs65pzXqiiCU0w/8XLZpc20k7ZqofMcTGBMyLA+F9Dc6WkB8vg2x1TGAm7hlS8ChuWstmqbf
eKm61frkoYm8957FUtaB8Ai8vTjAE0AJ7gVykfEUOPoPH64YuGSOGuyROLUM7f+43OoqV8BfLrd/
ff33w1X5Q1I0zVAV9iGyyPXix+FK0sDSv8UYvi1Qpnvv98utxKtElco4ipWBKog/bVBE7r2mYlGb
oPFaWflXl1tJn07QX3qcf/3UjekE/mmDEvCHJbVWcK8rd16cc0DwRq4hL8swqcbGffZQ9XRJuBKh
YlaxtpJkvoxpf7V8872EyWNraUamDuM3U0/zqNT9R9Ng0vZcnVZMiZ1rb7GmJtbIzyvyFG8za4+F
NZgHZbppBQOTYsh+sWQF2Pv1vQn8k6Sm4TwoUsJkGf1lhTAlBL2j5PUhQ7NjaiEpgSD35iUNnEJR
mzYTTY3oVX62ZU9TuyfQnkSXfekD4YYup+GRGivOz4kCVpccS5JlHAQVH3dgCu+xZB4Dqz3GBarw
UK+qrt90o7AKZXny11avRofPhdmSyIFm1nMCJMDOtfxqePqLO8K3B5BK4nbemfqmJhdrcgED9QDi
EyW7yXHIbiuX7CbaNI00Iw2/Gv4eL3tRiD3kmr5QjUuO0igGMELL58nQrgHs7HYBsQnDJD2x4YpL
aJ8Xd2epvUQUVVPPnHsXCj1mCWvtxCC53F7C1ph1BDRCCnzMKbCReQ5B90VPkENg2haUaj8Q8NDY
20SIARXBj0bMbDM+e9ji8+bdIBxCZGtheqQYVJIH6lMfYsR2NzAREmIlrsnVuFAWxAzWLbsjWGHJ
2hpeo+xB0VV/xDSlz7JrqjVXRbBQR6vukvJpTSiQfnqiZhUmYKAOfCuSattxY6j7lTckyz4IlxWP
pxkAIoQG/eE/fSQpssTkNW1SLWavf9bb6HP8y5H0++t/HEkIaSJTncK59OdQ933eI+JksQPSWQfL
hqFM+9YfRxJRQUM3VcYSdr4aR+D3XhjpDz4YEQFRFGVVlcgs/Qu9TVJ/t6ySDPnlU5/0uJ+OJFAf
GlUGQrfyI3aHkfvRmv0mpaNujsH7NTP8F59tQp7zlJbwUMxZVr5oWnAaDGvhCzSY6rVGacbAmCWE
VnroE+luV1FxCko8sOlYObWEPEbDxrUZJKD9vXfJZeGeARzXC4aH2viIEl07UiVhhxJFGpxBYc+s
AqtGGCy2cdU8lNVptbNQM9gpYrXP6XvATf/MgU5PNjfwtmR1yefNe3Eo5E1WpVy5QQQDrY+qelcm
2DHA1JjcbhCEEjN1GPZugUD2GIu67ParumxeIcY/WW5CyKBj2kMq66T2BiSP2QDjWYN0NaJcpEl0
EQLOAGZXJaa5Fg0o6NpNkFiIlrKTCAIeo9IpmVQCN96N2ch0wVkjJfFrR7+MaCbZ3LXo1uncdcsA
J9Bp6yKl9EZ/bntC0VQke8pExqkaZe3JVNFZ6rrTwB5JOK70fFUO7QaMgR0W5VcQs3McAgtXXhcr
V5nHGTy2HQDxkU+FiNiQcR4X404hburqM0nMP4pWvqcyeSxNwtPRcpcvEf/RRlgJsvZjfCM/1lyz
UXtu0klbILFJDW8xKkSzmzep0peVLhziUd26GidLXMfjciBl5Rr4keDj/YfPEt6cOm9M5gXJnEqX
/vEsEU3x97Pkr6//fpbIf2Bh1/72LEGFx+vBUSP/FJRk5uH0UC1Fn0YXxfjpFFH+EIlXilRcSJoh
y0wq/+YUMf4y2Pz6SRscoD+fIqpFqC+uw3EVuxtOPGQYK2PORw8mgqUa/iowb4NrzVJAox1lbqhG
ZxNwm2rSz2XoB9NFqKsmqvF4A9kHQW7wNbus+re4VjZGhTqdox+n3QjkLWrgdQ/uVMHp7TKJbFlj
eEtWKuwKG/yGmX7Ry8hJw2FRxh01Ib4tdBjcRA2WuLssh+7D8G+K+uGRO/ZygIYN9mRIxBgO6XfQ
wb6qIwwbqWtuGazg1Sgc1PzkU6U0k+ICL6N2Vo3oECGRZo0ETcj7NDJVWiRxfVbC6nWoQzQskveH
YaStsFNThpxVLQdPvoeV0PK66TDwHgor4nhsuoarUngMzOGQYndo3egaJ0U1y2RSiCTsUhyDOvvH
VOZQVoGTxExoBX4sN7Mezb6VGJE02BjowF05OHRH7JWgh+aHFqf2F/hQOW7XIjpAidlUaSzDiaYS
C47GSiahl4vAZUc6VViT1DFdm+MX690tG2ZstoPdlg05M3muDUCaUzjo2lJKQA/RThvnCtQd6qfj
wE4Ed923YgZjQX4pKJkDELr2XfdQkIWqLe0Vgyew5E7wqFzqVbuDfeyJxbxmf60FwQPHN5pnameC
f+ooVo/GcYK6LUJKp6h4wb0v0etJ9PXcEZcEV74CQLyIXcv2YfWqkvdS9uWB1YLrSMCn+YtK3rRB
OweeTgWTuCrZ2ermlZ3vapzorUi4rdRQJuIt8ry5DOMZ1NO2xerh8dAoTPNq6iI/YoL5yoZ5+d89
z3B9YbdCLSJFo5rkqv/5PGMo+XU2+pvXfz/PvhVkA47h7kWa59v59H02mqI+GLu4smma/OtsxC9x
lZv2jQoeNUtmovk+Gyl/EAvXpB+x8X9zqini74LYb5/6t7jPT7MRcEmNOrXaWvnFVSlTbmOAi3FJ
FR4Bu77NHxRpZ5JXQPNhiK83Vj86YRzyAy7ixwD3Jle4n5urya0o7HWKAQgWEHAEnZhRLIfXt47B
lINooPkJOwNrA1wJ5mFgESWBaaZiYW268D9rmj1C755lXM9kfAR5z240WwoFluhoPeom3qtwZRlg
TKYyTLwMjgFSmnRpZy0GVUzwzYC6DOOXNs8lrkUdpjl122B0SvN8UfsmffUUTfqmjtBEtZkvOXUJ
PSInEtBpOx8JHkbIlH/XTYKf3coNg03eKeeEd968coW9OhRbsTVnFm4DtoDkAvVzp8d8GJlW6GZt
tVxn8+Ejk107TfBBxOR/hAJLsZWj8wsPtNbs1YbGZK5KIJn6kWWCHN+0TnwUlA+fCp6WMoiqMN98
TvyqzR6MWn6oe92J4WfJXnCJp7PRKh0jNVC4kvnoOxCntj2hjEzwVhZCEXvlSqDpIDLmXOVoIyAK
mYMF9fAeeIq1kguKrDSKPtvnJO7mnkahjPKA2+QhQx7v3OTNt0jrDr64tdr0xewChkT0x5nCNtIV
2JU26UXpCGOL0lstkzavuo9xHLdtaC6UvLkpOi3GvbmpBSpXSUaGsUAzL7xxWb63crLJvZwd9vDQ
VbTDFOYu8XLbF7pZLpt3zHhTU4hkjyReW37GqpDfzVc7L9vXlOhIabrUEBybsN/0ooedl75UQ8S6
SxopA03qBsc0Fg9sCE8DxSBd2dktGkFS7AtzeJQENpVew5NSDny6QPtoEUF/TLrXLJI2AiqY3Pkr
THG25fX7XCYXpWx6Uvut8gFpbWGM1nCIK5QJzagWlTB5TYRTLMNCL7w7FXCkONg2pcI72BYHWRJH
kbcufByG0OoVPpBCuW4/5uux5XprQsOqcPgE0VzJq5MM923qA5SNksfzFHTpzF0+jnbAWsjVlG3V
mWvNF65dNkwsrnkPN0liEtVcIF7E2ww1WoRx/KIR7uhYOmWJ8pKgJM80pm2FwM7YxOuyPA4yMYWX
EulCrcD9005LKWBX1AtD4S7wrGovfnxvBQKvJ7c9KxqB01q0xSxacuFxrGjd9MOsyMxJ9f3oZdxj
iY7hv9nR7/YIzew6Tg3zHR6k1Mvuo9ApZF5xq4qDRTs6OWbK8KhfTjZ6Odpu9NB3jzBtNtQXFJRk
eIZ76ULvwVDHpWDUj1UeoF9SHOGx0fvvPqQsNimKjtNSn57KDL3/+JCSuJD/+pD6m9d/f0hNmiJo
AYv0Lk8//pyfNUWFER+tUVUNWQed9fMFXmSo5qqlmH8+pX48pGiGxeDNow19cNIa/pUrW560id80
xZ+/dFXiK/tl9C5HRQsGgyAB9IE0r5ZGZgRrhmACmGCb2pibO+yKijE1WgVFRqsqXIe7UnpEwEcY
B0za+fOovpVVtwkb9WCQFW3D+uQV2KMTJX7S/Ks3OdEEnHqKS75AYTnTRgEAOfIFVVosEqw5YwQj
CosJN1EWNTq93ESrgugD1tpMFIgrqUO296LupZvcgK6AaSXNnLQo1xCRljClQFR7jke+qyQKk8vp
WoZOa0igsh88UTv7cJZ5O2KM1fPq3QQSEEFDRWB4cVm0Jr5JJbkJadwj6O0YcvOR+Y+Vmdh0MVr4
HjD44dRBRhWRU/NIf4lzc0tnA9gC66oCGVZc47khma8B2NBcjvOxHK8V0lhVVwp7/nDpI5oF8VKm
4COtttYUbUVYqxDYrIFBVvGJ/xEd7YdL6cKiHCvt0UWJM/OO16Y1qw7dnI+0B4qqyfNQBg03Mdc0
pzG1TV0Wi1EyDmim60AOHR5wT0aBr6iRT5HZ78XMmOyyIDwMcjU8giKNvIvsuNjnm4m53kCo1wXA
1c1cxOYAOkjXjB3NQiyWuxVXQNYmFoUaL2OcLaWCnnt/H2A1H4bptoXfPuk3gfzWwp7zvNrJaJhM
KnGfs9Gu1YqQpvja6TeDJsM6x/BSNfOClt1vKgV8yqZGlCaGT5xkqZaAC0x1XuOdDo073/ClOhZO
0atO1pQQH6G8Byc0hlUqeRs9bvamBbUVvltFLFAW7dGTmBEASAo4YQgTt63n6PwdeokBT+YDqQN1
CM6+St+dZzkZWD+JNX0L7zJip1MpAm7mrZe+Aux+GKCKhi5dCGQS2snho9HqUetzv0QKSfy5V9Uq
ZHTDLrC4aIP4EOUk0pqRchadXuOc/hLdEfgETaNrZ1asnjHp6GfRjDoM6JCCQUDO/7snLzMyGgK+
wOncZUnyf8T92Xv/evL+zeu/n7xk+iWT6D6nuiL+GXr5cT1QNMWiq1RmZUJS5qeTV0UfxTuJX5Gz
l50CUsX36wG7dwtRFdHV4nPll//N9UDmFvLb0fvb544U+8vR66m9WRTguxlgFhLQw2QmPcSCEwk7
fhobd4Hyn45HBjZ+utgfF6ojJlu13OHlMvEIFUfKl9iPBta8xPrxFRzMF97FZQ3CAj/uuoTwaw62
FzO6ZfTXK+5HbJAxzl7NrGDzTQZT2rTNWn/kUAJEQ4dcBy+jY7yw+nffyZYjbOWZsopeOIMJgznx
7L0yyfKKa9/TZtkcTFBEijkpZuSWOXOWhvxoidEMWw/vOuvkD59Gdec2UVfL2t8lWGvUVXzhpG/H
s3sMuGGQK6DHUaePfhY2M/9d1FBkZwSCmmFDJ63UOjGpnfyQgR+n8wIJhiCJSw8dFmz4iHO+klSe
Ba+krS/yST4RGNiByTyna3UTX0dbspX+GPORYREQX1wHwaoaBZ9sB1Yt3QbYLACP3LfP1qp1vFdq
gcMd5s+tBj68/bKe2cpARIX5JHyoZ/nM7E9ynLrOJ4SoeYWbndj3bjh5vqPTJmPNho3KfwjIAqyX
9e1oou3u0kHBeQZGpVB92LZrjQ8gQU4y1hQzI37abk0r96Wbx2u6rAfwVo8DfwNL4p079xSuxdON
AwSWo7sMn+GqgHGp1+0ubknz2PSXSO8652I1S48Qs9Au7u4aO5YxpZP+H3fn0dw6lm7Zv9LRc1TD
m0FP4AF6J1KaIGQoAARAgIQj+et7IV9nVGXVi3hR00pdk/eK0iXBg2O+b++1t/kBIf/UMVLQeq3H
koDVWeKiRDPfeR8UyeP0AKIKnv9rJske1mBDj5NI8O4zxKAO2c+RUtn9u7U0XX1P0T73MX7QLhTf
Dc9YFkHmo1D3Lb/xlVBjfkSmNLmZU09wtoYnR60/rFvhjqRvnndv6kKxfxQbvJ6LCo8PgKw4My8O
dIdo+hvN1fjd9NRtfcwW+hL7CeQCfWsuSWJ227AMCKtwE7yg2ELLIPX7mRWNdu4CNSgt2W3vM4LF
bgZuC/vmUc8mL+ZYHkZsn6wGYCl9MSBFNbocfsr54Eq+BHSiDSRcXHHriN7TK/fGN/wi3Na2/HvZ
k+kRpYlDyjieLQ1M5MWxRmdKsmXjIrg1q84sw3CkHe6BfITIyQUyYjywST25a/v2KIdIfi2q/ecs
D1F5qcepnNg5w32tWcSvO849Hki26GOZs1gXWHqUnCsOnnY5Ve9+smGjb/m2KcKIo/FDZPb9u0Cg
L8LkwNC+0wwvRWC8RlhgIsV/SG4Z1Yxh0iKs9z7UouJu60ES5CEJWf22WQ9DAMCnlwNaL+SVPOM0
NiEEtLpTJm4/2uwb0Pi2MbUKpQrHGzjclUZsEwGbbnXogLOF07G894a9NIdKlj4Po9AAnQqzOwAn
sDh6tUtiWYySFk+uvr13Xtvaw4ob8SITx462z5ZQbQbc5VNAGSeVGxNP+NCRYR8pTRqyrQpex05P
AjcCsaKK+yJKQAhjMXk5zbrecp/A6KCSggqkxziB6F85sqFKv7J58vEHAOU+hx4n+e0LjgmxKMRS
htm7NB92DE/7MZ+yaGYGwxcLWPyY0cCgwaRHRrG4f6HnPb72ddyQHO4Ky+ZLj9L4hW3Rr0m6PRqM
paOxpQsaMvpnYms37eKau2BOhnmxVJIFRiD0zdb3MNexi6BhfUJY8J9Xr9pazEPZXl/wtoBz8YF3
OOOhmBFTubxHL7f8fnow0z+u8+qzgfXgS3ayfn7c180PB9mb5XQ/rwhDBUw9w2/WRu+85s+ldvHB
adKfuUAIo+8by4LXwCuwWqf01QPSpvmViYL0Yv8RiRDiNyQwmb802ZhL5Ud76Kp7eBXvv0a2EnYT
Q0ZjrhODwe/86f9G5xI9Y+4KmHs5uZZ51Hp3t3NH1D/eBJwZXDwytujge/GvZAMwskRHjglkDGhv
A0MR48FVgyfzp8L5vnLh/bofkt/r9sMVHXH6F79LjNrceNi/GbLEhvAkpn/85hEzOGe67eNnMD0n
ClALa0dlJsFgZg8nyK24BgMeFQ0+mJFf6bqC8ssfxAANfgAUJOpcOnGq9xxdGDg3G7wJVLiCd5MG
IUnHddj1S6tcJOOeDBaalt39iCw5J2w29833HChY0H0pbGsD5lTefz3Oz41oT4lwDlMpJxssROgh
6wIhZ7HOs7g+vMhqOTfj78XN3FfuP17wU+1hVkFzIZdrZm0vMG4MQgnIFLLPsgC6Hci4j/+S78y/
lZ9VLG3M3xFLcMMZALbLMT3I79evntLDMl3oP4RmK0t5DYF3Jm2VZTKXlkS2f6Py5EcCIUVz2jlz
hTcCGeBGcSg38KviAPhzhAB7ZdxGVlxum6Xsv7xbdF0KwYW2SWkXa+WN8kZFMSi8B0Jk7khd9ZTt
PSyP9cSeGeIikv3bXvRJRV6Xj+80jafLgfyBmuMCdoIStoeCuo3u9GcutrDEbbFAXhGi6HqE1tZ0
SWYHdnPDpQa71ibhEKtCIJ7oyYorJejAyJ0SskOM0AQ/jkis21aUajaTkl13BQJdv5mbxouXn5nE
jeP9PR23Jq3a0+vr+lWPMHx8da+/I43JTv0Z6Qmpxl+serwj28cG5MOT9Wz/CMdgXFJThDLi9oER
VoHhwcOe83bHVUzKE84z/8aCKC2NQxc+eGX95r5KIsMToxfetRuwAfCU5Hg40OgMRpjoEKUs3MBV
oMEgZgDEQKDPhkWnMdwcYd2HLG3K+2VhRUPyho5EVaHR2O3swsnnkK/oEPcmTfBAlj39CJblfr4H
BHrWnkmylgMjPKC7rdWHnnXndW5Xl1m35BR857Uqv6SnjW4bUUyMSIS9LJi4HrzhF0e7YRSM8zQy
sFPBmKTJNXK4HbGKEB5qq1enFnyFm/ddkLxUR4YSoaWuVffyNVWqV0QLrYaZCCB9MZ7ZxNXwmhY5
FVLRQRzEElIcZNQpR3Pevgc929HEww4IUVC90VGL7ii+oagk1ueNfIrWGy5hT3zP2L9fH6tkiDKT
9eP6qckHIQ/H7jT2qnetl4ngtDvtjDBu8VjcNxgwZ2pIefZAKtbHddN8ELy3KFxInRAk3PoWU5I4
DOdJ5c89TvuLYh6F8JtpyzMOmTM9xHDraAdpgekBmETpMTf7/F1Qxt2i3MjH+wLYAV//DKkx+mWQ
eGVgRG1YU0l36boVXymV46W6FObGvrdvMyUyPQMQQhuCq3FSFyUmXypEJHTvmoWwhrthIpS0n7Nm
ke8A8KExas4UDSZL4ur51Syaxf2c+2LYgPooVtWOJyzJuGWmp10Rx+tksRDhOJgOojArBi9tcOY4
BtOotlBGp5+NswvLOPG3JFEcqa/o4ESE3NMT+BDwEU0/2WIFaBbXwwVQCNuGwiPn/c5kDGUUhvIt
5leT+Udzb2z+qLYjsj+rX7T4nZtfhrqP1jPzaADWeyMmCd5Vfdx7XErMoW7lyrOa511+XD64cuUH
gQQ89YdOedR9ETG5kGfozi9/XOn7pt91G8UDxsGOHp0Si/JyWOYFRp0rEG77WoV5thS76EqrDrqG
N9AOpdSRcUBxuy2Zjn88HjZMu7jMpo9uO2yfewpNOAXu2D54hEUgjV1UhzLvvJdCvoz3eHzhXlVd
4czNqs8HzkwsNIxjyy5XN+q7UglH2hnXoC3ATwrt+Sn65jUiZrBZpD75rDN9W56fx/wPWoqy6RVb
4L7UQ6i6O970mfB+2z/e7kshvoQ3XzpcH15xD6gu8V5dDuwd85XOPORTmX+qUclJSvKtiOEBfUfz
Wr+YX94e7A7Il6tcdSWv2l0ZZ7G1lpfjhgr8EjqN5MFFupyJAzH26Relmv3r/YYVw0E3gg/6dmRS
gPdV7G/ilne4AaNGESJl24DPn+13scqoTxNwAOVFta+b22qqmw2uZXrNpgz7KIFH0r09PtXBrn6q
Ne9481b3AY4qFGwyPAWeID3vPdugQxrfwL7pjvpG0qEZJf79t2y7iatJ7IP2q8Wv3+HJqW91/Xxx
emWmPGW6LbrlBgVgcUJ36AlBS0yurcTZUvXbPcCAh0O4cZCuMdYw7iDicSmKuW4np4zjy1LfsvV/
vwa5uxO5oy8MwmQmZsyxTJHo6gLYt+NX4fNB3JfNRXTllUaENyLm0kHKTJw3ikdTctvSnzTZc56u
qP4Umfd87EbAD7+vX9Lo9NPw1iyrdTYbI80xfbrDNeK4m98YbBycCtgdHo+e5ZrvyCYlki1fA1hb
eGLI/TsRdrL4USwBotSOWeyHZ1DL3n/dX+XHs54n/fudKKfexyY4ELi0Go7W8h4qy54Zq7Kp0LEo
kduoWKQFB+zCX92ymcEgYNhKW2qTIZMwBzc2MoXpVd/XEoe9e7USuh9XPwEsc7SsY6ZozhCr3Fsx
9AZ34nGRN+4kq3yvxHX08EjBjkeXnYiNeNxDNDTPQuntIHmm38SjxMVLER8caC6ticX8ktfyu8jB
a5HzuokAkv0HpsEdgbr0SlYGd1XRg1ZwUV+mPdpQd4puJgaSJejp3qwIQz/vcbHW4nJ5WdbR9XPw
nqDCRn9KS6f36Jg7fSUs6jmudJ/1aXURo1SZA6L1zVW6T3bXNyZ2p3ev9uN3GjYAmJ4n2Qxa0i5Z
urndHTpUbHtYkoMeB8GPSWbj/um+PO5nXns9NzaPTV8Da9sallN1IBDthvPd4eHpEIZRnm6aJ5kA
kc42fSOe0nX32YHl+mF1Z3orCqenjZbZ9Tt7Jhzj39LdV36lt/xb/0J/arn69nIoPSJuOW3ZJQ5Q
bpiS+cUFrXYbOPI4ho6s3mVeq6gOajb6zU9zBu0Jez5d3EXIm9niayOsNSZby1peRDvz803B2esC
kwETv93Msq/nEKiJ3RJTsyrj2w4XXP1OPAOEEVpwt5Xwcu5L7NjxY8PeEB2efJ3XtY9pFclWsmbv
Wi0S1+CKpPveV5YZrG/Wd9VtL+4U8jLP59bCXAmb6xI2L9cSs6l8SnYD1gy2oca2Gfxz5Qz2d+M1
ONz4VtCa7Ts97wOj+nzmtQRIUcfLmyyA4vKhk91FemfIXJzmydlIclqCQIfchVwbFDFctFV9MAmR
XXIvHJM9PUh60LlT2sfr9Ohbzj8wyw/FojhQyjiTZ5Ksyes+ZvfgUcIHIUE1A2pQp7+vOkwLdypy
fLQyISCOYO0pklQN1/HCOGgdlNEUcJQR/6CXrF++ZWthHUzfvs1ALQJJp9a1ZW/eSc4DNgrR3Fwv
Ckee9DXS59xMu6AgXxie5mGN5XSoZb7IgQPD7RDyK5WWOMsdmGOvm/NJtUc5YKl3FE9xmPIc2bcC
i9FGM8VtPi/Lh2cEnB/nVUQmrkvWsndz1R1IgN5nqmbkbnY7jrPxa/NNopJwfv4wT/DGsu2C/hGl
iz7ZTqd1Zj0oyNFT3qpU6DZM3UdY76prvVvr1k/vp/6yqWa/NaUGY4hS7aO/hg8GroZ3tbuHVEk9
5bkebmCeqJUp4Z2r3JCNemkOF0WjYUCIGbtGnHybUWOb8wzUze2XutQDA/aK/ShzeLrXbaJYhE2x
135llEtXjyAwy3T03lFPNeMqn+Pwe22qub7SNuCBFJusl30XGx8PJ1feeiMsaT0NeF9s6VeDT/lz
i9RTmxPjMN0yt8zVv0V/eKvX/Q8NKZWkWHWeTz8c85Sc+v2wzU8GcC/TNlnX0us8v22utzU0dwr7
Y5we74LN3Qh7t4TS8W68SYv0BILfavz74jkrDypz2OBDMP9gQk/Z7+b8ZF/D3H5Jo8layfh+x/9D
F7WdTIROfrz7UmNXx/qoGnaGU+SyJqlKSUOAMSy/P5dFdoZQ5hmgCqXguULHyb5H1YPmA2IbWENt
hRIC6lZVUGyCtRHJo/9iwivY23xdgNodxqPEvs9WndH7uS70GQPcV7+m5805NAUQ4w2Ly4aQb4p1
24vi5G/l01dWEtbsw8gu+cjbfgsl5WhRO4EjTYXmnZqE+aFvbm/5tv1Mfh9RVq3K5BtOx6htcAQ+
KR/AA+uwFiJjoDyizcatr/nXdbFt36Bsat/Ftttz1+QG/Gq7Ww9R13mLwkI6/wYckHIu9VvFjKgA
aCcSK5ONsqLUNAN6kn+18VRA7a9IK2xBcRoCd2Um2MU1osoa5CyOtrTrGDJsJhqGe9Bo6EVt+QOA
x+75+0qD9uoRdM7YiPNfYfZ6F+uYkCheW8b5hrOLwRLMTsjRGvvZeDfTh9pD9QyBr7YXOKO93Xun
kjelMi/3I/HYQbku189N8Tt8V791u00gVgzNlk2sxKpeT28PiadEquPFNyliGt6TmiHeYWQsJp0i
+94TFe6Elweh07PR4vKFqkRxGZ9zxBFAvKw4BfA37C6tYlZdF1QI253ZROrcpD30Xvyw0eZIxlFj
KwbGTmXawIz9VlrgQb3uXfygaoi0T6EOQulj8K9zY9XMrZUYS6gSnn4O6xeK6PfjVLzpGxlGK1AY
xwwersDYoZPlELvrsXcgdno1Lm7xLbb8CcWLUoSHEF9GiUpmkD2d4lMzA2ooMnF5tvINzQXSbf9r
rZJNulXjdKud0m26FVbZPtubm+lfzfYJxz/c52/122XfzfOtcUpGt1pqJwpfcf+WBJI/ejwdnjyV
G+/mDT4zgNs7lIL5AD/kURB2dM90ks/n9kbhXbErKk4n0fmgAsZZqyMa1+NA55OY6QJIOavHiQS4
EdzNVBpmmBwyL5nMVJc6wrzn392318/dP3Fi8po5T29w0Wxforv7jKH6Q+EjU8zWpp9cVW1FFNf8
yqOnWpIcFG/lXPp+xnyGSvb0OGtvuO2sD/FPs43grvqBAEyEPIUPbzHTbBPEbPWWf05w3uKN+lVM
/AOfNRRe7+jg1o+6Rd7tjBwgZ7dT0KQy/Mp90nbOVdtZjz1/5vOIGZl42BuEEsiG439031BBM6Gq
iiLTfNb+h74hj/2XvuE/f/3f+4ZAU1Bf6KKEJgM9xD90DQ0cE5o2yTimT/xpt1D+ZmoGem0sY6r1
h6fif/3ZM+RT2DbwYYB/gm7y7/UMFZ1u51/UGrQM/+FpG9I/tQy7Z5UMD61ICA+3zd8bTfloqDjg
Rnc4HNYBkFPZB5Cp+3r5OI1xSxDrt2VEQJUvGIaunArMiPi+Wp/B+qB3z5oaWfdIBsccU73Z093r
A/VXdipjpqYb8bamqI/vEs9tpcRlHw9pMMqx1noiX+JRtHrR8YnooCBDXGVOFZpZZPiPvbC4IcjA
vI6/wNeqQPZTstu9B6zLDlXAor4H19GTW+Ze97qhhBOTOe9pb2MkxLd9+sNpExrm2xWbPAyIz7JZ
SpxNwG6+Pb8fDov8Tll0sT5/bMGfEZyqe1wUJJQHbSEFeYTj9NS8ZcvOUzk2krbHHv1cO5fCAXfG
ZjCl5VFTvG/PKicmTwv7D/SOFNXHQD3zMrxhR+2BruG4JdsesOlm8LGAkC3jtoZ3DQen9XtfW4zk
T9fovh2q+TO8mVWozOnTreUV5ckrnixAASObWDXKY58YFl6hoJn25ffSYWheth5zw9vbNMWVzu+v
Ezr85zlg5/zl0XPi2Alzdyo+AQDbPfyXz+z5mBknwq0pWqwp1yzEtTmH6nbhMP5tfHC8Ez7yiJMt
KrJ0n+2qs0WBk6MiXRYIneDi6NPs9Xl5+0Jpl1BUb0EZKAtAAxcPkky7rKgS7XQKvQUnqRPfcDSi
l+qXONbA1SrIxnjt1kcx7xHi2dN5Gh/2pnwTv69v1gZP9ZNJtA+yfpuuIdxhsTGCPKHd4/dUoRFH
XLbJKTlmobE21uhtKKxdnXzHOX5FGQzsbLUr3N+BiT8GyNqdqYCqapiO62olFd5TeoeWzThv5rXg
sa+aBNxTWePWOhx+jkZkKYj8bM4K8ODC14N0NBt5znBxxY26eMnL6/UgLtmEJT80X8NrQFm1g6t8
7UGV56aj7RrhV0/YKwC9/c+dXy3QUSCbDLwfEqTS/yGGAXsaM9FfXbb/8vV/zq/y3xQ4kCo8AhIO
iNpiZv5zhoUThesQZQa+tD+m37/PsZOVVoRSahiarvxVlyH+DSWHoViqrOkaBNR/R5Zh/osV5Z9e
OP6bf9TDIQlRSTGp6xBW4jwt0AknFnc558D6J7ua8i8eqEsotJTUOune0xTtGFqK0BGA/ajwOhFg
v5XK1kIA1uph8SiyGLBpMjf1hGwnTGwi7LlcNe5ABqaufjqOjn6RjmKS3xc3o4Wz0ZoNtwUcDiVA
qaIv7gRqbtJemBkV86I0pGVY3vQyvCfSK5TYTYn3EcetpJcBImHg0RBaQ8WiCCAVOYUioSGrMd8S
j0jgMoYu4ri1dwJj1WCs6KHehqyiYpQZdiGCp3mNBUGqr0mQavWHujDf+qaUvE7phkgt9aMh0A0r
rtpiEO7tWn5dtdiSOBcIbSUt2ubRuZ1ZkgORX6gGK9U7Xllld81qdLZyRl9WksBmVu02FyAVms8K
ojOpF1CEe7F15MtFBcdTSgXZChKluia5DzurHROOjU98+T9yNyEkzeppDfOmvDSZ+x98l+Lm0pCI
AvAgWA/ayB8v9b+YvC45fv//lpyCAv/v/4bkOznG/3KX/uvX/3mXTuopQzWwVkz6rH+iCWvchfAa
VVDGf1VPSX9TFTwXJnIrmVmD5/PnRgiXPP55dQIKq6I6TSj/hmMMWvI/bYQsnrmsYyeRJwSAOO3G
/vE2fTySfsjL6oUx5xHfNPSpDzScmCpBXfT3ba+I0cS9c+u7HgyDiMdgcECNDs5Awfkpw72luyE8
i2VSmJ8v/RreGHEyWaGtrP48QBaVuQnTiS2Qyol7JPOpwBE9mLCzs0KkTkCqV9348nDHmym+X4UH
mC4JrciN5ApdghNCjzX7FE1OdVmHdl3S5/rIoWKEYG9ki1uGBsAo4zSVPjB1cThW8YiSQcsMIXPe
S4DotvghpJFys9HcDyRz4TQq3+t7/W1Wsj0OdEovCjSlZlzzNu5HJdBSkeJnlrpPI1NtkXCJ16Oh
P9h75GM53Uv3dKlagT9wH1l9EukS9iRzDnd4UIJyvhXskmStm0tk6prwuSoEUmNO0VLYycJcu+hz
TShAZ90WdP/rXo3MznAeLwuZWW3YzdOaqSOFTDFJUbKOJVhmaSLPwYunNwgL8wHTLmnqn1tj+rd8
DMWG/ZZSxBYi+VR8N5tkXj+eMzbSxGvQr2ixs7QNXSFdGX7VCnBTdn1+AC0Bon4dSkLe4ZSO2Goz
VJvjq7tbdv0UNjo2tUcO86i/PD+l5/CJocEXJHHzFEGuZyOi1Vbf34uGRoGQcBo3d7dOeLvLWv9T
KKTW0/X5uhVPOMIfDeirkS0QI0ggx/AKtvh1OVWEopdVtrmTS3LJ07luoQyp5Lk2yE7y4gbM1kY7
TpGnFLqNKE0F/px6Fe7By/ChVb0/yoNX51R/XhTjmtzLtZ+7UPgWCtUKMqw6Mg3f6URng2eS0Fov
iE93VbR0T2Ktr14qL2veijyt/DLbSJTirs1XIa7vI1wGOswmugcQp8pIWodCsZbMOTObKzSOxTx1
hI6+Oba8y+XlPQwUA8SBjzkbLgbzRb0HalF5XUqRoU4EBhrB07ZqZT5PiM2Zkd5Iv8klNykTrAzF
vJU7zc6V8V2vc3if1FCEhuD1ge3XE32F1VzJ9EumwoxW+aMmLQQzxYGXXaplPyj1Wkn0fjUO6jzJ
e8JU8pbQjiuyiE6jJYdKVkEe/mQ1SAQOENiBWOysI9RhbnZFZFksx2Ob6T9KI8Jq+HrIxdzM7zRu
pRT5UvHMNgz/2wutWtYhAxqQhhEccDtmV9lXq3UhYhnvFLc0BwrB0ByRM6vFzZE0jYGcobPBaVWr
6DoUZ+Qcc9N+O2nf4J66l6+4UKlZdM+fpn85uPCpEpu4RSrYbu3o/ScvSxJIAhVLA+FY2JiZnP/P
n7P9vy5Lojxlav11WfqXr//7ssTekBhZi62gOTn8/r55RLnLjC5yZjcmsMG0r/z7AV3H4s56JlkU
DP7g3/+5Lk3UUhHvnmxNrkBD+3eWJX1adf4CaOHJQfWnfsAzFNlw/XVVGnuruF9Fw8JMscM3UYQg
Igl0lD0zRjAKXk2xr99XrPRwC5xM+YK73lx864t537kYiEvJZwBQTJH3nWjOh+BY4OORudQzSZlJ
t3len+omzBP/8WAmjbsPpSAIw/q993Opnxu/t592rRwmYuGy4+4CUWLfwUSFj1/1NHyKhpPkITSq
igjM7jAin7rq/8G7J4A9E6h2QvQoBuLz/8Fqjy/or8P0v/n6vw9T9kYcZNiYmP90xlH/ploiRaT/
dphyemGtViwZzxCe1r9vn6gjsQuTRcswYHowYv+dcSrxLf9ppP7Xc6c2pSrs7yzjnwpJUvYogVM9
k1AVGIyX+amQ92JMMJX+XHXqD54YSqJS8cEuy9NO2Vr+LS95NI6f2tBFUMPWXW74r4SwKRKsUAiY
l7BRPcPA5Uhot3Vuez8198PIXA5S40iqY9DikaZJj2WmwVQaCPucpNBunoqRdtvU16D4FBGKoVhE
hUPnOztJJGDlN1RC7sOIa9LFbtLpmZ9ftRxe9JUE/nvg8O+mOqV41nSUlsVU11/RPrghHdO8sgtB
Yppo2l5kQbKP6mcp5/r0+pVdF+0DHLWL/I7vAz2gsjnC6dkCymOloCqT04Uiz43vF+Wda2Defidv
ieVZli8ShdOPCxIYSssn8DLL5vcb+KG1Lnj95yPrbfm1ohhHMlP+Zv5eFEQyzZr8o+6+KUFUDnjE
zdO9mDePWYLbcOiByi+tVb5kz5TRRO3iiqgvwJiXjuNl8OqDR0Q/pNjqaMWaDcJF4J4Z9fAXJ72F
/tyXqXvTXRoujfFTyYsCtQmdwKv2mVseuvwb0qXUyXJPNp2uJ8nSvb6Wly6+JUdgaDk5BgHnrHep
cDqkMlH6kdSfDayk/CdJwY6uBPFboFdN0jDQ2z5GekNI9VQzR4kihpJA2R7/t3tFSmoUxwLhNY0B
/qRSMxq6FRkc4IGvKFBv7iP1kiI2vgGjcpD9niSa5VzFTuoa0ltVeRiI9SLOyxjISPYkOHP80rpQ
vzmXnwoVuoXT1nmlM4YfQtmpS1HF2a77Mt2zHjWzxL+GSZhGjccDPZLPnH4pgSXZ4+Yd3cu23t/Q
vJ5owdJ+vCJ79cf7IqVjOmXvBrKw6OfFWgis4PF22faaB3HcNmJMyYCO0CRiNuZH+Vm+5Zl3AwFb
hFz5bvXYKYwjNlRYH1Y3pILtBlACRUR4gWLq3DZ4WOs2fKl0gfVZSwW1D3L2MYSSdXG+R++IAOVB
9DFRjk9v2nhYhKaRltMkR2QIhQEiz+nNwNwdUa1QT1U7w717RfpJLZRgRgLl2q9qXpO7ZxFHGxhU
6wxXJxEkSqxFU0AqRvLxSrxHXNFTCohiGhFUvKgzUpLDuXyeLhXJgvQxtkQXHYSlAeSPmtpiOJqC
bdH9RBSU8Flz3R3PSFGv6BZR6dE3rOw1AoF2xCDShOMJSYpqW5/IWQ6iRKvUfq7kPZFezjW0eOfs
SawqOtmX8PlcI6R0NA8gsA7V2MF+gvqCFATeyHMeyGt1vU0X6QJd/CdZCM8YMbgsclHySRKNKdHp
ItjwjQ9BY8EiecxWDfUDxZaWjy29xAhZCBXnBmud5uur7nf8lnfq3pzzlJEkCIgVVAERKGYzW0nn
2FIOmQ9392L6XU2j1m5EDl5eL8A+VN5KmbZnC935VXMlkjWg4/gR3svNBe5/7t/75YusJAkWIgld
M9gToRwxGP0HupTpsr9iYVHN0yiN5OjOjtMNmLgiNF7IohgAt/klbCMjvixfcU0rNnzFt7kR9/Mb
HzWhecX8FUzfk88E1XxSu6AOmBdsSv3Mmj2reRv1wirtgrU+V1qEb1EaVKecbjpAM8rYyH4axxD3
CdMfAW+tq4VXH1krfbza/qCnZLc2fDUbvXwoCK752iDpsd/qMMkdZdYOqzvl2CVyBfVbtznr2Wgz
UYeMdvOVnnviX4QZ0t7VPbx8dXE/wZxInBoQGhFVZtpPZIYuubga8kBcSR3KQ47CLjqVA52sQxcM
AZDgzsFhON498LY3P7vbje5qhwMhntbbmLviflxpB+2cK550Zh3xX2eNqOBjh5oK7eEDnziD/HyN
6aSbR/RsWEYxdcyZZw9PyuyDm/tM/rfxbG6JcUb0TGdZtrnplKC8RMfyrXnzkF78gjtKVlVEYu83
x/Fy9SKZ9DGjlM590c2Kg43eamFs88BYqusi6MIiQPEWPWZpnMfGtlhLs/H7SiIkfimJEvrll6qD
s35tlA9lQeQLfw3L06FJ44/fF6J+NuqK2nrtMBjpJ88fDoonVEFEKyLJJFXxxTCuIvlUntUTKpFb
xHw0L5fvVxtI5n7wpkeMtX3/7GI0RxswgCEj3vlihnLboDpnq0f4OE7CcxrEPMts9wLB5OzLAt2h
Q8wOKwoJhKUeFMb6+URs2n00j5Sb/PuJoO2QZ3hDteh1PclkJn+AqpoLh1cwF6eYE4dKRUYcLaYt
T95Vz7XygYzk21q0JEtSkpiy8ebMmfi0yNHoAxgYyQqhxecVQI19IdGIyCZSxn5+y+DH3F4W/QyK
NNONc1s9FiTeI+szUXamzFZkI78JT7bK8XBWv8LGKVZg+EIkp5cd8TFTVmTuaGY4bnHdu+qiusTj
Fm9GGjbEtE4GAQU56eBeR5QOIJVDEVmhR+sf/4i4xTs3xeJ19uO8U86vA2E1T9NGp0lbgi6Mi4KT
5mvpFd9GS0vLLQImPlgwJd4rFju7RJmyf5lOsfeAcHnvKEre9RMaN1YaIaj36XoSsO+zZUmO2oYc
vXx1DQS+8SQURilsuf1XH6LTBk79BY8Va1Kk7flJK1xe4uqvw6knnh+NeR3yiR/1Zevk4mruM0g/
qWqUOCdmHOsdbQ85AmtuSncF2ryyOZbMhUH21n/n8yf3xexxrlb6zDzWqyuFosdPgUdLIo3Dr8Zf
S4CoP4di8XpQmnGq8Yf+SYvXbItQDwHWcpILQom0xZP4fU+RF/vPE/Kc8tNC+cV7CmgJbZ0yryqn
0ryrinGKyKnlA9vXiKepozG4bBYcQrIG4YKLEDBj8rsu8/X9bZrZamY8ayGpPuRI2mhDLLYxxa/K
SyNlA+L2HgXPb3TVbqMzadjonDRUrOjpGbrP8HpGg4uu9oWcmZA6fhc5vstoC0kPAgH+9BLJtTbN
Wf5O91JMREO2NGUkSHanz7TgvXd5LYiL2tp+B1CLwUGKGRSNg7UKET70B9MWTA8CxKry1SOzWEZG
vC0fw2aRxdcFA1p474941LZ0pgQSspbGe/vF/2CRavd8RCSXwrS9SpGueYq4sowZhQRuMdyNbJxI
QLH7SLQwIkVCS3bKTOw88XVsmobErdaVhJ1FLhExpqplZ5OC83lKZXdSR9H+/UxW9ODEE3h0JA+7
0SeZku0DeYT9afIeOCQVFQ5pgMy/qGJLD39N3JzURR1mAb7H9/pLw4pXh/+PuzNZctvaouy/1Ljg
QN8MakICYN8z2wkiO6Hve3x9Lcgl29J75SpPHVZYCqXIZJLAveees/fadD0vw9lMzwaiMrj37A8P
+ODG1g2bM44qzDgoL70bqr0JF/sCWhUiL/WZq728F9eI9cMJdvlL+xntxk2RO4SkmzRMl+QNcxWs
xzudPZqkjrVlqV+E5zcBU/d86XSsiVSOTvPIJWFthdW4V5Av8hkxJB4O5a37Mptd6e/lXeqWJ+/J
t7b0qKi0PpUlAXWIWihFzzAzsuPI9XgtN/VemzdUNL7Kdq58NIJqWWXnUFiQvVvmmsQi0wDeyWv2
Exdl5DJ8bi4grJienoW3aOfB4plr6oWzAEKynK7JYg/NwzGShf+iuyLJnHiB7PAMgIXoi6XjLPYs
hvFGS1jwmJcSmugtAIQhxTRdtOmajnwMlWZRLTOnWZprb4fEczUdEC7CcNb8J+Ur8vYGmn+8HtQ+
7KHgD8na3GvTVvnqXltInTGvVZ1ruJKibHAUvm63J0Y5mE/YNIGKvfgAjTlOuCGTX6KyodgTd6bY
zbFavIWfIEB5tyDDqIGdisd0cmEuSrVLPtLOfBYpvOwXaueWNaol+/XMDQmLpl9DLZXd9sk6e9dZ
Tsxc+BVFyq1yEOXFGzqS++pbvuc+YqXgA5W+Kd96wlAW+pFcFZY8EF022Oulv9QwIg2OtlVQH89y
SCqBDRAhogU8Fna66rv6s7tmTjdXCas5yZI7kSqC+69Ys8vXwsvWx1XIiP/EAl29ht8V2fg4nP5W
baMdaQzL4hq+oLblUn6T2IqO6T1mQQaTr2hPLaKs9l/cBwEyiNJENCQYd/AfZrjJ37TrpO/Dlp/a
df/5+B99ELprEPAl7Pdg5n+lnxBVqfA1ehDY9Ofuy492HaBCWTQUkR7aDw7zj3ad/JtsQkzhyTTF
gLX8z4jKGo3Gnxt2P7/0X/U08QTVL2g4xXb6OkijJ8OghA/a4T0hw2XZl7r1YBTGs5/niW1JAmrw
cNsExlYYcI5y/I/N2DUajjISIK5SUxe6AEFPIuc9jNepJ++tPnMVvzqY7Ugin/huYoRM1G+S+MnA
4rMW09dB0Y5WT6PfU6lErDL+9NXk5os+ikTGR4spqS9Nxl7KPH3lkc8QySTW4PyZU8mTEN1vRxFZ
5wDOhXSnZC+doMh2lSlvddqsWqk9eahnYkt7LSPphmx3FRoypmixuzHcceTQd/OGtPSuvledjj0y
3UQgNqZKdQdBfkkxHkxav7KSr4lMZ02MvywFX0lZgveqP1UThYzMYu9Z8XNV0Uy3hoVe4T/JRSeO
Z2Bg7rYyYUZgMrQ2PAxKaSHXGRzVs+BicFRMeqjHHieSGk2pafrWaz2H74nSjO9ow9qeAqbwsQft
Kha+BEtfzx6ddjIVUAHFWa4VSGQTmXhyt+8aX3YzszYXstpki7ZG7phO1n5AO5mZp9bH/RMhw9O8
xzHxNtVQ80Ly8D3ohDdTKM9xO9YE+PkYCdNPFQp8munHXiptUMxH1Stn7uo86F6Al1jkrMMGZtrU
eMPvqYUmDg8p0MiPb0FIlruRdKfECbvwZLYDUEsBGirOsaZ90VrcTYNGJfEvHhKgsINpLLIA6KA4
Zmz636w6oizTDf151fmPx/9YdUD8iTwncWK/kzp45A+FCd1X5CVzA1aF40gT9s9VR/kN/QgLC6uK
icrOpCX6Y9UB4sTcQBI1AKr/bETwq4APIqHOtaGzGMKXZ1rw84QgNHtWYqEwmBfaHqZZLjQHA2nz
+4Xwf03blY3/+o3+fHvlX1jx5IUxT9N8Y93E4TYUVTslnzZ/MTWkHvRBCwuOUyicjFxZd6N0lwwJ
v0zybMbjgvzBUxw+l1EPfo+hK0FpdW2EK8FTHaCijNpDCiu6WcRKvZXxbVAhDqTezhN1u8KfIpcY
V82puVRFdSxUAOqCrxAjLlLVtXiX9LYi6dFT3iH87NOauWrUifugYnQ4VvFrAnkt0dtXIcL0CTBD
Ys0NW38dzb3mIVSHZashvkFFH8nIwX3pSI6XG2nEUrFkp8WmFuq12hkHodKPCsgBj5FlysQyU5H1
qsGHTEonaIX+rFOtdxIZEGONDEx5avBUJQXTzJTQNWqmmtglafb1xPI6IVZLCuqlivWSLMKTSpjI
GIqHCMVMqM3SgBHB3xdpuWN0Mmp1odVbAS+RMpSbcsjxvBlOnhLrZHFSzWL5PJVQD4m5nGHIXkmE
9ljj+WUIfTSLCWF+lbqgbElejNP+JfTPqlqthxqCUTM1C9H3P8Q2q1m+YcVUgUcOShTNkSYkJw8I
DCvE5c2m8ChYK8VfRf6XIPFOIDPqafbUCiRun1gNZO1YfyM2lqjdptMuH/H1ILkMGxppmu47lpiu
AJxyptBvBnFAGg1HwWD0NMk3RfsIzAA0vhKXXDAcAcriWrPRWSLJ4RI8ylIT91BYVwS2charphA3
dJI99GnersdI8hhFG3jeWzSIYV2vOwFQJqEcZaGtLAhRAkl2gL4XSU/GJ15DS/e2EfJJJnC2BQlX
KD+7jKQBGCLFY5mchPBYtEgCDW0jjs3Ryo1tZya7CBN8qEG7ENVnUYQAIffo461oNynhm4+Ooo2a
K2Qqew6j8qr+1mm46ep+wjkg7uKR07wmtnu5pOtZYpaW62BTCvXIRzbeTGk4l+ZwBsX5BtyQGFbO
OVWDuFZT7UoqXpowwTHWxfcqCXZcLYt5r/PMwm3x7JgAW4oGk4mkHBLSt4zAWteCePGMu2mG8ErM
lVREJ9JrUD5qjKYNOI6BamcZJrg2X08a8V7ldEy8wMmE7qq2j76fZTbz9MdY91a91GT2UNFBzoER
i8FGIWal7W5tK14LrL9ljAUhn/Ngaq1dW1K+EsFelhjsTai/Ywr0NiHhiTZBkT/kpCmMJQEu0nvR
xeQ41/tI1e2OOySlvf8v3soMkQQl5JLQZBElqX+/lSGW/GWQCET/18f/2MqU3yi3UZwzqZNNxF5/
EUsqvxFsqP2VVvtHAS39xvyQJALUm7+SuyXI3Ww/Jk/J1HvmEf6YzJ//P0LdRbbSnwvon1+69ssc
sdADIuxrr6E2Gx0Fw9lUDquujWxieF4sobrrc/xGmQZg5QIaafoczmGR0hHOcR1hKDCdosFrTa5a
9OsKt2NAtgeCkXM5hp++ZuiY46ulpGeA818GMa0WlaHiPapHQAKBvJjhuAnRIZNf3mqiRNo5UyQu
2q86ZJ2UilpZZwqezShEcV3EmxBeSi+Ix2Ju2yQTqBaMORaxlhKps011bIbhXtERk01GGYnXup4O
1DUiM28Igt3QSvM8rVn7QkZwfdU8W8XgehnxiKmlVstRjaUV8bhHklrczGBSZ/iODL2wZ7SoA82S
5XRnpupjZHXXlNHCYJh3OQo/dY0tQBvKxzZpXWkEZdWc+tCke2YB7airTSwyz6jIS8zoZ2axq6fy
jhoYcLCwVCOVvhYqSYzPMZnxVWjLPegG2ppt+k0RMiaXkAnLbaW9+dTnCg69kZ+/KW4jXJMSsk3s
4+N7GBmDZsWjhfEcbeAiKE5TtREgWHTahxEJtjE7XpuKVqhoyw2xSgKn730UIwlCzyrP81jQIUG/
yJT3ykjcOgZOo0Pmhu3FYeCIOtTVskOClCdWjaWFmlWddUxFgEwbg6zPCJhlPcptsfkYRoXclrXF
BKoj8ibk3zF5Hc3CFiLwEoQtd2jbsyqzjSZwmvg0DdMyrEgdNOS9KeETRk01gI3oU3+BdJc+M9J2
3IU9me+kkC1qen5Bl60sRrscVfGfY9GDbISjC5DTxHxQ+Bqsim4uLWg8eLqE+a+P3Z4SwIwaW7Ae
vPZLi14NVOtxx5kq/hBkYsdJ3vOkjZQwnRGfLXD0RRC4FYQXCd/e5B/7HHNx9zzSD67mwPD4LrXm
Og9Ep5pR8i2+bCZeVFkM+0pWYD797r3ENSy02U5QH4wIl5P+GYGvb+Dm+Gc5A4tONmEk666lgFaU
xFXkvffSswWrykoBicFBKAJuS/Vpxh4zX6eNmkWJU0TglOJ7VjPDzD/V9FEksy0qceBiBDA1faWH
DE+5gmuy5jM6bRGyrIE+rkewrs6mDBuZTPmLBuslsPCRihdBgiKkI456iRU4M3S6de2mwoJvhXCl
p/4yCwo68UQpmt+0SliOeAZLGEgW/IhGA9lobnU/pKITHi0TQ1hp0r7G4WZyA6qg4YVYPXp51y1J
+NI4iSN5Uy+RAOV/iHRKPTHrPjRsCkaQRau+nlpXNwTX8FMR7wk64saQXkeduyJL9JNvlge/xFAc
iN03ai0s+KM/2LnBVKJDblxi3utki9Sy+Fs71faYNdsE93KRKxQ+jNVLKssCmWdbT/1yIjvSEg0X
eRSvSlrk+B3U/rlPcLCmTfWYVPom46ieRfK1mlg0Wm8Za9pVQGLu4VAumWFFWvk+Ceph8K29LOSu
0LKiFR2+8rHZasCrDRPamQyGPxgXI7ngQTPYadStCS/eaHh8lLkfXnsTCtAhXWUFC24PUKOsaIY2
BeHc9fTYI4OD5hmO9jhwevfzCgAUZu+2ppHBci5FN1HsCNidJQQzMORl0jBTVrSMe0khrMT01wlg
Zpy+TI8kwuJI/bu2VQ2OMLQnT1yNanYWBrRIads4nkd2SaicfAmruBoAtQkhJAuhtO4a86WESZFX
1Vmles27eCW2HmZkdOTGyLA1cCyJsX+RXwNBuxrqXTBSYmMN1rgUTKyyJ6lqnXYD/c9uNZTJczDh
5UDmJBdMTBLhEBiPKdL7TACbWoNkqh8GI1sFtXFDZ7hV0a143XSZ1Y1kBBz8SH5q+CgmyKUjTYxi
LOxaB4pQvJcoHfUB43RApybX42WMzr1vBScnAitlNJBKzUZtGa1eDQEBa2A8pVTmSuMdcsHcRwAj
xpI1Paftkhyq+l2xOnqy+U2nf67MycgI4qE/MsA1ihY1zZNa64u+P7YjPWF13ORkIAZKSofiajah
Tc1Ge5WGs7ExGn+VKCsZ4JlPTSnqL6VcOLgllhmcr1B7oFBOFBNJj2ib+nMCS85v3iJIvCqrXyA8
muDE/sUVHO0CWZINQjCRForz2f9vmhGYTeiR/tyM+I/H/1nBWdRoFlZFHe3W95imP5sRIq1MVaIL
av4OFP2jgpN/E+fWiIjgayZD8+1+9CKk31DeI3zk6agkRQws/6CA4xl/LeB+/slno89fhfSd36Xi
pAfiWsw5d1uT902RpxVM6FfJqrnglI+BFGdcKxchF25i1Dnd1L6ESvM1NQEn5lfPyg+m/FxIFGM5
iUnz2fPeNslOq7O9JE/MF1UOoUJoD94JOfbSohIb869Gbbc68gDSNfCh0dRjiTKMb4lmrD2VaVEe
ud4krSVf3KplcxYD1iURDpBa34wS4Yj0FozcJ6NhS5HqpmW6HbTuSc2Kg9ilsE1p/8ntwJhgZEdO
rJWQAqKLOWgW5ioetbWf1if+nijdQoZSojPrLyTptS6IA4j17r2RdOrOpN+SW5UjzZJelK6UHCHR
3pNRqRHal5VTjnA2m8ZVWtakOAN3J+wFDSlL0ASfyWRgMyvfQ0bsXpa+VhodS/Urz5hxUbkv4xzl
FmGnCQYe5WAMeO81y6LoFJO1IH8kQ5E4/95b8rvVlbKLIFsJCaX691MJUZkjGf96S/6Xx/+4JfG2
YPCds5O+e4fnJuCftyRkYE0UcbGgWZsZv3/ckqSDMHFAdvz7zUof8I97ki9JUNxxtiB2pkn4j5js
DFR+PVX99NrnZuXPN+Vg5Vk1aQmCH9AMBB2Su40QgdaO4NDBzoujKr0I5bp4bj6qjxqnPnDa8H26
JXvTwe+oHwW8ognMBGyQwlpepVjOdQcixabeZs9DaNNbKBEyiS5xfjqQVv3sbSLb2I3TgiCI5A4p
EVJq5dv9RXxtXvqLtMGRv2WGva4J7Fgpu+IG7hen+7I9hIv0gkr0KbGRSq3Hr/zVeocVcmtu1YmN
C70RXtgK0ytyMIq2NaA8iepk0jcYYzwisJXuLGiPJmRLaBaH3NEP3qvIHv7VPrQP2Y1zibUoIYSI
N13D8aveORkkDsYYCU0igipqelPba8fmyd/GtKz2s7+jJ40iDEngEbYYBzayU30WZ/VtJn56jnae
2TzqcV2ubWiwdr4m5uduDiieZvsBr6KMtlqzrKNtQHMzWYL04O27CbPJd2qWs+CPwc6aZWBVL+tl
4eaQmYDvQs2bLhY9lmN5RIYDjR5fkJMHlAl3T7HDjVyD3lTR4pzymdlyawEIOOUDJRG1U1MjFHQr
8Goh9u7uXqOowlT8Tb8YJwkFeWCuoTrlD9FpMvDAHPlVNUtgeuUKUU+24QB4fw7g7M5ssZ2BKM+e
bv4x2ITrbkd+yVPtCo4Hw9VyOFB85aAp0Eyt4cED4i+OHlZC0xrthCz4VrpP4lkF51X4OwFbLb6M
YIVs94Tab+G6/gJLs7+4Ls6VI58Adb1vErdcFrd+Fa/9ncQAHWuLU4PKfTeuOJW/hgLMPq6ipYjM
D3Wfh9TPuwucvTa8MG3Jn2jUwawcRhswGzJB87NDabsEUYS1YoxWXrbkI0ZFiQxBgHULqNYGOkgy
5gLOI+f18TNkmnyqEGsg+8SzjIMG+OOqIpNmAY3WFW/17FquxyMtT33NdB/i9QifP5p/0csyXxLo
esNKxKMIBX/doCU9Av5B89hq4qlS1vKwYtEPvzrOIkuEgMei2HIE0nl4Nqv/huIpTa8RKren5sls
TolJFMKCTrXKHD5+9v119oTGED3MNUCSeZ2uUrpBSUl7/oiOCrM4aZvzAXNhnvWN5fB+ZfQIz7Kw
4VxsoHSEP4aza0QLyAEA7dVAWsKlbWeEHfInB97ldI2eOJujuESkyZkLGwCCMiBsaSctcNHXz7jh
VtZbKoBymX9Qvhuce98J4qVwLaBCfRbZGuM6DW+gpByzh3U2Ml1b+MWek7Tx1JOMRdiKK4e0/Xct
qEws08qTRW9lAadKjpzqCTQVH7WibJBbVjtEB9z7mNY23db8YPKOOy/hM6GDakPxkbbtYYiXxUmF
hocuxb6D77OldbkCLH6I+EEffRNJ3LBcCPy8sEiWgGORhOkoRaAbzafWmcGlfiwX6ge6g+zRPKWg
pKYjz+5PR7otiyhbkSp29E6iywuo3iREZShHwnNylR5FNJiK8yAvFIBd/ad0KF/gvEUjxjl1sRTv
CDamN1CeJL4hl8jvLDB8v96evrEyI71Jhe3AjwQmst6V6+kM/8OozkKysWiJl4L5ED7HxpsFRpTB
JJOSSwgzcVgmr2qNdgn5VRm/ZsCfys24P457wGvVa+AQoCm7YbaoHmJEKUFCNNGSY6cuzHok+EPY
GLHRYV4M9+jzn3kp3ilGeAWWj4YD7z9mXX/G3AqKRzP9WDnWpdyYu/F9eGDim62SntnHmzLtmPE+
1av8wXupso354ju49ofH8jPtV0VwV8rdcJCfxvc5ztucjk3+DSmiTrSc5mjCDT4ZOg9w6mdr8Uoz
byWsZ7CJeEE02NlxcZtEVyZqAtJ3tGQ5pZF1FapFcA3QuOrXkoaUsocIhZcYfZCMRGdWPdIwnIGX
+IKzA7I0OkcPZHycPBBL0apdo0KJHqODcY6lpXk1lNnoLxoLDNlCCGZyYX1KLwStY/b6imCkFpti
42EJhR0/4QFdSSRXfAfPqDCCObCuhjN9QfszXljrklv+G8feDxHeMH0DKMjjdnD9Y/nozSp+5Ov8
iU0yhxCTbGbwcLCfTuLreBkkBK6su8Ze+kQO/wR8fmXt10j4INgYe0xie/0BmBENM8SEi3pbb6HD
sLvgdDNOBrjp3vHeQ5iCoE7hkb52r/2l3U48LYLLUwlVAoI005bK1l+DvbRJd+KVF2uz5O71vb+q
zCeuulJ8FO8VwVsXi80tfVeP5S7f+U/i1dgDy0YTeSfH3IbY8aXtUTI4EWJRAYX5YvxqNe68wt2w
o8dL/zI8+3TehuwOTvMkoFTqOBpjFQW8udBZIZpdOu0z6bnw1imk/A0phAQg57vsgGrSFtcPXBho
/RjDNQ7xf8v+eXqhbGdmpT7EhWELJYA7xlhb7ytpL9JAFCkWC/OpEh+H+iX7EI1jgWIouukFjdwa
zwZHjSvy/724HZ1Z6ch/of0Nji1qQP2In9TkE8Yby17FtbIXdt4XCg75ILGlb+XS9RpXVp4nSPTe
l1JtLUiU2rjQ06O+m2kkfG+iaQv9Qe4zaE+o35pZSFkDm4icrGH45EwooexIcpEKtDA+omU+7CMm
mFxvUmPLxsLYwJOLHrQX1fs353vgzZaxGIFNoDK2lP8Hp4eB9S9V/H8+/kcVr/2Gw07EDsV5fX5m
iuQfVbyG2dykiCaY/f+ohP6o4tXfmHtgQv+dL/HXg7X6m45eAMCELjNWkTAl/oODNfHPvxys+TZ/
/cnVXyYjuhKrAg7ueEMBmVkneYLSpYSOJEDMNoNzSVtuMuTzEA7wvMJlnhjrXjbIu2zfJyNmCD3U
u1DMsYXo5apV02OvtY+9niLupzGwUUuKyKLV736QHH2x3xcQT0dRz9zO07m65fFxMJjDK8z1/Day
FvTvbJrksRnuaGdtBdNkIcmdSu/fgtpcJgNo7wl7S8RNXmgbukgnsaA4r0u8A5X/rjWfSihuZQAy
QhHsBHlwUguETNy9yYpMyB5VYNXc8zp/rIMHTf4QRoiHeQt1ejQO0GA3qlGeaC8iZexRnie+U2UZ
zfSKkE6iPTIgrD6G754uuDmeyoL1vQkORu4YkrBTE+0hZwAaVMa+Sb1VN7fi4m+NvJ2jo/sSAPTU
vvURZCAAGsEIW8uXpo2gmts4znZqVxHI3q28UPn0Ix2VLRHG4Df1o6b61P3pp6Cz3aUBWdNNkl5F
K12JhWATtfQ+qexXsUkTHJ630T/KSkWc0SGCjQRxWRywAPv3slN2vajhlbGWWfKpk+Vnmu0qV5Kt
KTIftWAN6XJGc0R2kRG4ZiXuWyw+uYEuVK9BK4mnVki3hje5WWbZIpdELKXL3ASwk4GNJwwF3Zar
V/J9QEhsJMFKkaJNNIg3ydM3rdGuzTw4cZ0iZLbSrairTqf6KAT4djDltX1fmCQlVPmWSNWRhrG4
Uk0SVASfPYnEPatO1kZdPOjB5Oa1UCJaqh5gcpzE6WVCxED801oYiQOYDdqh8RHh1tYHOpnk7kYS
xzsGWOnwWSnQ7yAEWsJ6SIttVKS7QoxPujcyXidkxb9KRa8gD8MG1yHWUvVmo3Xl86TWd91rtgqx
ssoQc6qhthhVJteZtdRw3gR4toS6fxIHaul/d1tEpc+gzLwP8/8JPhN/9VbPrYVfHv9jQaUtIrIs
6gZCiO+xSH8uqPOXSET6I8SOjskPsabyG/HAhoqwSVVE/sc696NVyZdmJRUQIVlEWaX+I+bHHE3/
86z555duGHPX5OPtGmZ+/b/+h/Q/065RE6QZXEQlPQR0dHPGC8TISwSqwPG+KNQOOUznVbi4p4D6
raXXvScpFTn3kmWX2fbwDGd3cYBRscRdAeZ1Tp0wFgc7BcCn8afnw+HgntzT+2k+4x7cdsD0hUNq
FkmSa1HtkU/A6ZnZlPnCW1l4p17LBVbEOfSCCd65I/CGkyGDqmCXthttm/UDl+9CBycFQ3roAZAw
RrtDGpleB9jmyzh2t9i4q+PouaP0xMAkS2zfAlXan7zdcOxP4627pB8qY5bD99+sL/49D+S4udA+
4/dyLexNfKwLYU81Er/H7zpnZ4eqZIZaEqjEf//eG+b7hQknkPLDkEWadH/b2gfhx7X91z7if3n8
nzcM4mZG5/Tnf2/T//WGQaWMmdv8b31Eoon5mqqJljxPBH66YSQTEIHMjPA7L/CflCD0Jv+zuc9N
+cfPjuTj5zumMKNMqUKRBOJ994xemDqEBdwV1iMU+fGK4/EW3PID3kf6Zu2qcMWD6hAfwIXE0aba
jof6QNLDi9o64wsG53P4FV7ZhYf9wNmwvg8cQ5ToWnym/l2IroT/zOpA4v3m+hixguDmEeDOKGJq
dew9ptFrwVuV0SFdT/bE6+iDu3gYdOaytqE9pMNR4x+jZwDwT0Yfkoul5srFN1W958T/2lX8luu3
wpnQpBGMTm+034vNwRBvlWt/I+mB+1g84zI8pLsUEh2cbW5eXJ7POf4l3KLyHQvmxSftZwDubN77
Mz1Jmgujd6A7p0AUZU1wuk3b2eU2ORMPCyvRLl+JLKJN5grZGoutSCosKweObO7rb5pwoJOYrUcm
vo1tphtM1voDAch3Fo61/y5tHhXdqcWNrF68dOU9qk5bLU/xDrMU1RViRldIlji6e5xyRCL11xxy
C37HGTPPa2dE2F5nEx1O0WFaj6QjaZWbPQpQcDDOEJXjwuPXLigysOKzKrnhfOiPvwJaYUc1s1UH
uUWC5Yb1guTD0Kle6uRKt2w6Skfy1L3mjk8UM6c7kRSm7xvm+XRHlyibSYS7qk64wEqIVWU52CfZ
6T6JUaJwI6dTfzMIZ7PIRRnIARLH5ZwNlJ91uMY8Xl5KvUuO4nAgoXGjrc2DQfOJVyPtIVOmq+pU
hltvm0KW3jdbonzt9q2c3/17e+wzuz1GL7K+4G/eVKIW6wM6Emb+9fV97i9yWTjkiGzGt9nsmJzd
amNuza0SLg4c681sdZjZsoNtrozn/K3F8rHpHUqrjT46MeDAO0lD3rTxKrd1rNOsz1yJ8sVcyfF6
oJ8N6HFcxNfoDAL4fIIY9TjsRcdfN3dio2o+FfVRXaoQcsMdgvtzc3bLbXcTHxCml5d3HJXuRoVw
+NE7hb9qyrtkXryBGJdg8aTfOoqlx8Bg8LNsn6nJtEttGyQuXaRt9Si6+UasLumdrK6UM3jhZpzN
NTrNbCQk+9IP7BZPWCutGz61l2n5gsErexyfuTxmqj9my4qm/3RK5WO8D6Jb/lXLG9WpRlLM1gaU
S4lILwWl+2X8TCyGwTPWMnsxu2XwwVEFcrM32PJt4LhyX6h3yllihWiO1vQS06v5jf4loE19H1oL
5RAZdPQNun7lOv9obZLyGLptacs26y5b+9oy/eiurXDh0L5gxpU4RIuR8orqeZkDll8/bKvtdGAX
BNngtqKLy4fsCbLSOCV0OGk7MHLHzlxG1cf3uIKttCUhAPtevedt2qHzx3pXHSbemmGpooRajyD1
kDRhrpa+FDxRGAmCRY9D+MKmST9vHoGw29r1FnUWXR75QK+BtoCGWepAFlv6IcBpP9QvpcKLFDHi
ejAFcOZdiOG5W2/T0XM1R8KNpujkYoTeKv6sMFSnzApxLC8snPcteGesXnAld8lEh26LP9eW8xcc
TpU9cJKgaTQ6WPdE/E57j2y64mAlNpdEnC+Kb9GjCr1iwUASfzjyhbfx2TwZF//O2sLni29/O84p
CKMrQ2+9GNoieGMRuiGdklbyqXbLj75dGJbTGita4V42+/BJPlnRIuTekBbm3lpy1y3NfX8O9yJ/
kR/GEwIA0wepYO6THVY3Ef86YSm0K5fDldqGuUfufG3uG+awwAWqA8j1fNcLh5oJBx/c0LikseB0
ru1uC/kB1Y1vG8WctRGxSJkrVOJD/lkjh9K8c4CHH/B0shDN1bTlj/xO1onGGnKyDvrJw9XPUuw7
KMgIfpVP0gWCFgJUc22uKYUy/R4VK60/EQ3JLOi2HtfBF7os7xoLO8tAhnszzuU7/+2AQpF3zrmO
Xy8QpC/qq/mqnGREtsvmGem2+WoehHW7RXIjweeRD7tIW7ZsBUglwgvQcP4w3byvMduKr95b9lHN
zSBJsWnk+q2b9/vkuQTATXeTLQqmxLKfS1J+hxY3z7TIQN5rZLSZb6NjPMvzwoH7d8061u/jYmW+
sS6DIJ3HRlfD+EJJ1W2yF6SRZF8VjsxEDNWxsFLd4xzf1W66YzLa3aXaJmvTDXbVscQV6mRXjpSb
aD2nlIQw0e1oV7oP0wFdndOsUncbk8KxXOan7iGmV1gst3MMT+Kk+Ktx24Na36LUdKXDeMOBjzxx
cM0H4SXjubzmYXjWPtRvI8behWEQf7nwrZ0hQOduznP6TPKM92jBsAmSCCLAhbDjc5vfOF75UDnT
DVw74zWq9VVKotDQHJp2rT+U9Zn3UfA2Cnco5mdtvg/xOclU1vTmGtfzT/r0FkfPbDqM2LrqxDYG
UmkGl/csKhDNUt4l3QkF4GOO9tDCRK+WQ2frJCM8RFvAwIgP0Exai7kpmrlllS/Kl0Z/sdj6PMrs
inG9wCyBjuHGeCM3WA6dXsFFyVfJma62JZoypnAf3m68kUF0IWWjm+aHY5FmHJNhtporeO3BrG3e
NE16Gk4mL/3IjX00ztkBQ/sheNUnm1T6YBs4go3o8KV+ogsekemkNkc/X9MyhG1L9TCu/sXFOgfJ
uTPHqVGTdbBMf1usg2/6tVj/z8f/KNYl7D0cmFH4KDz798zfH+1C6TfOpiSxU5HrsxCHivzH6RYr
IkobyGHIAaj1xb8QLeXvTUa6jxbHCsxE/0iIo83P9IuS+qcfXf3ldBvlUpdVUlauw0hClSlspDj9
6qf4EmvKKuj1jyRWJqZMYkrJPZ2q2lv3Yr7SzH0m7yepcMzhvZUgPSvByhvo3HckjFvdtI4THNye
SMNMCxlTjVrw0WrasGkmOAhSme3jLN/omAdSSD1mV+/9AJccIyejYuPOY/1IR7441VYob6ViKGy9
sR4VKyJvABdDSletZqM1PUYEBKRPPFX8rDcyBFvBkO3YD5nR0bUUB4JkE3INJ4fPwWkLfZ97p1yd
Nzp5M05MVBBME2QU15QiPpVMD/mpUnUQDx2H5igyHqSm1s+a0NqNdVE09ZjUpDwZhKYMhbwxQx+c
GmpyTZtKJKoAL/iG8BBUkQQrn+i+AhlnU5yFRnWLSJEJRUdtK8f4YvrQzUIZtIwUmMdC6jY1bYOM
pKZwEBATQQacSW19+yoGYBAXkYRq1dNwlXtMU/83d+e13DiWRdkvwgS8eSUIgFakRBlKLwiJSsF7
j6+fhezOzirVTHfUa0VXREdKokQD3HvuOXuvHVk9e5R2B0vxuRvkOyyTDHG7p2TEm4MumPFcxe+X
/cSeCtdQyw6xqSTXSGcRM2u1ctCqSqJaaBhzPElJMR/k8TPlNQ8y5R9FS4YYtdIKlLIGAvAKuMMP
NcUDI1qfOUwoiow2M9Zmfy/lPwQxPNMsP0rCS5G9113JhnRSybNTJqhKbCriMane5+ml8LX9VCL+
60QOTucw9p1c2S/0zqR5UbGf4pRkFB55qUEgXdS/zUS++5b4DEPro9XTx7bz+5WGOCKC/tH4gwda
2TbFkWAQGsltk2HkmWwhjNYavdW+YYnkbeyhw0zmMuRT3Ug7KWyTWpA5XaRtJITZpWS8iDBFauuH
AZrbYk5bIom3iGCWDdoeGl3viUtFYDMJ64NQPQ8xcRCV4ZoxUTWE0koVRAKZPacVVgnD2pbRUzuj
FgfvXoTjMVAIlw29hFS8WKBYAFAxl0zPOVUlpkQDOrUnMp2Q0vGRq14wMI0UZVc2BlcuklPLkw1y
aTVxOlIE9hlkHK1Yni2DvS9IZII0Wv9eniPyYCEIAZuaeUKFeF8U46XMgQwQfyMk2TqTzhVgialh
ZlvWDe8a53Ip3wUFX4iTZhe3WJ4GxvLYc9ocljQJ2EtkvJAKjt4yvMd5hFigBxCfWc4QMFKbYZaQ
YIadXaT47tNplwiCXRMUEgSUaeHrWISPhYFd178ajIkntXRb3r9KYSdEq1ECT6haSmjjVmKXHYyj
TCeA5jN/kLgjLHDIuJt5dmqF0ncmr0nbyYa/rhi21QIuXzPcJNmbkGJzQrVddrzV1XZuO6hu0UpG
5p/d4wzDQSfbUTTYWvbQG4QL11j+qtoWOKjF4Q8Zp5Q5ncPxa1B+GNFNHprrjDG3jiYv0Z8zTNBW
eF8GOMGM0hVawpHMV9HSOcZTso8Ey4m6HWfIMzhZl6LwNVA4lhyxsuypEhlGqI+BRL2DsbFjpzcb
tASo5vuM1FDECwrWrrDCR1aSTo6ZyoDdYYXkOy0yf2IUuELWqviVQAlWmqdWazAw1Csrz18LCU+x
wsAXrzKRLkaLohtAhGnIGy2+s4JuHQyC3RFanpDCkBazHadfo8TdxCGfJKxi8uGjEEcMha41CKvG
ZNhbROVp3hRl3gC9bYwxMlgPqdLYEmAjMp9FjVt1ptXBgYeeeRTVjhhjmstPC7MqSlHUD5XXC9Bh
mKKHx4j7gdXR7pUbEG3ucB39M0KCjjQ2RqNlChgPVUmDwSISqpc8kJ/SXt03qK1DXXDzcNcXXoti
JQkNt9JNO8Mh4FsoSCZu8YFxgJqqNIJuYJmZwXfyu2HS88g+cHXv25mDpsoRO+ZNjZBQZ81FVtFH
jo1jJj+iEIZFgoplIAnaTDdNJtPSkXJvKMez2mNGBe6gYArK1HLTdNDXEPwIc7VXDf9dqfyBl6B7
o98Svy0CayuDDH1VO7u1CPlNfZGp0+dq2M9zvmqjhvVSWQXaV4ijKOSuG/RPQWTnq1iAChUcxYyI
Gt/X82hqnoCMxeobT29p5vrGUgETICVgHzTI6YLKMvYhW06IKK4mTHcQG0eLo4/Cz5x/cEGn45hm
SqvqVHPMa6l6/ouwWvypdP7Wff3++F8FHX5tHWk17jimDv965K+CTsHlLRPJov6bXf6ncQUCb+iw
zEg1jdHEn7qvwDANyjmTXyr+TWucLC0F259gsN9eOo3nP44rgjyuQylPya4AuF2N+kNeknM4JE8p
iUhlkJybpLglRbY1gvmAH4Mgq9hR2wZkTzBs2jx6UkRWHCUsiVUPT1OEFdoIt7EcEtcKVLap8OiI
bioKTiXh7kGG0Ms0dOfyvc9IE0vpfvTd2hqWlHR5naE69oebgYKsSmbsQue2hXWJrWyatHffeCHj
gRwq7L09G0CTROVqCOkj6AufUqnBBIWmjO2KdoIyupWaemEkuppBcK2kuHJS22mvf+aN9I7IbB9o
NDaEmtRasX2R04RFCyC1ME0l02XswcX4NHbNFV/s0Qxl1NzJOrUQhlXKG44GD+PfpQ0rtp4CN/NE
QqLeK15Rldus8d0uIk4m8d2WlouR/UhHUlnq1s0IUu0SUE3+R9wRjzhOgDItVx5Bj+vCqhu8LHrO
h9YxZGJkotwLaMCyPiGRG2Cg4nJLLXsBefhBdJEn+TBiuWhSOkbdKdGJTghyO1VR207PGURLOZeJ
NvOdONOv0qyd0zAknk/rHxLDeozl/lp1m7EkNQq3ctJFNPhk8mfknHqwGNDJNwMSvTyk3ZJPMxGn
033Vp7QN61uvcGoOk5jRr8JAWkv6dRnOXjPI9/qMVKhvYJt3jplB8eFyKsCslZ9WNr0MgXToKI+j
UdnqMY16MWx+TEPgaX2M/dl3hVIT8Pu2kZOI8mjLYkE4X1chLRqLvd/iMDGw9kVJT8ZKP23NeBHN
DWQ7VOK6SsB1jdarmnSXLnpM/PohEo2HLlOMldjBN0qM3CmF3OnC8aomDVfja5l+YCb08HNSJxEs
mTRnJttPNb5PjOu7QlRR6JiGXWFdEoVgLRYlxZWMygc5UV3LRH2Pd43f7Sya9JLUvQyZctJoz+qV
8aFCXCt6TOWyZHmGCR7pH7zOEoui6SrGXoVR7P9k+CiLkfdP6+xfH/9rneXgzIlZM3XyVVgUF8nM
r3UWnzFDYd1EbGNB21jOrL8OzsuZmq8yNNZNawnF+j3lIiSCkRnUZVDH2GKsvyW0AVL0fZ1dnrpk
WSTJmMTWyN+ENk0yia3axPkmM/qNgL6hTTTEgwErWz0OLYc39UFIFJpuqB2zKdsFokR+lkrkQ3HH
zfuZl9wpUrk1zXE7B4i/8/Ewg62pIuK4q+y+QmFmFWgnUH4FU+3pNQhKBs0/ZSszeYaI3kxjJAqQ
TmZ/SVCwquVnoT75TJwUn8B7DZNnvAC9pbssIx+OWKgjsp67uVIskqG186RTuXd08uVY/pJC4MA6
pDQjvoyC4iazoy3sL4MTbdvMmhOM1GpanKCIqUK3NEvhve5rVJ46YmKRvOMOqCDWtWqgoTsnJE9L
KBrDZF9E3dbI+/q+q7RtBk6tooFAj6tHjrHOkZhQVq6llJcyv7b9RQbN0Y6uZR2qJSvCJOOcOFaR
wpZzi4xPRmVZEJDENtO9PJ5a6Tyg8YMFhfOtBo2Im0/aWQm606WxjkR7MW2zgKrlJRoqt2ARVY1b
1xeXLu+oUKu1aGbrqQSTWFHEiWu9DjbGfB/mAe28mX/SHiaVPZX2hVJxDqlx6V2z8q3tMHPS9pOG
m0iS1UTOVZO9JqlAqTruE4s5U2dc5A7lcNj3uquUll1LNOO6cq9l6T70x30fKJckM8g5BwcdE8kM
OVhWEezW4C8bFqwpV9aihgE6wQ6qDfU+qcQbxn0QZ426N5A2SoLvcLT1FHzlk4kI0r/9g1ekxVCH
zk7C4W9yo//3Vp6IQuTbivTXx/9akdT/AyFdZw3BBmfIrHu/V6QlBACGmQF3/d94g/+sSEB8DKbu
aFT4Nm0j6rHfQhX4/5KGSY+8m7+b0kfJ+H1F+vNT/5ni9wehiqhEdahmgKrERGUOJpzUTJxgfqCQ
aoX+EfkbEnxDAF1JDIpd1aPt6wfZ3CvyXcOpdcpoiZSM6PEbqAD28IWbRnqZmbnjrf/MiuLJGDTa
H/EtqiXsubBBs5HkOsLYjHE5b9JND01sLEMVfWSSYUdS4OUTFV0H1uNnydNO4eTU6cCgY6510pLl
z7rIXqI221WcdZrU2qrmQW79tdADAhEtBkeluc8xqaRG+pLXKokD0V5mFiCoRAcbaH2DrnB6uX+T
B/8Y+XcpIBSrpFklnSRmyrH1qdAU1Fq1XuP4Oo/amLtWQ/bGIJTHmALLbqXMjQ0i6afgjEFrI471
UxXO59jP7DaKt2qibalqtv7ke5QQj3UWnTJaaHEvnTvlYJqVGxX1LuvEvZVx9p6VzB1LyNGV8mx1
1iYVzmkQo6/b14bBGHjYT6mw7SDCao1xUMWnTO+vOf4KKe+2CTALK/TXsYrcvkegEBH6tZor1P9g
8mfzjQrK9mn1iUK469TgwkHPpyuEYpt4nLTV7oaAsPNAGoWnUpFfYjk9FfXZDEBXDkZ51pAU+gZp
LPgKpphskup+yhMnqz76nupPjrYJ6qMkP0f9h8mptwZTGLRnwnii4S3qiZKHtF9jmfBhNoZGTvsR
uDPIj1WE84Bqe9WpVFdTT1Wl1CA4sBELNPDyOwKBYNiQ8dLAvc/lszxO23/wOoXcTaa0sTD1Ahn7
HxlanBypf75VTt8f/2udgrXCZqf95Bx+CytZphEG6ROsN8q/HIP/Waew/hoWiwrJVuK/jqH/Wafw
/vJ7qHKwO3L2RSH3NyTKi6L52wn120v/FldSh7OQj6FP1p3PJJwrxK6nrzbo4E70BAs5c0J6vKUd
5uQodI1Hb/wmGB2tqJawJu2+DXChGBKqEbW+K3qmjANlgi9J68FCfaeU9+Pc7Lqk+eiN5LMkYrrU
AH7o/aatXjtxAjS+xEIPWCfSsBtWneXf5kjxcumkc16TqqdCuq+rUywh7AcZ0Q5HKQSBIGx8Tb90
sXCpunwHfU+NFojGB0c2RpUAJWj56dAJGh+zQEDWpjawrHwOoE99MBuT8r5osGcAoyMF2hiO6q6o
RhfQE2bheFvqX1lnJ+UpE0qHUgzrpdlDVm2shyExSBlqu2djImNBKq/cwAgIe5kGqLk1Gv9hRrig
m6QHADzPJ/j/87WjKhhMn05oM1B9ZV7n67bRxPs0Dy8BE2+prO9FmvB6Ue5C8Dh1P7nESWhzVoHQ
IihgZB67jB20Nnn2S98T5hJqa8o517QEPBKRxaReezBEXGT+ddTJnu/fyzB5NNDDFHN2KONoZwbi
rfDFp5n1vM3TK0HWaxr5cAQeOPy9g/iwPiQBEJbOu820X2gefT30OhgtEjR8c4FQLAydFqA8zXcK
U6/EtWfQa0a36/YddAh1mzAGyPJ9TCMyDiACxQIdwXlj1eMPETSboWbPSqfuibD1osE/VfKjIbCa
MmHIVN1lN3hQR/3T6PXXWmAnRL6kzdcGiYbc8eH+c1epJa9FhllI2SKZEsLCny/1/5f0hxLwuxv6
r4//tUpRTfFbRfFfQTV/PN4tdRYHq0Xi+JOVyMr363i3SHvxdfBU/kKY4lu03oAlIgte5JR/K1KJ
VL9vi9SfX7nynZg4WXFs9gKZStYGJB3KnYK8i23yJZ3Ee50cYc4ZaOhwZ67oqdCqig8CvrrbsOPm
UVdI0bWNJjAVWP5rltSX1lxJe3WX3IWPg5NuMTQeJnuyc/1W01mL7uR+MyRnsvBAd4zbRQCXGa7l
km7T28zO9qePtNvg5F8rK5QKpM9naEGOAoDsMn2YH8dPFHFdvmk2JTgVZScjm2P88lVMG0xM0Max
YpwIoJeP4cHaqG7ymZ3NcJm2rcQH4FC28rjWn3CQ+U8yLNJgJfXr4JbQPnpOIKhjwRbW/g8CGnrl
jBBaR9EVRFsFrgxamW3+I+0vJlObk+GfQhPMz91kN4CBVksMfMGJDDI+qRwTev1H1QN9v0ptKOkr
po0kv20WScjCvx49ZFAdf/Fe3Zmeci0PwqUnitmxLrgc/Dc0flLg9FcDcwi6BtDxTsy5tzgGb0SS
NnbsxifmB/cLdon9ZWHrYVi0k3tp3z1Bptk2ryuyExhlOKpTtvdm8xxxYHVSPJ7SejFoHBht4F5d
b5FzD1frLX42jgfMVd5LuoLJtMM/0Lkd3XgIvObbMB55IyqbLMPpR3nSXuRkP9ZeFH+S8ajMa6SS
MwXPgRGiVblou/SZ4Pf5Ku46HJy8IeDJ3elL3fn388swbBlgIbXzMk/YxZvoVaaHOq9abJlxuiUK
I83vqsRtd8XtxSqVVSiC2SFOZvSSK1Ka/p7hW1BdNfUoIEpP7TB/qoJbIXgN0kkLRu4GHjqEbhm+
b84gJT5CFgJbuZIPBa5mfOLoK7kSOyc1VjOnAdFhdi1vxwdqef5n2QbLMt8GHmpP0kXwEWqS/WKj
GJUZsZ5HzPfWi/GCWR+//bp0iut8r/d7mrfGk5Y6wjP/BybwjCJxVPdYfEruovCtWE+X7mLum4v/
4X8sfyynM8qGirypWjF7BXm/qU7V5+Az+llSAETt0DMHvJPXEKSMd3+JysPYuGKAbzwL5rokOwKf
+8Po1TtxtRtae37K7/MvPMVWyFdmalyF/gagTNibNvL3CZ8k2neK1OEzd7Lb6PHFgks/JxbEh+Yd
b+bn1hsY+Dut/ogCSvTkaB2KX/qTqe4Q2yLn434ZT/tktcf/V7uf3KjpOT6rw7sx7rO7alGEouEX
uTdDlYAZ2Z4c65FoKqySggvwB+XtdvEUVBtj7TvWesBKL7wKZxoZ0rEUd7vuXL2afOD9AzACkkRw
VFqMlRGVvsM8+1wch8ah2vT33ILIfFYQPd3KRSHET1J5oFhCRiRIvFA0bKX9D97ZaFoybFk0NhpV
7f+ov0VN+76z/fXxv3Y2xkDsXTBEfoE+fvcJAJPTDFg8g792NDY7ymFaB2QWKoys/tAegCdMH4Pv
YBD8OWr6O2U3+bTfd7Rvz/hb2W1kcIh7szA3Io3EvM/3eoSiwfQHwwkh7wvV3FwEUFDCVDEyaWoa
3LLxZNA9SOXsQ9Efu7TfthRaHO+ZSCK3F2aQo9pWLhjyWvL0HsX9ictSaEXmyg074mCADBUcYYJU
kLNWtwTmULAbFcPepoPslrTJua5T1hsZD23KYmdV9VZWErcPSTkb87fZGDZJNB+yMjkP6OVqy1gN
ac/5WN/FbANSN2yUrHXyGNkxFrlEQE2dOr2IphfJnRVmrmxqtCPb60jr0dKR6OfRTW3UH5UU0FbI
kVkrszf4isURll1G5gwMNHIvIKjN/PeShVYBUSa3hlMnsW4HkyZCF0NcTBJFEp40cuSIjHaArG4N
WoDzBMawj8O1zxovtgYZXu10KMz+mradteorAOS4gkchdYkSdsAgmv42T14U7RiKsTcPWKGLC4nU
q7gnVTEM8eow/W/2c31dvPeDK4pY2Jm3mGOxlacS6cnoFLF/F0gMz9iqK/9zyD/G8UNoBBCshteq
bMm+Jh3FBSFAVH1hDcdRlOAYNypTGBnfQzcZ13wSnjpRv4ESfE7S/B2nnGNAV2+g4dZS4+i1dcfZ
baXNJRTGhxiQe8VcsGQq3+CDr9AjwFEffBmob7rJ63qrKAiegTWgWS2rY1vNP8qw3KWV745jtota
0QuRiUVZ6cUFru3kMTFvXBl2lSe7rKqZnvGTquwkfb6Ty/bIaFtFHikdrJF8sdYZ6sTlkM0JCpza
nK2DiBG8SgpJbdCPVc7yBIUYkCLJxgiVMDY291wawGtLQNjjwZB4MQzj28VtmubeUu2nVrYxQtbP
AQhL4zQjchgrc6apcnW853Ncrw0xedeirzIJz6VcOaNevA6tFW4wJEPvVMr3IesfgI8jSS3ccCKv
RyFTj4nZKpHYZuIHXRx3xpidEgaOskDghJxU1IepU1TN1fcVF0DmhVbQZejJ/gXs/VqYGrCCPEfg
q4j3SiqifC52Ed7VVRPrKEVGhP9+czeICrS10TGn2rAFHDSlNPIExYPqS5dZMVxZ6BI7nsaXMWK4
2KXttm6NdzkhHEaNPDMkB6RU8g+pZ2fuRkeQKSui5hobuNQFfz32wdXMnmbTeNSk7hr3lL//3F0E
lxaGQEuXkf1ZHJVYvf+LzgA8/Pf5118f/3sX0aBxcQpi7/mpNPjjLoK/kQ4PQZ8/lQu/9hI2Hni9
IN6Vfw/N/thqRrVKwqdBj3hpXv8t1Sht7297ybfXrX5zeE2RIlQoWNVNh2xmNwclBouwNxQ8JFz8
EnBMg7bKZKdWvZmCdtMUSIIaMWZO0br0J9dy/yAL83n0C88Qm+1kCue6H9cJIJqeI0mkU/PILLOD
6rQ9blwxcotR3xENQZMIBG0e4AtC5xNmEJkyyt6ygmpW46nQxmuqYTSQs53QxdAXChYYScf7rMQH
iyEcPqZH4rPXNLBxKGfCc6YCr5DgOvT0rE09fm4LwFT1/BoV6iE1xaNo0ezl/BO3dNDB1wMVJwbJ
quWjoLEX1uWsOCMHg5DcqWiMt35k3ccdmWfztJekcQNj+WnpziYqTqymkz0jrTaD+hlKkMLRQ01G
te3T4kOaOqipqqci2dPK9tz3nO6SauzsqRSlRRT2YarjKSLLSmqa00jCBmawUQU4MZ26Ur30xMCr
YPUchtsAQOdXebaIPos3rJiONhXvuTg4Y3FMIJGtGpVgGgil9K5p8cDRSb8SdrZRnNO9OQPXlazI
rcKeo4qANYwWEf15Y2xtFdEsh6RsGg85E3pvTKKeJOvgS1HHbd6IV/xzsb7rhcDree6FHtogzDCj
01mR9J2hE4rWS5sxrSvCQDkSGu1DxHFNSFN3UtCeCkXcH6ZeAzEJG3w1T7o3F+8iuoyG4J3UfNOF
GON452UmnCXznAIOVtLYTRMOfCVRPaX2aWCXm+ELJvj6LSb9k7mupOFZnUN77iO3DIc7o+7XfT1+
ieP0o65ZFaXYOKqxckOpw2OPOUdycwLcGmfe3CtbqVAvtVz9GOVb3JNqpAUoYgc7bKNzh5AyNwSU
dNala8gHnCysAYgX6JGZLQoZkd/Yxd6UvQVWfQbn+9hmwUWpAHiWT0KSHps8eUBB/J4wYbRSwe18
IEm+/1Rr9MYqEEnCnQCyf56Azevaron7XWKJj5bUOSpTzyzmGgyESVqruUDbPW1P5lDwpNg+jCLY
pVzafBiPSkAlUMq0+NuaAm25ameAvjO+K6LbN3ihnTKXT2YZ5etGjJheT8St9iN9jI5D9RyMiJq7
rlpXFUl25mQHPaksMrTfmGBeXFEK+fEy1ovCt56hdG8HsdvLfv7cBS9iHuyaxD8aZfPDt4YDg22v
Cs9CjTNLPs4AsnrwA13VE9Wbe6J4iyUOck1zp0sFSmDUS0q7LoeOAGDFBhZmg6VYxaChTKSdhji9
q+ZVSD9GjNIi6by6OG2jRCHWTkNrXQQLixXFjTQ+CeGXPp7rxH+XBPO+kKM7ScSeOvNeaam0CSUS
EQjODaySuJx+rUTX0S8XrfFidlOhJFrTJR2I2eYvhKb2NESwC5Lo0QjSa6uxgvHcxAg42lS81lC4
8umlIu81CidgS/JVH+ZNpXPaTlNHDQQUlRb9lllKjv1EvGmYBS+mSOqVsOQRJ1Rriapf/bjahlHr
1DRlk4YDtdnnpwb97Ehiw4yNR8KGVIDh1Wlph+CoA1WadgH8SK3E1SVw/ciF+CAbuhMyjBO7HzOq
ykXMmnTDUZsbesMYjJJyl3cF3QXR9cNgH9Fw1s2bKj/3XXOXhscRuluSZLxhwasKBK4JPpI2ekGX
9cntvNhf2gtvw0MyoELuu+HeyCZv5sZ0IGfbLTC8nrzHtqDPYG5kfX5GIuH+c+sH7ieOFBLAVUpH
1Cqc2f5L/QDNgEPbH6dA/4/H/64fFMCvnPn+lWXFb/4ln1GWYTVmB8T+FAv0Sn+fRiFKMo3mFMrJ
c4Ffopv8Paxe5ttMVn/mgP/N/iq/7FsF8e2ZG9/kM4NeMaURU+TlCN1NU7P90E0U4pP9YNOkOt3F
AMlcZGQbK1CfW1O3rSQ4YmDfykKyibDoMRpxqRmO1oTkO2jnvVTUd8wNrn1QbsMaJa+1a8p+bwaE
kMrryOfHBLG4NG1/V6XFsUjq0O7agN4oV3uAKrswk30d6HYdjshxqvIUlczEy8iE6N+nbp2FD60B
4U84+9Oj0Y9vkjQc2/IWacAv0b+E8rNGU1TvAo/TthfgmWnTHNd0oQ1gwRHKp1/9tI8C/2EIzGOi
xeuqJdszv0VD/5wDXt34dLJ6spq7JKjcfG43JKJumUkcOqnr1ukYVYxF4ndfoMsT4ymkH2eajT0l
X43sP0jL+h8izwuC+9kiWFcm+FbdRK1yrzdATmKAJ/jjfURBZMGcYkPz0nlys+krBAwjCu1aobaQ
rdCV5vA6dnD2C6zeCcfUHi1oV5zNNODNGEHcN76crfVB9FdaUY5O1IwCSpl+VUMKy9p+JQ44OztO
e5w+cxmGv9tq7TacSPdrrG1tzduuil9LXbjMVXchBWmjyNJjx1BLzOQHXcH/ygQnzk2vSnCg6p/4
crzYIvcFF2xgrMdZuYQpY39ROfuagj0k3sRtuc6lxDGHZyXD6YhUciiyO3XeyEq4I4xl1+Oqi9tb
Kyyu0MX7qNqlDg7Uytbl/BpUwM3ied6aZbl0BOFVhs0hn8JtM1kPoTa+CUQP5f3jECSXKImRehEe
bdDuaKzE01mVU5m1ltQG9rlN0nHCt7JtkfAhUykwioujhLCuxjZxevyjVz3G0DqaORXeBPSX/77q
kY31l1Xv++N/r3qwvBhW6/zqRWzDeev3sgddxqLr93vi9OvgtDTh6AWaf80tgUDDOYZV7+eyuASh
/J3RN0rxvy57f3rq35twVW4VgT5bm2l6o7mglDgghHNrTSsxvWT+3dxsMpxc+4Q5p8ydxDVkY/wg
te25Ahtai646rmtus1HmIoNjb97k8q5M36LyTptYouzk3cR+3dsKTIaQju/wNLwYNwDt8SNmE9OD
vYQNKobvaRs3RhB8sck9/r3Afoc1FhBwrFCq9GnFnxFuwo2bOQL/dTZYKT8r2AgoR7CSjGvjOjw3
73w7u2ve88foYcBbzoCAWJPIVr+oyshcR4b0Za2ad32nZmv1i3rfZzaxGp59b3IYa68Hh199XUxG
zzysebemlzKDwwQIYZRXLDIFM9z1RBeFfQGjOyTbyOaESRLAubhLz7zmoKDnRzT73KBeOYC/Rddr
VI/JXQLH3pm+eAPVHQjZdJdbyOTcGkjvyUreNHR3JkgGIXR02ZvXKcU0lbyEtSY4VfklwdBCA2/T
HrDZ3IXZcJJi0aZEh4fM2VEDPVV+KbPbYQs668+t8dVVD9FwMnqiU40Tdq3EUdZh7UjSbQ6A9YmO
Mu2DEPzCUenYnfa0UOpHMmc2qrgZ0o3u3+XSeejIlnlMrNIO1ecuu9C/HJvN0lW7i2c3MIiQ11w2
dtTp77zplc1npYx7ML18smp70K7tIXoIAbjGRbSbck+DtJbxweJMsTwuBdpWECm45Fbyl3HVsM/p
01rHF1RgR44aosaQOSPmZ/6SgfnNSAvR9NTVAceqTsKzceFU0kDr3rtkF0cPjb5X5UdlvET+JSni
Qyjs+Ah7nJZ3yxdJH9fZlZdLL4C6IlaSxycb1/cCMIfOlvjoNbcSHK3d8clw4K7K81hzNlvHMpMc
L2jcLOfo4+J80WBHwOqVCCRbbaX82GB/kyFHsK7S1mrZu1eYrSdPDiAVH5sVG/icYfVb5Sd0Fp7F
UOiD0R9XzjHrHnAUHVLgGvxIeVbtDyZNPyImQiG2MsLiCXCETxmu1dfAmziX2czjnqsiPoek1oVO
faiesZARzWEJ7jDRIuQyUxjZJs64EWzlYXzADT7HR+uJeJ7BhECwqzF8rRUA2I0HGc/qXTCpHO3g
yhZXkcfl9wYRIiikMEGuRRcXBSlBEtzs1+oseOaKqHUndCFeg8W1yWUg+YJ/Z1501B6i3tHENSd0
UYBOMMMCxpnkG09+dexI/OxPSvwswb4365dA+DDw99ECdkNiqyNwoMKbeiluPkz7bQxjVWDQ5Wkx
b72QbZB4tMjtzzVgjH3pv/g+MpXTFL9rcGJ4dt02I2myKsWVZpWrAgt7xZIW8Qo1MwbRQpx8j2Nd
iPxjdUiSt1jcgtfAMA0yZNNL9sSbVCPUsErJGRGYhUO5Hpj74g0LyKjrj+zVZFBXM5SNgyCcdCJ0
XttsWeS4/JPckSUPB0Xeu5N1qg4+kBwSn99fS0aV0XFiPEHm4ZO+77YpcqMChBYg1eFRTSFz+K9a
u8/H5/YSZ8Gppv+ZjeIqqTHRTl7vUzg+R8fZIDFg5XM0ndwSZXR1iCOwWERr0KBfzeUDZkXshbAz
xkeRDzqb3EbbasG2HbYheZ2yq2m9rfuPA8jAnDMWf+VTERk26jdz1fSc207KW87QXIF68qFJT+Y2
Fh80MoLlmwZhAY0hfpjGq8ZNmt374VcX0rg4DsQ3QVudgks18OaPktvkT4L0OIoEATlLmz7dD5Ld
ZfdQAHlp5uLUtNuUDJKXjCrbakkUb8SVeSJ5z2C9cf3pnBibXNxoGbRdVOcAvnC7UoPr6DhvrbSV
11rGeumUdt5D/zVP0TbGr/GcHFj111iEzsWx8Ur5tQad9xQNF01fF9XWaEmrqx2TsCehfglv0W6Q
SaYjjgXL9qNS41pt1t3RYH5s0dgjTRm69bkNXUDT8vCi+kcUh0b5JUKhZOi7iJPeTOHUZheVT3OQ
mUFjEj5MyoVwmnE6TNV7pL9MjAvUl7h6SQE8LdCiei2b23J+8xsHNyII51zcjs6gc3elw5NcoR6L
d0r/xEbgzV8YpO61AlGV/spQ4FKXHykXYZTdE6xCSoqtk2jOO9uYx/6+csVo3eIkFJx0/L/cndeS
22a6RV/lvABcyOGWAEgwk83ON6iOyDnj6c+CPR5bGtdM+dYluyxL6m6yRf5hf3uv7QQXBCp2ZBc0
dvRhzXyvodKP03sQXyQBVlKy17StOpa2pR15mYH1joV9nTwz4mZKlF986bMn4s0lRYRCa5FZdyX/
SZxug/FZfJK9TnmRr3wSMN0hTZ+E/NvYIIyo01ovzlXjhSxv7e5uXGVHo15Th6bHfH2ctZ2+ik6w
h3jDiIOHTjYF24l9OYLrZtrdgTEIdrVDNzvCdegBH4OjLugKQmv5tuJNsB72+UNKGzcaxDKwHho7
uAkMV2YMWmFy0pbhydmYn7nfKJC4B/y4NMsQiFxBixu4FFGvjeDxKb6yeIuvMliuGyN0/+3R8gpP
+pRgaelutf+kZ+yo3ikXnHgFL4/WGZ6ouD8L2+mJH3v8u9fkHBPJpai8AG1X2IkTCCRr7Xi32Jsh
5G/UJzRDZlb8v+hRPoZ02Q5uvSHV2VPbzTTTVd/FJVlQ8DI++f1FfcLmmt0IwYl7Qgl14kbO9A4j
QLhgsxuwLTrBLVVXBkB5nwgGGXcv/mr4zjrYkS/BLf9a0BvRLTon54jHVz+ELuMdoDTFtj4y3RoL
u33IznzFaHmwvz4InTehxEOklrR6KxGK+PmtTpxkLe5pAUtuULeXp8zF40b0evn37ExcGO3BoymO
3oIn44XzDJRqXXJDksiFHT8Q8O/2gWPxA7HMd9MNGprhVE/xRrhvcBnwDX7KwOrEOxGYzTfP1IMf
gn5Pw/qM/xAFiu/mxhftT9OtPPGEHJjvSqfYM2yUMLTc0RpKbRYhmJC3GoZrlRYAyziMMWsjDh2d
98HJNwgaA0m2Xq48DHjZmobaumr22lbSbD5Daiu0KcBHpPCJ4DBHVFs+5bvUre2FRd3ddtqXJHnR
vK8usgOIfC257d10T9W6zcTRWuHSKb/NgKqDSgHm0z0PzxuW1M2wVtn57XkHpqwmmYfRCTjAa6NS
LuN063Ryu7UGNyxZs4ZRBEWBl1heB963EW/eb00jCWlrmyJ0qoN1PYCm0FclXUyXDpX9QJSx6FfJ
fXOQvkUK6u6DS3qqK9v8CO+MjYUQWaxGppIX/hRH92eABMm9BpcodAayNNMKwA7a6bCaojXvt6je
lAO9FdtpOoSvDA1XRkVt6dFUt1FLuUx/gtuiY9fUcIdQJ9HyHyaOI82cxcG8gyER74XoEX6VdJG2
4kk9KhIzzlXc2cTdZwsUGru0TAgQ1WE+SE8NNNZXSXjVJVt+5z2Q3WRPXNn5le8857t94ciOfBi2
J3VNqIUjMjZRecPcJQ68HoF6E/W2kG9UfF4cseLEhY0uiRsjdvwyYB2jnbzdkoxP2HOymzC8Rdla
y90UnPqwDjIsnzCigvSMvkwxYK8tm7S4ajATMcpRlfckfFVR0fPl3c0ioIZnyXjMCQDwCho3rAm8
VAp1Mworn9iMBBV+U27EvQDD/dDck16qSkfkkGEivoIu6iRaZEEMbnCaHbtbf/zn3sFJx0jwHjWD
ewLMG/W/38HxnyAF/ll5/IuP/+MOrmDB/Mt8tAEQk6EmU0/yeX+2wYi/EOjjd0R6bhTVYD75b+FR
/EVX8Kz/u1j7b13Bcfb8dAP/6YFzo/8hHx0Jo6n0Vt14w1iMdkIURTIFe5YjSu54MRekuyQ8ynPW
HpO531MLbVv0HydR6BU6xNO23yRqv5Ym9ZA33UObm6dcS8m55R76mj3J3Sag4CLiZKaLZyKEZ5Uj
LyVwvRkcAhgOVg12xEyBsQ2qTce8m5Lb7xUiO0K5LzmBDd0hwqIjLnnbOXBMGbh9U25S33oKqIPW
A6huNLXEXD20tjz6ESegMRxWcx6DCuEm1Y7bLn4sQsGtA9xxMl7yVi73S8mlOpv7fsZGoyS7sOzP
Yde85l12n0l4AKly1gNsJ4nspmXyPETWR5Rnt7hG5LN8ICqdNADsGBpvsQvUaX4szbi2g1rnwYCf
yA8l/fNZX64l4BgKvlZL6HapEr7lxO/yfvTqmuOrwOLvdx9+xS3VfGobwnby3WxWFMGkr3JItZXZ
bFvKmQf6Teu0OSt67JmLqzQq0r1kioeCtpReZ+PNwGmkTEqgaI6W7+lCs+/jZtdmYBLaYT2kowv3
eYsU6USmxhVR2edFTvE16ISEI7XYEx9Pd6pmrAP4NwyUMKlLCA3A8GJ23pmiPMG8gO9Zg35xVQn3
oV8mJX4iVmuUZSFMAqgkGPrnmb9KP8y2WnnOA9GN69zui3TtCygEcFtYcjtQPKFgrJiHUKkhr3qZ
IhllLRkZpRdcx4trw0bsw/3CpiMaj1bQfFOvbKuIoJrfrSzzXM6G05jjWgRSUcIRobUInmRTUKBM
QcfA/I1TXOtP51g45FB2NPW5gQyS5IbbcYdJKL9QouaoGd9RLHIYyi7dqJ/qgX2V2tZZqda9yvBu
LrajnG0sEyTT6Lu6dI6aykvxME/JrU/ecrSgTuGLN5dmaQJcDt+YiwVzx6H4VITWU+13m7lJH0OG
REb/WYoVkYnesRilN3PxFOn9ZtIwBs+JfAdRDUGnBoCB38GRRIBpIfxKUgHdoN+iPD6FQXOjpDw7
B3PKRcUMtDscQoBjtAx53KLTQWhRbUrK3breXHeGtQ1yRfwK1Vba9xYAE0voP4qyIDevTQwBy19p
a9ObLpXnFCOsT4jvORFSyQUxpa9nomxFwv6Rp8lOT9Q77Ehpqp1lAVesxX1J4PPRqphEn2YQvk/U
VbbF9BG0YA46AWKoER6lHOeXbiabyG+RTDqycwvfXQ2ja9rQ3K5L9MZmssg8XSf21k/TnRgPGCm6
PutdK7YarEjNk8bIlotjC9sHgLke6O9hRCjD5JRR6fO9tVxwlksAwx5MDzHbKy0V1nitNO7lcRUH
tlXMHTPS5INl2+TtOzwWOu8LgZs1UBKcs4zRV0Wru4UEn8TXAmEjGsNb0yXFOhb0m55M5zA3Lnpd
HYphwmOlbatJoDRLEOud1Ej5tmvqVcRGm0RUkrCEOr5WDZiYqg2UKifSh6dEkJ+7kKIPKz6UtGaS
RfZAizkVutIcM0+m7abFy0dD58lfZEmqWUMjPqcjxiQaxFsqBurJbTA7fUpI9q7W+V3rxI2JhDGz
lEbroakTRCrL4hXyz93YGawphorJh6AqIrj5P0aKxOV/3Nj/4uP/2NgxIpkk8n+V1vGt/iiuMx/8
t4bOJ/1DXJeIuokGaW/t11zGv3d2lbbJxYSLvK4tovzfypXRQPljrOzHB24SAPlhYx+iOheyiSZ7
hVRVPdHRQs+qPSc48nB4N13lBWxugfpSKzUK2bjqad3FpQQXdTxhwQF2hX20zDZK8DFTQlU1I5b/
tr35UD0sWWWj1R+qOnnMjG7v+7gkue/aihRsw653g3oGY3KfWuvl0q6A9+hr7akRto24DXp6h9Ia
rEZqV/1yz8tAkaC4TiRnU//AWI9yG82TxfjYEfU2DGEP24lBorRKm2jdogHMwQNvn02NgF1kipdr
7TXo4QeVov5I7u25ysSPHM+8lHIIR4cHvLQZidQNsN+NzNxZE31jbRS4Im/7PpdZQVQWI318GRSU
kDR7Bn2hctfBcekOicyblEo+Rp4EcPPot/fTb7mgfxW6/x/HhksR5S2U/GWO/AOk5te/K10Xl5p4
E94iY5o/Q2qyqR7gkBCLEztIeQI2DhEL1ECzdBGtNXHSHFMNdkqOGCNdEqW4CP4ZXMJGLZXYEYGa
GclDBDdQ4l6lVK3bVa/0zD3ghdepvTDghIThsclMu/RFV6DYi6zplHld0Th+Mx6FJN7npfxIFbZT
+tFDYwJmoZdtgDXQV+ljJXATj2jwozwZyyaThphlssw+Y7OtvchkGjJLTiGkXjha1P4Nz3+acP3F
9wdE0V98gyz6ZZZhkQKb/adTqiwJUeUz/PSCeEDqpvgPxSQGwk2OeYXzzE31mUGEzjRDcDOFk2Uf
uZMAb8FEWoK3mDLHFpSSfBsoXnRGI4LPkpnuDI8mEA0HbBJCA1mgGFl2ZPYuZut+wAsdIAjO3O9R
5oJlyqKu6/guicXrnMFZDtq7AqnHFTsG8LR3TUZ6TlPpNgrVc1HRRzz3JzGjawByQYoKQEW4LVu8
pDNjY5pAXOeINqqEtsjOnA9CPh8SRXzGqvZZCSDRTToaSVarcYurDmMxirqlpo+GT5t3UDa62yXD
RrMoRyvixwGILRomzL+S51bJRzhFeE5Qk3wSlAAS6vTBamAFGrM3Y17Wpb2MOpbyRYCyewV3+wbz
jFwq70No4HCrzgkod/pz7KG2PkwwxDOOZhiHGz0DRR8VJ3wcVBZb56kt3vvMAO5lMpMg+rj0DiqE
Txu6FfDpxj7jizTjnEW7bYBHN4n974x8OIcAJdv6IomXDsW8LtisKY1pCFTHZrNLEFV8PmSKv2Zo
rt2zHyjYwNH6A57lYx+wm2vdltn6XWVEj0UdXyw/uOMoeMDZSPy6oZeOkbQkM/xPjp1qbJckaa+C
wW2U71YgOqmX5uc0MmSU1hHx0N4Idmo6uFVK7j/7xkjGe6BtH7GmOpLJ3CM/+9wkgnqnUzWtkbbK
Jh5+XlgbCx1LkccA+iLeHniPk9qfIOMQbi23SV5joCjurVg4JrAtosoAiuYnSLAiA3LWLUfRMAUU
KqzGmzW+WipO6qjcRgLo4IrvsYmc14J9IwSfYuMWtBepqY6TrHrJzClX8HEkxMNDFPn7Ej9IOryM
WXK0shK1sGFkX5M6kPzgamkAHUOJ4tv5pQH4ptP7Q82p7aesNYr15dc6VUky1w3Sd31WAQZu1hQj
ETqVnaJVd33cwSGnAdXEby/0pG0WM5Mu+e9VUJVrc4xuqn9Sp8zOi3PL90LR0CraT64aPEeq38bi
faoPlryHokm7JrmrJN0NAccqPFhW1Z9wfJJghuKXJV6DC5QSWXdg5V+OZ2YjuSQAKKZnSABlNYzN
a2oJh25qroJOBiiInFp/G/Hop4jIJeGGkMo4oMthc07b0NV63U7S9CDgmIhJJ3dWti7z5g2/CrPa
2h3ogioD5swm7yCGCBEtAMRu/UDfFZG+atv7LLNscv4I9LFtpfGmV3mHI1lxA1p1NTXwAe2UuCv+
uacuJA0VmzanGNnCZC3+j1MXMsePp66/+PjfT13EgBBoFoSIiZflBxDSkhDioIdyIuoqbi12kd9P
XcRhMUPJ9IPLaDEcsv4QVPgtMrTUffzGI6Fs+G94GizlP7AjPz71xeL+5728qWj7kHyNfj51Va6Z
cchucVU0z9q3JgbEYJvt3pXh4pdrAxmcpoUp3VgorcW1eoB/s082pUctxFIOMBC8tKjw1M89TaJY
IREKTCf9KHYEaKU9gcrBdDm6jOtmeg1O1m3YCfv54rvdfmDkoNE48jz7a5P7g4mwm66c6bt31urk
thh7JtIVNs0f9piujXrLS7s+EGBYJW/plirJifCnxKpAyfeN4jObxSm3PhSuYQNwNdDZl4Ei0u+o
OWHsDUWaTeudxqkMjwMHE9TOlcGoiuelcwS8jujsg3nrtwmxxpUChsXR1pr5kfQHzlXj+72GI7RW
HfB5E+R2VOf6EH3THiKRx/no1407+bYY86bE5ObqKonfDREbOBvG1rgQ+pl7D+lXRVgHsFerO2CY
JQQ9Hk2GprGu+pfsqAqQAdZRuEs0J8yuZcZayBV6Myj7cVgz9o7XEJhCCiGUdaCtKCcRdw2X9DVq
DrGngVxx+TLf958Z28/lXX3LX1g7mnmVEM9kRGq3yZ0uMYZ/DfGzqqZDWYZ0ODZ33SmzyP/TXdiS
rqc0o7zUn/gW+CfIVpjUbJ4okGYqLZq7irDzI3nU5k5Yjfd9ctfkTgAHn78Zr71gK96SmMKnul/i
pUJJX3R9LgmIrcpzfeuO5S27ciC+KV5ECS2w35WyT3b5DQFuXvELkZuuOdj40657GDQHaM0VXgR/
HrEN79YK5Y2XVgHeZYcmpj50WOzwfe/S1eHlha6XU7l6mQDdBzZyM1UP9QYxOn5teJnL77Vdr170
1QcVspJbBIdaejZexW1JYvhO4KW+5coxbBW3fFJfYGLbgktrpV2/Mynv95AdBK/3KvUkwGLvnH5P
5VrTH3svDV984puzUz5xh1FzVt8Vt1oNQWTl07VpudKdur3A/IRutTQIwwZV77NnzUUEO+SeuCVC
u293+Z6dDGdi4AYSpym7WeNrQ3JvdC846MU1OqQqrBpbFUEthCvlWHzM14kSBMSmh3bX76rn6jk5
BFvlOqKbSzux3fRcRq4LnkJCjXBWD+HjgVhbQ51KSa3Jegpc/ihhB24VRFMDh1/FPyjBWAY9bZEv
2EjxzhrdZs2kQImeuo9+V+4tajIuUcSsmbTujXiGuYfsYdhqs0ERgS+b2moEpJWCAXkFomutwtNn
sHctbtTyuIzUd9HHMrsPnN3IvAgE7rkDKAlhdaWw/w0XXJz8xBRXAdrOrbjdUBz6L0bQrv6ev5pP
5bW+DoSQ33ATHLIXTmGzyx0NwxCIxjfjmxJQEMrp3dTTwsvpktPscsY85XfNfXGRHqU3LJQH+RDu
u8u4edDehjO92Y9YBLimQdzhwRHSjiePYFaaOtlHa8vIX9QcEzAeNybDlqUC+EGnW6Hb+qvQm93h
wFdpWhezhby2ujsqqnUOPid/JcoMNR3GL+UJt/WnzDHXfqtX/EOs+bH7HLYxKXv+o9GG6Jy6z/bN
Pb24p0O+esIYsjJxs6y+Wu/ytfnInpfaLtrNmAeaLgIs0eqc5h3CxcT/FZeHBVHObS79SXGLFzLX
lwd+f9qWFH6tazTCUy662tsDnQ2c0flovqju01LhacEyFOceW8Ftj7wFV9etlnKIzBlu083fm954
Sr3ipXhpLtlL89lDpN42l5MRcSZZ0e+xscudikXiTDVtSWzfW1pdcSoYtv8ugyF6N59AlIMv1ZIN
XcXjKn9Vkk3+ml6Lc+KANt3nu/rab+jB4Vuk8JYkTQkSuj0pjzwfO/aW19OD7NQraii9as3NeE9s
/FryQ91DJ3hPr+EOgnbNCn81rtZx3AHBlz7LjLYT3gsgoxqTCeFq/JofUmufGmuKG/SPoL426XHI
txyXfZf2xCLDkWVSP6V42ot+JxySDxThpPIIoVtfCUUhdxw4L8tsk1efIW8essgxtkjqjY1wuTEZ
6K/0E5UNIx3VvPP3DSgsejFX4YN5qp4EIpjv4Vc2O2rh9PFeT5/5CWfR8Mu48GPLNJdCuieOens6
ZY/apXgX7rXtRFjobmS9sRtPPeGTOEXv8glEw7b9qNA0ZCbW7YYrr63WNO+U1whdoeZlUW2Lrbu8
SmTukNt6dGna+XUMv3y7jUfyDuV1qd047m62J2+0i3kXrENX3uduvRJ2oiM6beuAd8mekne43qRp
AN7d0Zy7ZlPs0PVpmOTga4PJYhO9fySxRRFAs7Iih3txqdklk78ZrZ9762rpCrY5oaKQc3Yv3fGl
pAFsM1+kC3+48ri20ws2X/65p1RkF4kzqowWzKRNN5Bl/lvcQFQ56/156PcXH//HKZVPKFr4eQ3y
1ItR9t/GW/UXGT4mKE9lgdz9eerH78DPJCcvKr+xj/84pHK05UFydDVBusD6/FuHVEL9/6mn/OmZ
Q7n68ZA6TlEwRljkva4mLADj3OxwQk7o7JmIB54Xz2x8U5u6nwOY/L6Bbj1gJWdobCQHdRp2MDPt
QIPcaSbv4WzguVT7YyQqT6TX9ilePHNStuIUupHybWTdrq3y+mA2xgm/k7YZpWqrM4iFjydydmK6
oWY41JLQuuQB9byVyAUwFZnuBaGi3CqzalZVUDwi9WF/V/tVS+bGN2Z5JfWjS+6a43AXHOSiupl+
zmKTjduwkdjbgo51Zi4ZPIbnpEcm8BkUJJA0cL3oz2bHobgtyv0wcIaOO+IO4mEW5JMlIxEpEVFs
SbvXw87NdP+qNeEmkltgzoH5lGajDP9joARDOSQ6diCpDKlR6yQnkxmaFtH4pgaS5iijJqLWEJBa
YFEhkc/EZjgXsDXjqxz4Xva0nKkpndZxTgWtnB5gNamwBxEJaEPok3Y7jwLsY5kTPzhM5v1xOR38
DJ+PqA+eyuI4ZpQ/jI3hxSKH+8yLOovKPCwZiXinm5goQyLZwofPVd5NDO3RqLu9nvUbyKeMTMCN
jhGjHjJzS76ekpYHQwk244TXLW8cQUHKyatbb1VXP6GQmDlkkkicWy4BF+NeFtcKY94KEHIm9TuV
V4EU1XtfJr6Z3i/0/0SH2w8Pr2nbVUwxnhAw12JQobSUQqT9TqabSpfqjTz0RBt8oKi11wqgY6s+
2QbjMt0tdUdVg48sTB2J9OYgMuOKlSNpqz1Qg/tOGmNcEcFDpJQn0Ui9f+6qxiqBnmUQZZIM/TfC
5n9Z1SQGDT+uan/x8b+vavA6dPz/XOh/a9r8YeKxVICThqJwc1mh+KS/372lX3Ru3TJMZBJYxKX+
WNUgF5O9VmHLy//q9fkbV29FWUYaP7Def3zm8k9XbxlYrZF0yuBVo3Sxmli2Ox2Tt9obq6JgQs80
1JyP3cg6FxjTY9iHN6CVK03QOaMbToqJjXDtO7AKV0jMcxOoQHSsgsZ5dTtWjD9nor+nLOKyO+k0
+cQphnqps/C+STh6kuxplGev08XYqa3gLQapmyv+HUUqHDGHQeTtWn8luvYkjRiiLSTgKt03CfCg
9rEz5UcS2BJchBJ10iLSI+usGb1hEPU2nB5v4LCYpq0ghi6FtCvpp2B+F41viOEtcjycjbk1Kcuw
lOfUgrYcmFdjusFKplFlp7M6EfOyp4BKTXK21JPfRSSJdXhIcgHTFL00JdKaMu/PTKKPPLx8kt7y
ilLAkD6VgalOq8Xr1pLsyJpcLaPwcu7ymhlDnxzEwPA0vXaZ1raQwDjIKzMRUxDwB7hPTfY+SUzD
YZjPwzH1Q43YZGjXs6bDG9K43FpApx4So7iTsJyZEzQrMruNYR59PX6aknqv+/01E4n2+vpNkV/C
YFB3OXP0VZCsTTOHacRylQYU4WD6YH7O+TgpsdLBl6btpaIIsIfLrtb+ulDV1ylGiYeO8U4G9hGm
9ruOgkLnthpND2mdPcrDdM5jglqpnt1P9LsoYeM1ifZWSjDSC0rhm5zkl6S8AbRd18kiGnQDS2jw
BfM5cxS/xo0L3Iiwl+nqBlejNh4+C+rk67KxyBr0QImC2Wtk/KjzsBYggwqtbMtd8B7A7CNLd8l8
61uo9kkJpIq4+re8AA+bJX4WYDhj2LOOulh7TRNuz0Rn2AwBqIUFgXF1ryfNtmm4Iioy5Xn48GLd
Vcx7fvlRnbrvCGm21jRm6gvxpU4r0Kc6ja9iplUwPpZN3lhrlX6c4Muxz3GlVSpjU7UqWRzY/BW8
wfQtDZiUCOF6lo1tZNJAo+CGsbtg8mStRn3J0z47hxb2srEUNrMu3TGA6Chr43aglotQKr/qFKxv
BTEZt1ZiXqzA2lpSdjAqGgQFo+nWfr82fOHepJGKL2l9yDAbo67j6hhzCe7GJZhdn9va/8hJBKlS
4Zj+WyHd8FBdpZJikrC3jrxQrrU/PwdKfdG7EPtMdwOUe2x16aap84fZwNC0osdKRW1vc8SqSauc
Vpbl1Wh08h5wteTly41bGf1FHUY4mDbK/FYm41UvaVDssEJIaN2q/hi22A+0F7G3NvMYVG4kjutU
BegYj9k2oSXCbebAX442EfF0yknJtGcBf38CBvMooyWGFke9B5NLgliuo02pzx+yMm6GGbwjkY0G
/JmB7TaK4PBwu1O5blIpTygo3SUhI54h7g51wk2nlYq12EprRYh2oo8hxx+vWaVuGDJ1/G8yL6hs
vFUthJ1uPMQ9qQ1amSpRtXEcHCRzvgRcPVvNep7Yv4MJsp9o7MiHweibt8qiZ1koNQX+YAlYTNQG
/+SdFwy/jBlgsfth3NP/h4kQbvZPO+9/fvzvOy/nfz4hJ6+/gm2rimSauAS1H/AnNOMxKRV/RWkv
t4zfk8vga2mD5/qxiN5Lw/zf0btB8/686fKgIb0QTgHKBZ1lGd3+CbMdVVpckvyXOHoG55TtlFRt
WedP+rg15/imzAbLdXKjXePRAorRZ0xjCetzLy4TGCFVd2rUcteldU3pHOuCFUlHbQofqap6EIXh
QY0ExmyvCnrcQHlUTuDNbDU7peGNPF+mX3SYI1HSe5ZIvR0r8lrORpIXE6VU9cwVX60TMKgijL1a
xChX493Wa3iwtID4kiPVAwY3M2ceqkdI7Ll6zIFn2PoQ3836BMGpN4ledaRndXoB/MNssEIU4vtc
nOMIETWuLDtSKOXjqatDsZJhtqQyTdpq6uI5ApNwaLmfzID3ZfjjGnDMjlLUlEnWfGfWWKCjmhDA
QBbIEiOyR6q8no14pdQ48rWvNNaczsBYH+NeYCucVSsmmFdx1weFkNNgr1TmQzmRoBnrmN2QKX8s
qMe0Q67rBTcPtZ2ej8daUPndOBNpjCuZi6lK+t0Z6K6+jAlaNUoDj7F1YFaMxWHUyrewJUydqkm+
Eooy9qbU1xyhiXCTyxbj3dRXNzI4lG2apCelSEXWMxG9grWsZZHkUBBnKo12xRu491UqpDfTmr9S
3PMT1uZII6rRklCaTOPZynVM/1FOfITZJKgRk4lvT7FvS508ga1It32fvr1gDJ+SmsuA2i3BiQhK
7Vytm7RBgW3L+86KThoZnkLUJa8klV5U7FQmbsypwBBS0bNYwx+J22mnz9lp0gxPysnSNUXOQL5V
ee0VLUgLJr5ftc4RqfRxpPeBtq+K19HAJs6mBJG37c60PrC58RThUQa7ItT1vdhE2Ncbk7Lu7qWV
/aNO2itFZtZy0/GNchOKOy00VkE+AM/JZEIg1JB3xHkS8TQsFY6qvJsnqz+yv98N2MXNni2jHSfV
KUud8Jtevk0qZLIM3Fsbdze/xPLQAZRJ4ppXXch5RpbP4I95iWMY0XWcdjSxNuaOw4ZbV+aXqoUn
4ow4Dno/Ouj5R9W3e7mqaSpj20v1xgP142gqgwiNpIeSfBF42xb1y9iSkkNTj5PqtZcib5qj50kR
D6Gee3pG9YQRwkKm+afzMllZivoYGlT7f+4dDGVII3ONowe2BFLP/5h/aosj6Cdl6eeP/30nkH9h
xMlL2BB1TWXdZQ/5I9ItEehmD1JY1X+djP5+BaOQgTVasUAImzjWjD/dwQh7U9XG/sGjVamB+Vs9
MIr88/jzp2eOie2H7QCmYlOVWm54lSDfC2N8nNQUDE1zTqxngH+40cpVjiCSBPFBwn+ETrRmp8I0
HMJoifZarD3ImbZTKu1RDVJvtninH0V1+oqrYK/kyXYmcKNbw9kswo1WL7yE+Y5Y3sEoZeYuISS7
rs2YajYcZ7UetGwGQhB3toN9dwli5OdKBCQl0I+eG9+jqJwHMHJZ9Vnk86NYmShTYCzo3jNTCk18
P14LSdjbRRe9dkr/pVpbI7rM+XyScJprCu/MUd1IWi6sqorm7jB/SpA98tZ8jzt67vh8A9we0zx0
Gn3RUTY5JvtAr4IDk+uHxuIPmMjDUnVvDA0SOkmyqr3MPmdQFVITxJhDXkHkDeLyS/Dnu9mqPht5
uFQlk4WZGJQlSLMLJMrRJIS6JGLxG3baAJwXtwxSmy0jsTQRGFQE9ynGOAUYvoWHYcG8IiYirBGe
tmYBqXzQtoAYady0HBKshHug/g45xZ7FpQwZ85FZq1GV02nYS+W9wi5e9T5zCDiAEX3si9DVUhBO
1mlWin0WWLbQGkQ1282ySwumtNElpDzWdnVkoGoKN7b5FRcyW7EurHBeBHSvTkk0i8FBRUaTO3a7
IvF8kYhzRf8sc9mc8SslhqHRrSJSXULennJ53LbUM8wmmFs5mZyuU3e1Twp9yqn9DGWmyB0jNFoZ
pyYjXSgg2AWycMEzSuFHcw7bJxXEX8phOMFepkVY39pWP4vBzOSUz9HWJTvsCOazVRiiFb6dBdCJ
jEn6iOSjSa8bnl3yzHJ1X4jWvSzw8qUsFrmryG3VbHdpU28m9RzEDFMyJMyY2L4y0EKr9ftYKL1K
K7cLU2ok01Sp7EhW6JhV9hRXyqOSZJs6jtZ4+7xRrTx/hquF3Mb1zxvbho5Tgv1SSLWR/Ni38jkT
m2PY1V9FTUyqaGAqp9ohlot9GR+y4bFNtU0GLJgG0mG6FCGpYaTdZPEcT4q60Wh6VefpgC2bSNu9
FXyOwXkAFSxR+GEpXsedhiJMW6q4HGQnbshbOWFENzLg5MzmZAOY7LZcZSgH/ndX34fd+5CKjjVX
d8GM/64Di0Koo3pSINyM/btuBDdi/G4d9zSm9uucN0yKKivTu45SzhGA+Gq7FeLhxDNzNEXYmwKT
bGMrlG9qNrjSEJK7E9aSBp7VBCKzETrtM7L0t05EhiVvMPczqbXIYnSsWQdJSJ5CEW8UrwTL2oQj
jOUi8LqcF6bUFXZZqlufDiq5JLaebrg7f48CkcCiO6VGBcxrzWegfZTsQhUdOCnZgXWVVTrthsj5
5+56OH0YoiwK4LL9adJ/n6fAh/xpnvIXH//7rif9ArBRFFVFUeBL/gAyoeNsGbWIfwEykX7hGsag
A3LkYv2WmML8cQvS8JKqNLFo/2ob/xvSo6qx6/4kPf741H8yqOaVqnR6n+bgHemzPwTpPp7U40wQ
Qmo1MhyHpoGV2FtrfdRpHDJ6+O/EJG5cq4q12tE1zsQ/Ce/V5g5t5Vz8P3fnsdy4mnXZd+k5KuDN
oCcgAIJOpEhKlDRByMJbwj99L2T8t2/eWxXVUdGzCimVmZIIEiD5mXP2XpsXttK2bjTu1RQtHJqE
Vu/8euK1aX3I0M/he2fpMU2YTkO0g3lQOI02fBcN0ohxCly5wt/TgWjAQRGjCgl0N4ZtGybAYdXC
LbV1Aye7rzElwYVCT5Sj8xTGAkHkMiSLs/laT/gj5qDwylLeTRLAjkIIb7RMJOqdk38XASJUhEvG
qrkZdNnLozCw77XcbEvEn9ldP4naC4SQK3Eqt7GNvtOxtDbk/F6FmN1cVhnrfFa/pzul1C4I0aRk
UW3LxjCxadL2gGcNp8I/act1B8mB9+YwWIf7Atc0c3SuKQNAqi6xISDuhrw8lVJE63l4V6U59bsA
3rEpB88TbHo9lo9g83aSoJteStLtPEMpGgSNuhrCGdrkWYRSuuKJYnW1YhwAYEHMh/yWTMpZaGQ/
uc9OjuW91iKP/KZ9osbH1sp2Og2mOAEbMSWQA1ieq+QSqZSDExKsBwpygiE8t51+VozSFbWOjjWI
i0DVVxlhSWLKhqOYlOcUceY0B0sUNLkfAWiFeFf21WeN1DDvKVAlCD666dvSq88uGI4Zva+2j9di
klEhlUngLdx5/Mhy4wfKLb69YsmnY3SDtKxvBsM660hd9AI6vgIjJsGTXBQbtW2BLyYIpHQnjbZJ
gZMH1TmgHDdPU6/UZCexOFqhe5V4y3DERqwCSk6kv9VxspZQYA+YwE1K7SL8jDEF8RJf++q+qqXX
On2QmxmJyTabv5riqOdkfc/91YxK34KWaWpXYy48EWnGvFISinh0qa2hhubDPivKFitBptaXCEcQ
e5uJmYf0iJAULUuddilKszKOXaGWXcta/K6VctGCYUYNQLhfHy/LgQFWAHzrY2O0bMphIoPUQdCp
gpgA2uqIFRRfzl8nwI9H5mhjmz8mQ6LuojIVXqfa1RDjC6151GfNayPlMVBn8DjfsUKf6665Vhvv
VY2Y6AZfoJitq+l+NqXCz5CtyShBsfOsNR0+zH3ofBEslwkpu7RSYxdiD3mYeairWR/XY9n81AVy
wTbwqwn3sUArTss/a/W9jVAFtxrEQNkstyLQyqGAuSA1S9stS88znbkyZxQA+8FL3iFU91iTbx03
F0l9HbQXM7lqBb6pM3VNG/Rkg82s6nAEgDiwzFcZkEZNOkI1WPteMA8qQdZLs7IO7hvZWlQmpXZo
jJNE/mk/ikdFvdzrjGgclCkocGbYRJhGdPrGPaztMX83smkvoXyrzHMnvgikcozAYmLCbOKK0MIR
AmlknBoS6vVE3yUMIHd0cH1frQU5vfYoJmRUTyKkJzUQtnNeYvTW4HLKFIJRQNC8XQ/ElEmCQiP2
LI7Gs1VIO0MM13q4U9PmlNKGMFsJdizG74R+5aB6E52Dspc9VTwPfbsV8GbjiXGNJlgXZnJIyLkf
kQyq95e2H5x0zHZKx4a/ST6VMjqYI0Q3vaOlgjaxp7MTTeuMhKJIEn5USlC5kLoV7dYyxcU/4Aqf
CuMbrBVi+dQRwoogXmGli99jVX+MWbcWKQhZFBSkO3ogIVqT53RZqipNIpynPPKFctoovL7v3W0s
vkYl9gleXDIdsLcq1UnohslPBmrgcqJyJMKbnDZCfJyaXLVKCh+iipG0sFj9CRmeEKO2MFJqZ8Tg
nLqG+AaHYh+1pTNWrP4gzX+OvPHtOdc32lCwCItFfzQir4nME2ZaoK6TU1k7WcaIWYf+MOnnFEWe
nH+Zs+QV9JVSuudaXTg59HFxTjBpgIKf0ve5QpwFZkCsWFWbn4l8SZWEgVDc51OxF6zWaYydEj//
Js34F46Rv+sb/r6SWNJKfytKGno/6eFcFH5APzvv38RGdP//7gFB8e/3ABcnj+qWe5BMFE1S5cr6
+3/vyo94IBlmHLZ0k4Uf//rtYjrv7fv/FDce3vPv//2/sPfIlAX+Uu/459v/sfJT/6FTmyDKCFXM
EgjBU/1HvUP9h2nA5vwfsfficPuz3kFJnH4z8myUPejE/1z44bJDCq6Kv2LHF/nNf7DuY+35t3Xf
3078F9fztxfaZHaFJhVquBkQUERqetRE9g2SDjM/BEFGMVaKPma6S7ocnirhyQrJeqjUxLck2pUY
BUCmpQTmyJGbZ+FbNhC3RmDqaKH+ClHrKaeoNm8idFizb73JQGwoDug+5g4eUkL6QO0UMfaDYZlo
gMZVMRmTkkFmdPZYlya6lXxNSuo+mysE6fs4J6Oifxegjxld789FtE6YsVLjNObgvfo7bdSR1RVi
1DjeYRl518QaXDXaFezVWfg0snBRSjhbOo7kBDGmAck6R0QzFjsxUx1ZhOIV55jMgOW1t2TonXtJ
zNyngUA5T94EgxK4cmnz71Ql7tsaPGWqj3M6ODV18zwtDlCz7ch6VeRvbXqWsndJuEbKzRyJsczV
vR49Bh3Td1XstfEm4JMaieu978X5NkOOziDwlM3gNOKhb49pulSZkejMx7TT8P69NED3crLgzRdJ
j1cBCUQIntj0svYsLrH5lOcfQHxwDV7iKOC4LEyNU4h+IDIkljSGOxiJ5Mvz/UPAEk35dq9WUImN
+2NUZTSW0SwyQ+XJ3mQo1OVlXqQ7EOG77FBissSfg3PZ7/XmQ6C8n0SGk2fI8IzapgjBAnB7Z5vd
wwE1Eq9LRreLSydGNGwqt5CmYNZ9ay3BTJm2K0zs1BIocfh97JmdKa2/Sy32UgpSs/YDE9pVAyzg
VrSJqxb2YftlMo8oQ7Flo3QdStY2RI/M0maQ706eEMvFwqoRiVGqHwzhSR+4dipGY9HaRASCNMp0
U8Z+WwEYF5E7CxORW8FEqjKJdE3i50P4YSIlDklJGtrriKlIzzAe1BQFxkEAhIZDPBH1r8aiwNS3
pa/gpoorcUNARMPM23gVfBTRMC6NikxdrE4RptQk3NWZhEsMryZmtsSVW9Bn4MNxkED2aapN1gdr
bFQHU1R3edOWNmAIV06HD+Murdq+dTp4WwEKjirG5sfVjpZ0o7h2C9BIov4xFhk2P/OlGJF+B/nj
kCm3gC5SZgSPNe/fpsvPqTJEq7usHe6guYop31FZ11c4TZ7GbNj3IueqKe06j2SBZEVlG1OJBDbr
Jlm7l3XEcZbCKiQ6ivAeQh3YaRvE370I66AiBLvq9opU/bRKa6xVgb3OVJmyT9OtYDVs7fMFxA1w
l4rR4ETGeyZwwqISbTqNM7SEJ3n8aGT8ApVx0BVl2FVleJLkjh0oKKQQQg7l/6XrNsjqNUx5yen9
Jm67x7t8zIBqQpCVL9Z80LOngMfYtbMnlupGgm8flBtLo7twn36Q9qr5y2xocHAyjRHJeEtiDU4R
to98TthZVoLHctatktq3Zrl0JUu9mKEApEzVHcFiPyMNqxlfZZfSJxcy6z0pNFgKLKkS89Xo9Rhq
runizAVmwKpS1dlMlv/F5RTmFrJJCamg/g2KYJlb/o2Qi/rH38op/+L2f06qqoE5k/avJv/Kzfh9
UoV4jceWEg7aEBxWf86q4LDpKqgmnQfJJC+VWf6PcoryD1NWZV1kntYXpMB/1EXgNP/FvMq5syMy
4IATKLIs8H6bV7vAVOXOmBeBqh2cepBq5OrBRl0y4u68MN7TaudVM0xoL9A8Gbth7rAlBswqwWr9
QRxoVydCDiiiAn+doLTe7RgnLG9PW37XPBa5hrqyAhsKpMOMU45uVJOtJsaYtsqewKXL8Kayht9W
0Z6tCj6uaAWBjz8mmJxgz8/CmyRA2rTFw7CGXrefN/oKKB2AknfsQFJg01RLfdbtBV5k4BOqPX4G
jxbbivtmPL04h8OSLGUzVJwRNWIDEt3YH94x/oahV9ovDFPnolg5DtsTmsQ2WyxlH7yPJy2y6y2J
Sy8A3byK+D3FV3Ycwjcu2T7bk5jBh7h9Ibhu0xN7iJXqodjED+0+fdC3xRWYLIxZBSgq14safX6G
3kITmDggpt6tcGuOhacght1b7W74bi7TYd6ku+6hOFHlfmg2Izd9017mhRzLGG8oKDzt5FpzJhZX
niAhD+ILOtznkdmQ79CPSX10bRBl452yp4CvviPGcmnQttfpGWZt+Z5c9TWbNYL7EL3Y+TNWLtcA
/Qeg+jR3XhSsaCjhPoOzh0DOOE6n4fRZ+epG31QfJJXuEMpg47Gewg3EXVcQ7czBcOor6UrxvOFg
7II3AkusEGmZTejis5pzfdJ39Kloez8rEKyUhAwnfg8eJYRbgIGL3UgPIrpfqSnj/kWKFb2IM3Ku
3Tx7AnTdfBtskQF3L71lV6bupveJ/EkkxMc49GY6RcETSzY6sM+wGGnOA/X4MF+tB/4Bulw4I6i+
hW+JaZeHeFsfNsqNShzM1szRboUHi8UJLXekCkc/4FYv0Ypaa1d7cVvsUUPbXCzKirjCO94Y2UZL
9j3fhAvPbONU/Er3U39H186gqes2jVNs9DW5Y3dsGrMDXL4F0+OwBk0u5TemcPTSj5hfY40oSX4G
cgSj1Lb+2ZXzZtoa2Auzu4sXT9ome96XRESOgoeD7gHv4bHZKy/xOTmZ23YjgSGonBgiJiSTg9k8
5K2TDZAVFTtXHmYY4Dj9BJf4vzA68OoBfEsHA6ee9snJxO9mvi7qw/0nfQdLDkS22UcnpgS+XM3J
Xui1w1dQkCW6pXaiGnvCQYrhJ5Y9dv1Zf5LGrxLz5dG6GbviOH1rO0AumP453fW8Bh6rrPDsLwSV
h3gjvAk807G9Grx40/8gbcRuvYp7u9JZGe4WvyBeSsEJGAX20qJ7dKkMoJ/Cyf42f8wf5SEpN/UT
Fwr5qMQMZ2/4K03XTL3JESj68txGzl3exSz5THv5zgr9HJ/8LmhavhFurV34+Ot4u/lGaCdPtWrX
h/EjfryTGPEh3cKvnmIjFNz4qocAXh06VLHxQUVlNa8oyEwvMYgh/E7oUnMHJoA8nxTIBHeX5GPW
w/VUrKilVIx/e3mjwJKsvoLGX7JdVsm72GzyTUu64nTsf0zJoVvHZzDhX/fb2R/nTWY4bePpTOlO
SjAzhrd6g2ZHhYflpcZm1h36Z+KFiig1QYlsUYGY+cKB5b+d18ztCwqqcIiVpzYAs/qVvmAo2Aj1
cLpiLm+ROLZfSg5LCzDj8MKvIedDSQlCx6z30vxd4JTaVK+qq+xBeZKU2i+bFjgAjLPnyPr6KMeP
u7gaTrq2N1SseZSKn0Zf25GxNJy7c6EQ++7NeziuTu+94F/PnNLtuHxHQu3XqC88yQu2rI381Adc
1GrEzmv77kF+x+L5pj8z7NSlBxnfxvljt1uZ0esuX+J+o7Qn4RwwAA9rNV6Zo6OviDHxAYpsCA/S
9ooK1oMTGj9AGL417rzNNzMv5AM5RanXvUyfKkmbqyHY5nvhTVnrFxjAXr6HPxK6woNhAnp1u/A7
eRjdV4rDL6L4QJb3w7uIEXMxpNE/VryoOZPbNrumrfNRc61T6zzFH/NDVa27BWPwpNEQQM88rDEX
NFv8d2KL2y5OKV+vCPDkG3m8TnjtUMa2+0fSC/PPBgzlAWESh6Hfycut8jWXTnK2k69zbeu37FG/
wSfsn+QdolLMhO1a9ou3ZPRTh4i6dN0B+3wrj+Vl/A6xLsqraF5jNK082Zd31Rs2RP0m+/1T/9Qe
ZF//wFJ6ZBdGz+OQetk2canPB0BLvsGUhqtsy9o72SKFpiNbvFVv+sckrAiXoRnHg+Bu8fqXR/4D
YvONv5ZDJ9v+KdtyAw7xpN/Qbrn8B9oF/tX6Uq2WxF3Zp1HwkW3H72j028PItkBYSWw2EavKy2PA
PVlfirficTmExjsRy+KuDVecvN6ABl6X+pGvQwqvc83N6abrN5i7wopvjd8Zj2H8JpIcrOWbX73x
qFz9xpvGhjFy4eD3yhcrLhmXhY/xm/vmhrj4Vibl6+2oUbB2loeeehCxL8SHccvssf1uIaqqN5xk
TA7wHkWf/MC39Cjeoi05D1Bx1iKWsNuCYC0OUFNVW1jorGsIrnhwNz7/IlVVeC2+o8ifSBf6Dh0k
2PGleIov0eAW3wKmjc30wTdD3u1boMq0Y0kutzn6JOyWX/aKQwQ5N4EGgjZqFXsccbBRF3NblAuv
/OZyn9yGX+Bnm8mHDwtgNWKoJC4+eK5oM/nChhtPyMTg7aq/7gGpFaM5/BbkZZtp9wu0YBffbOE4
JHcZWx6yOX5rPe2Kw3CLKyfND5Noc7YsSYSVcOKQnHQxbSsaaByJGMJxxf0KyW4KHD55pDycJy5I
uYm0h+HGWYPQ8sXsURB8rhKHA3qrOcONa8IhOTP1lx5CrLaTdR38yaZuX9MA29TSJy6/bAuq30Gf
tmneaedbTugIdDXA7ap2eqFJRL9J3KqPwWH5g9HcNZkvCQldFU+DL8DUtaDXQuzuXXPRNK/u9+Uz
eLA2wRn7UPZEior1OuNQfKpjD6jtKXjobiRyoomA/eNpeAFdY7AXp4/d3RTVASe2RqO5XVkns3K1
3h12oI13wqu1yQ7Wa0Aj6CCgLF6F6YpNcciLhcfQfQS47BNuDXf5YpQe/02mdfcBRFygbbVMjlxQ
nlRea5fmCawy79x0Dd2AWdfnS3vgzTohbSA+gKnQgGELKNojdBjz6vykjDwhq/vFAnOMOxWeyI0c
ExMuaXAL9U3uFFzKAKN76twvuad892s8BoRYqb7ql16xXcKQiy3xeF71yPv6DXTlClYSckc3camD
UXk68gWBX/utsmZmXn6beLTVNzK+FNSM5lRPk19fhg/hdOE1k3Xcn9thVpp+wVt/QYWPXJL/4gov
dQvkxZIKUFKU1CWY999uRpfN4V8qvP98+z83oyJGTAuCjrJo05a94J8VXonqrYQ27V9tRtG5If/Q
LWrAhvXXzShHZDOKUo7kJmCu/0GNF7bI32u8f33oOnXm3/eiEySiPpJU05/rlwaXdc2eTa6dsYh2
iqqTikR3y5q+zd54UJK7QBdl3Ma9sRoi6SgozxacR/RJOIlclf1Hb0peiT+9MUtvnkGsyqhd1Wnd
IB01p4CAAzQngYULU9yIynQRl1S5+9NI+7sCvtEtyR5lgsTUKzT8GoIMfpsJCG1KxTRVbio9P+lj
/zAG6pNU6K6uTM9VmiGo0TCH5OiI1WcjTRlG20fU7N4izNJ7Mlm70VHyeUMcU7tS5OBSJVgnIV6a
QnFK9HDVg31Vxfo1T7M3LJ+9LxPEZ2vTISTfPBvb5zRWNnlh7roKphYS4FoYfIw3NBBzJLhsrNXZ
TWt2MWn4VZIXF2ijU6IbvbOyNvP5IaKkWTfaa7I8wCWChP2wRWdYYfghDDNitB9lY93XKeHCr33f
cPrq5EQq5OruPHYPCVqihFxGpePdjW1fZLELF2oTVco5Q55OwxJff1OvrZoZU3sTZqoClN7eK0Xa
lYHk0Qv27ulxbNJ3JYpdMctYvmASz9JngRCEoondRmIpNykH8a4RDEDs5d10eDrpclt2OJVkWpXf
cclC3xpOCvlzd8HAmx5j4jmqMEvVGgjCPXm+19NK645VyoJMR7ERnHSpANbPpZdw5E5P2lg99PXn
LEUkSqhbrXjo8fqHRJaAQEn7zJkrNvCTCE+goY8vu8MYv4ih9D7D7tYU8BsycpIe6Ab1xl1hSbt5
EfLRXu7P5bBwYi8T3l8Cdah0Gl7WsEMT+/2oag86a5icSAt06XaX54ekz44VGwr6pq2ip6t7zda8
13bNfMlhyeQjWx+D8BjI1Nl1QsFdxY+lZq3VOqE6C+CgmcPVmOarmDubi5QAAJW3QH2opXPPZe6h
lgcqy3GJwIXO1sfCHyXpQTM+ciwsoaJ5ldSvnwKiG2UBKpubjj9JCiki6b1Aolow5Nc0EfC8szBJ
eyK7SeZLom6liAgkkS5XxGfMBvL8mrlAeoix6sgysSCUL9X7vOtKngRgXlKq+7VCGlWj2PFYn4H5
Um4iYua/d9QHSy0Rp2wQ3064rroMsv9u1DdF2qC/j/r/4vZ/jPryPyjwofwR//TB/zHqy/+gOomH
iLnGWjBOqJX/aOwp/2Awxi8qin8E9/5WgkQhhrpBNxFF/6eZvvBs/zbq/3rooAFExnDqjyKn/vuo
HwdCJMkDe1/NJIoz0Cw3b1Fgyt1hZv+aMqJVQb3qkgBooMywqqKVifO1mBcLoRjFwzSL20pkm5Ya
67GNH5q48S1icGeMIkbHorAvX/sgp/g1vM9S9qxXkIXv1ic7Ga9qCKBVqWAF+g6grGOOOEvI9Dhz
EHoqhOSaYr8OdI4U1DfZGp7rkBJlVjbnNEVpYWhgkEQV40sjIdIVov48sA8d+6XMJ8eslEm3XvU4
RlyVUKGwtc4BupERKymMIIOkOonE9ixd5DC9+BUNSDxy7tKOhlr0BBAfhUVgFjD6KidCSCblTV3A
i90zTxtzFAWmglpdrlMSM1nyKuU6TMUn4vR2QcFWuc12Qa7uLJBIBYEj1cTiHAuoEkyeSJ4Ojkaq
isb9Q08qF8D3NyKmmiiWxNNn/VNNkxM57fhhKwZlKZT9LIaQbVDhuQu5KwvSWlPb96LQN2WMAWiS
2KcTWS/dS6ytQHIWOK6VQdm6Q4SO0m9LACPTxKEvQ6K+wwOqiOiRQ3mNnwPLo7TKpce8K7bgxjml
eJUrH9UYbAPccyMzM6G+g1AhLF5wAdaqNQRXSHh0orDXDRBJsgJGL+aK0MeqO9TWyM5K3CiTQq1B
Nr3SZHisXscMBbnenrL5/hSauABD+VAbwkOns3DVqJVZqGl04jkAAYrJ+HCHmKXeF+OlSspxDEww
1BfL5DkugqN+v1+MOUfChE01zoSv/+YxDBYd/QpVNfHQEYX378cw3u9/H8P+6fZ/jGELcE4SiQ5g
GFP+TvlAeoD9/g8U3V/GMGDEGt67ZdXLUvo3VSoGe41B9JeDfgkE+A/WrWSU/tMI9pcHbvxtBLsj
2hkaVTaph9jFNRSPnegXzKKa7MLfwM+KUOF+kXYp9tUiuJaaQ3oWOc6rHr7C9BonP1IEM0y50QRw
W5LVKO6rP+q6c+XcLRXE4hnle8nuHsfLhxGtP5rTd3w4abd5dIX+O5wcei67Mjlopp0ZxyB3KVbP
TMuGD3Zj+JEmbxBORg12eNqMkt3ct9Go0Em3281Exkuk2OEDw13jhM+t90LxgM071izaFBeqxA6W
AFiTNjLGbX/lrZxu1Tj2yHMrNoepDEnuWpXPOgN4b9earR7E9cew5tcIU7UJ+E2cpfj9mFyk4btO
aZGfRobYbbQUX6F6HtJDaXuHD1CiDBlPIfWF1Q9DFoWLX9tzR9iExwDn3mz4ZvUcP9DnhRcXPyH/
tL7hdAClRCrxeh+erOCo3fr9sB53lf5IOuawaj+qwLnDP0o2BakiI6Zpj6RSwx+vLPDnobZJlhYE
dLv28JyeOU3aLY0zOnNwpHKuQ709Ki/NPrmKP91zFtjZdcjx4QLtK/boMpoX6SIfShhWCsvQlVSs
WnYtfu0mUFkgoqzqZ50mEa8GPhXwZp0tfXb1p/bJcxTqNmX3mRvp6UafXea5EY2AvAH772BDHClm
9C7xaonkFpJ7N1xEsdXHbNiF4qcILszg3DLQdljXIB+gHfbUgKKaupri4GHCWT70flXfzPiUFZuE
T4XgHh8PJ59N4d9bR//CMifB99K2KD9iotJPyYe5V61zhEGz8Fu2FKdGf0yMK59mR8bpumydNHHJ
PgDKY49MRTr7/48q8oaA4FSfpTBA3jbfWPgagOXfhU+eAJVnW+0ep+7aRF6snqZXsbKVVUS+4ENO
BhUSjq251qmYNju18IK9dIYwpyG/lr8s0QWBSJG3i55nQtaosQ2YLZ+aLrC5TNxhV73FBjps8FVE
r4knc688DMO2UNc9qGXLmQqvrdYykDAAf+/EFKBS/NRUr/iEjAKpLu8VR75oj0mtr/M3bTxixgcT
lzWeHO/5nBu6GQgsFLuBInjolPpR3hjMJj3d9p9p9CYgWC2W+xo7kRrA2zbeIw1A1niMRXOFwd+W
ww42brcRzNeUO8XTyKMN9ghpuEZ8/RwosAOTfCQsdw2q4ljG67S/oAfgYU9f+Yvypr1BtQ9qX3vr
t8mbCMjebg4UmNdL/ZeAtzcCCVCQEC2krLFzYD7Zj9uutWxiAK2DhZ6njEHOQhRSXIBwOo3YmbS2
tyo6SYojoBWXST5S0LyCH2we0k8yFGieVHtQH2n/MFD/qd0ucKwNss4q+RzDExbG6nR/aK+0NOkI
C1gbeU6ozf+obHroIs4rtCo+7cW94pUPtc8bmax3R3P6VxDDACQYhahxJ67mIPklBriiGveLYaf7
6g4Q2qE6LAPCZ/bcFAAJqCodwRas89P9NEW7hV0jOEO3mw97WSSgBzEnDIjEbQ+RCxWJ8mtEGRfN
iKfvTE9xUY/5wx6w4c5sHGstynZkre4bSwB6FxLQt+3Z/z/Ms5uV62Ef2PlJ9dKv/t36MX5kr7yi
/+gpDOC/ckGZqC8Dr8vhWzhVlO2iYEnqEkLw3KvJJ/aLrLQRiAQ1yPiJeF9iGCzWntnKPKoEQZGY
1mwqusC0Oii+4R9Tv8pTeGqehUdRI1XZVpLNndZlRvvDjs7Vu96t6Y3QD13ynPasW+mhEa6H/maF
Zjz15A+fNQz4uUdCRHz1Bl8QVb/fPlH0vrRU/al8viEeoqBOX4ey99IYyMK10m6rrrqYawLlEbuO
1BMfc3s3A2eCIbinxchbOXivjOfWYPCmUB/SVtWosyZAkYTsNQvdPCDFUmcCq2kcF8/hdKzxzXVI
jEHyaZI/RjVafYoSGBCH1i97GrEEYD2ZT9N6Wuc7aaO78llzACVd2zCxZQxSGzTj8IYmqibnZwqo
nvRFo95cmU9wWbIXtK1fOBrt8Z3gxytCqmlfX1UOD+4zWgcvxub+Cy0IXhCqG9GOq9aLNvLj+Nl/
ti/yY+sRJcKH6TIw86oOL4O0okQ+CDusV5SeqaiDf5huKZ3h2k6DR4Ah9636ED1FphsfK66inUks
IQ+09WzNLn2jWGLFejwAzREHE93ZxFrXxdoYLw2yr37X1M49BD7HAJShfz7PwqaTDoawrXEjdMzK
V+UUDz8I3FcFICrl604tgppuSWc0x114y9N5ZUSf5uIaj3oo0JMHIrNGQIZwiz/x8pZ04Kdbm+Ej
zrDjJzJBqLRqLlLxERaHMTqhGsrzTdNtegzwhMN229DXyWCFYgfvXS6EVZBnz6buhOk2bz0w8Gdt
n/sNndC711WIk3MXOj85WkyiMfms2vSYe4W4G5S3itV/krjxbWT8YoukMa1P+bojx1Ok2r3ReE3h
QrB9Xj00N04ZBq8bWEdKJef7ddjUV0HzAEzy4ini1XDNzmHFOxJsHxjUbqPTcymPl2EjOnfe/TMF
BzfW/osTtVjdKoqOlhCzi8mq+/9ROlAWic/vpYN/cfs/l924wDBugWxGHvQLofdH6QA3s6ljdf6/
uda/lw5MlYcjGqos/Qrb+lO7hCCYncEiX1p+9h8BMeAg/W3Z/dcHDl3wr4WDtLWGqRkDSAPEazBC
SH53TnfiQcWgX60ANOnf7ZElsepGn/dVf4k+WShOh3qLwULZ1WsqdR9S7M0fdbkavdbrtriQspVx
X6fJtng1ibj/WVb0vDApBUx2+Fy8BNVHoG4noHIf2mvNju/IUv+N1uYRatWCkUrFqxajN/DEJyBD
CcdyxacpdbMLko/t6IN6D5buFPrNNwHDgBfhL+tcEnZG93l6lPVX0jZ0azW9yd/5FrFGci2HJ2KI
scYqR9aQ+lOH0Mer/WQdHbK1+RCwbOOtcndKg1xoklMF11jqEfg/Uc6SdMEswqTmMGyYMEYRSrIn
GJ0Ou5tBRuhTTMDf432Vbyfa17Y5rwhWQvQwo5ia7iD1cVsTX/iLkowq5E0VXfFNuQzPWr4iSLp8
MNfSp3rfs99g+x9RLrbHV4WRpVhR1myt7/FVJugJfe8yjGtfwapnR05hM1hpxSogUxi5s6+dqMPM
TqoezbSmxg5G1BH5jRMfIEuVVwaM+w526VXiv/XOusa0Hbn+SGlYDeZ2+iFPTj6dKTyzwgiqdROM
ntksXM47EGuafZ9QujfTIzq2x+SKoG3T7MnnNtfwyjZY4xFSmVscIy4BF2hhzxSMzR8UcPpPtZG8
ZDMiisMbfkaK/ZxdoxNx6XyYWzRH7qKBo/K8G9aon27si473gwVqgzmKyOQJRVS6I7/41Fy7d8WL
z22PjdvG/9P6gBqvOo54J+m3/cs4frY+hQRRISTUDZ8oxD8i3iCFofHRrhkevt1tN7Fr5Dmrv+tv
aSe+RO/5Xj+me+VRPmqHwEcFstf3n8ktuZlXmCOt3xKqa1tniOcisixwwHenZY1XBKvoRhXGIF4O
CgXaNhILUvJLybC2WFdVJwK4E2al9+yrLl3QW+FP8M6KYL4otvw2PIoPiDtobMa3BXaqbJQvC4Qq
gU7+8DgeWcUhLDlrX0rF846NGI4XvySfebpaeNJb4WV67jez015RMjnjFaEgmpTQcrozqV0+66Wd
/FRu1e/xcl/pq5xMc9k1PGkvuvcH0X1bnrOO4In9IpQL1ssKs9kEa3Pb72VSwE1ezQ56rkVDIW4a
QjsKlG10C8A2rj5DkpWd3M39gr1WQSx2xp+u2qMJcpf46mRdrhMQ3QCd13W46g7ik/6N9vCss5kM
nN7HHUdqsj2c+CJfiBD2cEw/Go9dcMDZ1LqDsir3sFX498/UkJVmt+7/4e68lhy3siz6RVDAm1cS
JOiZtGleEGnhvcfXz0LNVJdRhybqVSG1WlKJWWmIe4/Ze210JsM7gZ9U2m140awtTWBjctHPpqzx
V+LIfcsheRxSPP96mFtHXD6hPAPPwhmB4QedyiHa4BCfkeO9TdCwXYqT8J6dsYc/8qN11/5FOEef
Jey4bN4+1uKD8lTdo9fmbh1REIpfkDFVyTHDdfIaHSZX3NJ02FYJR8sCUbC0eHjW0Wf/mMz7LTXD
J/o0T4FsMI/v2Q4ZzRMWNuOpILU1oDThILxrkDijFesmZDm3ZD+OO5VU2L3xFgu2xE8EheLzHu/O
vYSKttawy17xO7pfw2uNBEg0n3zXGe3zRA4ftXtbLYVTj+6nPxPhvhUX3hY1/SpH+sVA4jNzIijk
8hruO0omwN3+a7QmDG/G6t8NbeaU/lFgcUOvw08RFVgsIA7DE8HDGClLlkyy3X0uu8jOL9ZbKtoo
/obP7ha9UI4WM36DvbuWVdbSs/xRfMZ1gaFhQASHsv+eQLsO12O4RrUWouHBeaK7G2NcT4nTXBVV
QXAQQreqWqCNvCfuPmocHy0Ar+tuAu+EaE0jKTgDgtUPmA/CV3OtPnzCZpVZc4TUzTSoZBC7Q9Ei
68qkixFQpZEurCwsjmH2/RnAa0VaV1eBmMXDuHjNZ2SI69Sn8/BckdIE8VN4MN19PiFXSedB/TtT
KzIIwXrbA3uhL2z2bEchd8gbz1zF4yI1thLSowrZPmAmW0hsg8YFtlNL+zx3eTpjIPNUq8ussGP/
SkFvIuNhhWpsg3oVffT4WOJN8JBPfHBst+ObcibyBbF8q20YIBd8b5hHJV8NvVnnveK/4G9MCXcB
PTJegeaJ4NsLDCT5jcysx/EDe8RAdU5LsxI2OZEwXyXX1pP4jvIumkjoIQNgCBfPxMTuql1jk24j
1OiK9xURgR5Cl31iOYyrMV5LX8GH9QXJBJ47iBI0Q1G+Rk5kPrIvq78pV0yUG/dcP3tNcTQrOl1M
Ehy7dvs+Tpduf/RIBBJtlSaXQGno1bCWQuTEmOvejedQ+Cpf/F35rslz9A8lML/llJ18RFk39fLm
riBCYf2+mM1288UG2zVZQ0TXEe8IWxZQY0H3JvAw5fJXdMe33uR0rSQriisJ7MkKpdGWPo+G9pRy
iH+Gp2Gb5Ha+x2iJrKJihkbrztl9QXbjn1Dg5DeEFluUSEvWgfXdfMeciMfAMZHU+bwRuDyX+R6y
eImwCSXqckpuYvMwiyHS16fx1Xs+FGuUXzNGjKf2C0GkdTOHS/1q9VBJVsPVM58HGp6tsJLW4Z5e
Y2VBDId9XR8L5V/MppuqUpGFG7EpgOIsjWr7nzZ5IqKJv5Xjv73+RzkOVg3c7KQOAeaq8qF/lOMA
6ETLAsAwZZsx0f7PJo9KnTIdPB2Ft0LJzubwe0E+WfSm+TgTdKhy/PqfzMEByv6Xgvw/nzqegmlO
/rOXIBGyUo4qoiAYADURA8A4PXk193bOFFN/FKxXM+VpmAQPIdLVgdY+kbkKKnJHoyH7sEZETz6a
fwWGTigeMzq/MM02uSw/NpY5i2LBaRW8CsKkKuTkRSMs583dSKzFMI7bLhw/Kq4qPVPfylTehWN+
aQyQbkO4yJqK4qft3sLqCSwe0dPS1rMoc1gNvikA7itXIpZWXWrYlV3ColVfuTYo1qwBSaaX3PTa
f0okMJgZQFU3i06DRYCqkJZ3UEROLkRO5rkLX26JMkrDayrjlBATyn8yawMvRB7ZSi9e6e6i1u3s
pmfiXBrBq5SYb3UrXeXRYAcfE65rKe3VEor1qAEBkoK9n5GoMhLkrUIaC7udEUSXzuDKiypZnI/I
4K2cwAjkzMHgpNGnaS0i98mTI2DOIMj41vlbQtQcIYVR61IsDzN5hLuQQXcyHRWQdSo+EL0H8SJx
6iSZGxPczXz3aHPAGjKA8Ze+ni8CmdtzyNERs4VNBPKzoADPWHw4plgRSjzsZO+KU1uGL8GoU3N3
fvrScjVaNBENManJsB6RPovicZJi+LK6K8ZqpcSFLYct3UANtiBVd4Z3NNKPMknIicmXtZjfVSu6
gYRzJNdY9oJOFIOwrEd/liuM6RrGnCo8z2CYJ71pd320zymrxFJe+pBSa42qvOJLyYRh5QGSSFp/
lVbSGpDSzEMP57bKqi9wtei6DY75IUjFO7HUwkM3wvvQjYAMjJ7vlRevcy30V2SiPabw0XM46Ugo
cBVqhXLB+xky3sV0WuZ9sKhw3kcjALmiNc1V0TFmzSPf6dIOoWKvHfo693ZKlewCJh/mgAQmlNcR
OPe0cHduaX4i4HpIh2ycBWb0prrJIe3kucbYO8T0WGoEzgsE5oi6M9SEPog9iAfpiYQ6pwG6bEZ0
KjlLWH6QIcmUVRAupAADaeA/iJT6ZQmvsIQpEUH8WQgAkWpFeqgEupUUNwr3UKgtFC8ncsd87FxS
RrQLcRp1ZOFh0cGsEIghmqoNzKhKy6eyK9em+2YIybHnBxnDI5fU+j7SyRXeo6e+j66wcIcGkxzp
082rKIbMBjEDiQIBgkbx+S/emQLvMWQWmJJM4CJ//8+3haRwsP88vLH+/voftwVHMNcLwBbeB5Np
+8dlQZYqggsVNOkUjcCN8EP2wQQJdt1/IhO+XxXKX5oBX497QuX3/NOrQv4bzPTXz3sKfPj5qhj0
oOskcM8rYaDvCNv2DgDMR8/RvCVx8iLDoEOrCi5fidVZ2TMHEUMPss5QeQtzVOhdi3Y5trEFI1i0
e7e3K7dwOj3fKgaQM/KFbd9U53ksrMeO5crg4uLoW9C+WbfsPWRdSsaz3yFrg/kmLYyeQHGhAtgj
INVIYemRxK5dUyN7qVQKMuICF02ivvYGQ/MC1ON0dLo5NT/5pqzVdEqhcNxInbcvB+NTjKVlVEc3
rRJS0oqo0eTKVeaSlb2gvroBztp7hrWMpWrWqgYh1+3GlwK44BE+5foaRNZKNPqtUAtzNULoWOcN
VtpTWNabQRHWdd05KBRY/FnFcxR6i5z0zEn6UcgozwyCOruDZ4BdqZ7HdFjXJv1qr17VRv3MCld3
ek3ZKwMAOHg6QxesLOtdk4SnTDjEXb2oMvPZC158z3htPUM6yIpFPKuEh08BQt7Ir2m8Djpxq0WY
uFo5fxwj6QSmhwHV0F6CQYoOdRYICwyRrHSYicGFiRp81slWwCgTCNqigfxiMRVLZNjUGbPeTjyk
JXOPosVSA7GwGYlD4F8U0NEDheaov7dytDAMcgORGN1cs/vEPGxrbnTNQm1v4Pz3IxbQgqudaik5
+APJLkm2Ra2HVt8d31PdQHvSYOOXPdQ8gQtxyF16lrroGK1VJFImxaQIHFUiyfSLUjaPQwKFJfaZ
k7XiupANBjvuYzJYtja4e4/2TO+apSaXewurRU0eei8CAqh91oa07qV066Nm0YfuJyUF4R6aXRNL
Aq0Npkp+g6L3pDWePZY+bNuKqKXUkaWKOPtGvreZsquNcC1o6ptvFRdvqoSM2huZoQ87RKJ8zyfL
Xo2zBqe7FeN6S1g+SASwkRDvWcNLjloPNzcjGrNaFZQRTeQuAqmZq5JEiqL+rkjNU8BCqtu7zVeH
3F3jE2zSWwLVryj/zZmKlNcT/gyBChJsTsp/PpOVqcT/7Uz+/fU/zmTIFqjtdFWUlN8V2CplOkIW
CfEMv05x/eNQBhsK8YMaXrMmKNuPCh4diyLyp2oh8uNFf1TBm8Z/OZZ//tS/xdn8VMGjRFBC1SoZ
qbPrbpjxjUcCeD2bXjX5ytj5YJ6IbQGF5yl4nZgbWGo2QNdxi4REwwBHYsZX2wxriX/2IofhUV/P
spu/9PrZuB2fcE565JxJjpyS0wVfMz90FZMj0Gws2PmAMadIzTJYPafxMpjGL8gSYnRXx1bZZdue
4p9Sbiuf1TOORrta9cJMP4fhISZML5gkGNXKdxJzqfOYBtvRfqmvxRmp7LMMuI2hzqRnSLfU9GdG
PBG+tfEtOonZvLzUMc7Fh3TpN6T0rDL3w3oX80NZrUkXKFsst4Fy6przgP7O2Obr9KplDA0Y5Prq
nUoIfpdG+i7i8HBfP9fPg0PG6goU/Gu5FJbuq/vqPdbP+q071c8yXKk1f8nTeTYt3OU9hTQriP5Y
baxVyaiF7z0rQqqruZk8NBjKiJNT7LC5Zmgg3U+gGEmC/aQ5xUrgdAdxz1M7KnZTzkfG8KUILML3
bN99iQv0wDI7Av6HQdTv0BAv3wx8m1im1yjGfWRG5UFx15p5NoMni4Dv7DGSj2p28c3PmN2HNIG8
D3JwUiHjNbvkhRBqAohs9QHxBXcju7urttecdiGJOA2vXrIMq9lGOnM8hV/RrpzCdS742YgHYcgp
kpiz+6YNEQoCMo/dM3J7/sS0qrInUA9682xxsCprkjDy7kOisG73ubLiV6eZOdY+ptksOm8TeJby
maPxLD9rB/Mjf0Tkr32ZT/WrOfM+lK9+oW2YQM21jcnNhWV4U+0sIg0O4rID+DF9MPRBZFZHn9Ht
zAeN9q5dMhecsQL9ANJ07tgCY6PE+FTMnzIGtAUx3rwz7ZI4Z2sDApy7dddnNtyzV134sIxTihxo
JLehY1KyK+F3aOE16FZmf8E7h+jDfHff27v3wdROBOY6zjvpQauWLu/js7bJCDczj9JmsskG60n6
yLbf2nMv2+lslqzbReE5JgN0+alhX7FciMuewMB8tnFnr6/lTFqgerRVLtUT+lkcn/hD8YCCfGV1
T0xD88wonGF17WSsBPR4wTycOZVwZ9GAtWH46M/8X/eQZ49kDxu3h77cGefhA8CTiwnemKMbesbY
9sqAcIpGSV+IS9TUjcD8yH9Qd6QaR0+1vI5XUnCq58l79/HN6Chei6W0T2NbXLOxqZ77kvAQ0HGk
Eo8sdkeo4bi59N3AyiYjazp44xNHz4vBUlv4yovZPb0byNZZKQ8fZEqSPd27T3rlJO/uVgR2t+Mz
IB7O3Vqf2s36JGB5y1cs7eFmPNAoBgM+pfnKmiOcD2Z8a7SzqI1rc1uodt3eGUKm7Vpkj8izwjRg
JezYOPdO82CyfD8mH5m9yRjrMzfN+PYeksfGmFErmgvXs438vStXw3uPeIItSb1RtCcG/6Q8MJjd
CPudyrZjA/NwKe8mG2m6wA76rKazuDy3yp43wQE+yzY4uuc2XTQPEnbclid8doypfRCDPAh3pDLD
Sv1A87EunrWbvmOC2TviW3GRt0iqyMHdlnPghNHsxs6/OGLeHPs5tq2YfnDuoZixpz/yU3xivYmR
ZZWRHroPLhgBHSxpnr4aXwgGc7fjS7khj8Op53NzhT+13FiffGCEwVuQLvWJWMEtflYGzcmuXCpm
vyHwjz54sWVEWm30BSuievkBPbE7lctUcNL3QV7LLxxajFLdd4EUXg49Q19XYOdih8SdCrRKYVsI
bZOH4WzeTPpo8xN5kPs5tPZ44Z/RYgSXTXgCj7TIN8GTV6wtGSndSkvfO+9WEJY6LNuF+u5dozXL
3wvygsxp1sM6ZP1H4ReYx26343d5tV55w0vwcx4Tm+58OVxkO1lGNvZcrHpEpu2mXMxav07m6Pad
BwSzA8cc3l62F0hVxpmr39k/YE46uUvkYU72lB/4aLINdXgz8p5rABPKaJOX5cB0NLkQusUUN70x
8zIQhOYB18P43F02veMq6ND6oyQzJbMIkAn5Jg6O+dqvdT+dvw3urtjgyG5W1SYH/MRfuANZMSM3
u/O9ow69xd1Murif6RNhLitjlz4ROMs/6wu1nCOmZvxBEU0E90x6NkbWJqROBvWaxAUfdcdcHZdM
TkRkOlD35kQMjCx+D+2pB743T8dTHjsZqas8TnPpVvITMLeJXSOTm5P6sNL5g1xyjMaf0gdyGtJv
AdfZ0scUfJJR39uhsRg0atdmCWdGtliuMHZi1aAiAxvRzbGUOSgfyGI3qLX1xfjB1Tec/8VTgW9p
hiR14cDAnyH9P3xfTft9KvD313+vQKdQEsVkKCDKKoKRqcz8PhaQ/2KGjAFQm0Qk/6vc+F6BwvfV
mB1TezL1lSTlJ8wbVGDmzYwRkGBrE+vtj2bIJrXzb3xfZgt8ft+/9N+01LqQK5pA0MKqVdm+WUBc
/KFeDH67NVL5JEXMC5WYNDH54KE4rAAtFeQfdb18VirET3XXkigqkkNkPOWJtawjYa8VzaZMocCl
Ag43PS5tUXVPctdMhQRYzXzo3sYS9I0oErDt4chWtEWr14jAoN8uEyF/BGidz6PSMuyQ9lsb2Vz1
XnIIFFgjRVZfZRagsjJ+9Nn4UMg6mK0+YuJlhHPTR7uLm+scBljDzThD2emq0PbVRQo1wRSdNDRW
KuCAGna6KNYHjHQLA22YKEHiYKC+qjusXWnS7ca2dVKyJRjEBfNYFxBcMwJI2f2IIh7/gNDkqru0
ocSs01hWDbYWv754iu6U+njrXM+bK6lUf+hWtSWOij1aPB9F75P4jXOE+0ssi2OuYYRvXdsscbcN
5KpqhIb5AqQc5ZKbk/lB9YlF7JZj5DKA9Yb5GMX3VpIeRSLXXYQMeuXua03D9uWr5LQV7GKtk9nH
D72WjFB7KMLr0V3HkiwhcBZPoGDXRQGuzszVjcVUuvW+gcY72wz6Rwu2mpopH7WgHTwX1oJFags0
FMnM7aFRtn6g3HPXQJVmgRopKrza8iAAVtAizkrZdLo4WmJuvYohKncrZjBcZ89u6y3UvrblJnrs
Y+9BZjWcxRA6rTSH3G85hm48CImH3ocbIt4WXn8nSopwjox9Wta+J0hbgcgvK0Xgh9pAuCv3IbDQ
3BWxznQzgifxaquobDGAtoNN/KQHAg/FwaieUq160mOarCid+7LiVCZXldk8WoY5KySQFgNiB0YC
YP/n+QgBJPCRucq9vNMElDiuN0aLguAzW5NR46u5Vc8zhSVFqL8Nk8BeH/r3XknQwyLyLCGVWhry
9HHS0OeaETshBEQ+HMpNPasJnCuREuahC9tZDbPFKPa3pjYuo1QMJHT7GetgfkZOWCPgbsVyPmgo
inWPbo1ZFW2dSUfSWWS/jf7WdxFbaxbbCCuDkaMStwvrMApPhLZtekNzUsyo89Iq7DBXHg2l3ja4
fu10wibgcIgaGSm4Ml5FuD+lKp06V38gmOaqY4vsC/SbJHHXvrEXUlRKDD+BbLfCopCY/MR+MI/M
4mwY/iImPKzUcJPBa3ETkE/8VFx3bgXWOm2uGMBOfjW86nG+YAoIAu9SqDRTUPIBAmMOSiD1krwy
mozQe3oTwlokIV74xINLKSbZ0TwWkrtQ2/6lClFeG+ndKqzFv/jCwg6oTIo+DRkeT9M/X1iWOc2D
fx2Z/O313y8s9S8MilxI7Chxtn7zKH6/sLS/JBah7ESV/8DVflxYGkMRzVT5uLzW/OXCkgx2pSbZ
wLxc1v5IhSh/W2r+koXJlz6Z39msooWUVfxHP0+ym07qtb4YieUyaGs7OOIHrTDKVRI27PMaXZhV
BTynLPUZbtBtdkZmk4cQPogd0t86Z3JnEZleq7JvKxordSFVpSVhIAluOH0VjOW6ZuO2SIXe0Yyg
3rU4poGBRwsNE7MsIAsJUwK+Utnd1vige0SRT4JJMmHaOYMYb4UCaWDw1fn0fIOqrN1O1VeibObO
gK8i0ZlnBxAgcMjHCQK1YFe3PeRoFLxRePfjWykm29rN16b50Oe4690BUx1Gh+alMIGpwlJvo/6Q
tZC2yg8xu4n6e5LfRuudOOId1EymDlR81p2ASqnqbcMqP6tGt+PKOCZF/jFiaYkzRV6PRnBuhOqW
C542D8yDh+RSgDM+T1OiVFyiAAezX3s696BgOY3MqFQkU9PU85WEsqvDZuGzaJTHQUPuVq6MoZtr
ng6IDGmp3Sle9D7GXbWwvIw40lBXwVqKLw3O5x49e68ia4pMCFXFeE0jfWMx9HZdAS4WcsVSfUzU
ZG4xDFDJn5GTZKP2UNdVkaPPjY8enoqWwVefnlLVmKmefPc6+Z28mTpeRJ0AU8/YiH0FPCOtV7rW
r+V+IkjLnLxjQS4wBGy+p3ETEQxv9IGdo5U2u20F8arBsYNrXJkTPbAmH9ERBCp6g4IkNJrXHntq
1hPpM8bvQ59wcndstBEJZROAhYGxEaq7hr60Yicd6q21GTVluImhiMEdrQtq+baR52lYE0HdOUpF
hmFuPqvYEqxMvIx5/2DRJvQpohGEq6nH1mGImwT6awhpoOrcdU1x1k+JcoIf3XQZk1PSDA9t7m1Y
ciLJEcR1Ewt40vq5kTWOVNEGjsMTjnUESiA9jVxduW231hPIPPD09VjfJG15VXPeMW1zNaW+Bb8a
3crWv4oNyidPrrHSyu+MWAl8ZGbEg2LqDD4gI9ipry/bVlpFITDspkjnDUzMuWaJEdlnPDpuwxbD
pKj0k/zUGNGRfEvY1WLTsn9RnhslY3X0CGBiE0euXSCMigUN+IR4HQz2PVENlFMozpLVBbNRm972
ZhBuBc0s0M8gL8Ia2678olBnsCabWWdhCXQ7+mYlxoMT5AweJNJP4odY7vGkBcdAYcZWkR4wChhh
IlRM/+KLRJdZh0IZ0WRTZ65NY/MP6hmLqfhvF8nfX//jIiHOXeYC4bj+v/bm+0Uy8a1pamhuoGsj
o+CDfr9IxL8sEfY1eZDQUZDKcbx/X4mKf+lTGqM1BZ/gXwcb+gcuUsn4Xc4OfPPnL13+bSXKoeZj
ae/6VWUwRYqyuZeom9qaMn/kOQ8NHXVdLgoLU07jf1k1Lrtp1O7dIeMK9dpzv2oPk0msz0UuB7ae
LMfUQ9BS0DZ+TrWKXs9oqmWnY3sXgkNeuacK33VqSHAE6f2nSD0FxqMH2Ctnullp0pMbYqwmUoA4
ZI3nw4g7sM59+GE1udOKuujQrVxMznHiC0xarDoSLShAUrcj7+vOnc4DoBIIpCpzAtNYkoUHI8Hj
I+SnruoW5Wi6C0vqVlo/0Eh5J4ntQJ/Hi7D3b25VLkEpZ89ZoGmP5dAtM+6ImVSly0Y0Zp3PsEl5
qIXaiauHXk5TJ3RfLKJY4v4tJ9GrT68u4/iedBN3jJyU7q5Gg5lkFR6qNOG/sVYDdpIWseA4t8gV
YL+X70wjXVsFzrVyeLDSbl6EtESia7zqVrNLE8C5VbAMXeUw1OFJbhgHF/qxkdW9EpP5qikb3i3s
iWN43MZR8oHQJesgecZZv4zE7ioN2bNi5nwdBgFU/IWZ0kgN24Ypy2svxFYmMm02A8m8UOHoy1Fo
ACjqFO+t5S7Zlycz6ueZGhQ2eNlZq+fnwtccvWXYk+FjkAQuBJa1VoG9qsvUs1pl4wK9kbVAUfSR
N0iuhf5UIEhG3vSgJbikDOAj5ngI/eSlNw0+Y28p5MQRWEqiYXN7iHAwJdrodCYpmslehsKpBQap
AlTIuZU5alI+63EM+qkBeOXpxjpt87XY5cDc9CjqGU9WbestQ5o0EFqZ7P6LFYJgPmQGNCbyDJmi
Wea0+YczThKn/+CXYvnvr/9+xkEHFlVym1Ae/n2/KKoMcKA8Ae5QCC/8ccYpDH6oyfHk/F+R/eOM
k//Cy0M0FyLB/62//+SM+6Ys+XW68+unrvCV/VwsZ41U8hwjq1ei8KWjeY0ad2nEFg9z/tr4BL61
ufnUltKhHIF1A0caJh55GeJ/FGv3WA5AhvsSBwtYdNuoWCVmHRMOvHIp+FmhE1Zqkd/UDvd4yBvc
M7yT1ewLbAUVvxu5sLNxuETdsBTj0RZbEyFf7ih9ukB5YHsj2yuo3EOMPLvwmUqAN2qUlRXLSwmk
cY9RXgapqyts0SlUsmAAFDgi1ci/qoTkkaLoWU6a5UOTJ2BbPZmgu04h511hCyqMyJtDrdsHQoV8
3+15nY/XdWiKWQMHo+nx4kVDt/NRW9dh9BD5dNyRHOw5I1NXwpNqUaFwcvRKxfNvyqusH28JTtLE
VJaW0B8Uozy7Sr1Uib0zgCrZGWIxK0sPKeNvn9GIYgnvBJvMhaRfBSa72CDe52qPk0AfD/EovGUi
DE8zWqIFy5aGh74+UkiAK5XRLnt9lubV0RNYNqXPrsXkvZoSRnoWP63kuIgcmKtsMoryGIyl2Bfv
elTeq1TP5/RPgKBBOFVhA/aZuigXUdPncXPIwnzd6qSoxOFN72tnVEBFay7QJ2slDUAMTXFtkg6Y
UD8WCQaoiAWOmZI/OGqfAmBSdtbXpqoB7xnrgb2bVaQvLHv4ORnxplTyvcANECA8VHV/pXjetsfl
z1vkVpmlygksInOLwHVGtwH/dSwKQEBRmXt1vMo1HUWJgC5FvhtCyuyaxUBt3MSuy+ZKSTACpeC8
yfn4Kf9522pEK5CcCdtWqsRNiUIlHIEKZvJMIdbbFP2nAGeJoGo3bvY3AdooAqelgfMADaaG5jyp
M2ALcJOs5lO3ttIg3UaP+ZIFKkA4595rh8DcM00bBNlMZpZiatVGQj9FJwgLSyMDxrj6OUyZGhtX
S2TTkOKPFJ1G1x2xoOIP2TknjMPYf0aCXWjdJuBC92I8UPp4D6cEjD5fxppBoNJHwWBfD8ViqQrx
rgjis6mPb36jb2M+daGpjolAOFmK6ai6xjVUa1a2I7JYCm27VDuSgoKVxm0lxezLTAjNgm8nIqut
VlxFmGk7NXIUI0KBVBLeW9it9kSiDJaXYqersBm0/p4X6q4z8TG1cjpcKu3RF6QViWnPA5A3X3RZ
c4HKZRzL7W5iX8CGVCvsEsZeWQykSch1uJI7raBjab6UXHmzQkDBUuJEGm2zYHUXvQ8fK2I1I5jH
qd8SMZLzbie3gRRHIVYlDFPF0aJxy0TmViO/QLMjS2iQB9HuMHdktTnXm5yBHrQDxTqTDLbOdL65
mbUcC9nWMlAQUrqNyvAQBazc64JzKmRuxTEhMZAOyZvLgD9X/ntulusioiNoI9XFXg0lsdezk9g9
6j6rlW5UNn5Cv8GAWUrcNTfySR9CNu51B/yxbpPO7kY87JHEN0phsabuEj3cijrASNm4uo14jYIB
VELD2Jilui9UEdMwJaFz6dJT0qvr0YNVokqfseU6daFfeoyKualBZgBDMnrnsDwUebZhFoo75aZi
xzBqRGQJ7FTBXxrULGqcfJWKZ8OPAgQvrbxAnjWUduQzOPB9Ar9fNgwi3eLYEb6i1NlaqswZzyl8
DJP8Dh7DUsIBrNg64RUtog0JEofJhHeMTTtksRyy3oI4JsN7h62HXHoepMM8DD7KnFJTA5ZhectO
VVedwUosjwh2euzSEq+o8uzzjM4budhmQ3KvO86vpoP1CjVa1n3WouSdNgKKD10gn4x5c5SM7NlY
9fb6tlUMoiAaTEDGrpPfGH7PIhUVYvlZk/ThqoGtCAez+4iKa9X0s8zDc9bEKM9cUCNhY6mHf29z
N1kj2B6xJZI1QEGTjukfCh+REd2vhc9/ef33wmdyMkgTv1KcVFTfXMc/mjsCMOjceJ8x7YMh9HPh
M2EwWV6R8Sxq3/q+782d8hehleQraVOYM4uyP0Jb8hv+ttb67VOfPomfCx+i8KqQ6SlMwkBYpYq/
bcpg1VaP7LrwqVETKBhZDf/QadswFVa1d1NZt4ulXQ0j1gXEOR7dFa0UdEtuPIgZ3mDcumC8iQHI
sDbNnkju2WZiPP3LVaX2ayvgWeuOisthEOvt2mUmUonJUSUHd0ytqx8DkK2L3InixPbLZGkRRizB
fCxQOFkTki/sYfPJqGaor2SYfSH7rISjTsWmkdNSxuAN5baZh3D+Snh/mXzip4SmprBFns0wRx0G
HdBL/H024QL1AbOsJswUOIICPEEoaNiXoKn1X123UFp3ab0WEAg77FcxczmrequpS/QkWdU8jjnc
wgp+YYn9AZphKZ27ptrnMA5FWIchzEOromvF05VMMMSMRJ4cOqJUn0i+hMN4rXWJELSXxBfWMTzF
NL24urKlXoa7AG7RiDYFawa2YscWGqOOfzCFzmhAaYwthUTcdjcgU9Im8EFWfYb46uqxmIwPtpcp
bHUG6MZusFAba2OZMT/QqftRcVsQE0pKuxkbTiymqxZLdpLK6yAEFZ6FhC/wGVijuNLprvOWdaYy
gGXzKU6aCuWcbC4M64uUIicA3aAMPprTzCmURz8+GkziepmUHmt4ELHEyR4im0w5VEW9SYubkHRX
dSKTdS24cn0bmSmjJ1YVQzEuY5IbpvGh3sYbkrpnXMMiQE1m8Y4pUAWkleO26WfHCFZ06QVV6lcX
m0LgM8ZuhqugHzSw4wLEutEUV6NREYMUGvJMSnNMlTFuDxVLujiyY9JaYxZkyb94p4/JygCMJhmq
xj4DI8k/H36S+lvX919e//3wYw9i0LwBJmOl8cvZp9HZQVvQf5p5fR9sYQvjlzAIMG1kh6L9BEdT
/5Kn5DYcY3SSBuSHP2n6lGl69kvT9+tnzin969k3eLWqVC2uWRQ+3MVb2j03XjAmEk/SMdxxaDj6
vsO980XvMRd2iE3F2C7JUHDze/tRPqfk0L4i39R7ZJwlfyCFD+SVVl+13STpfE4RSZ2DbfzcoKe/
4rS6s8xekPpky/PRnmzibPnY9GM79lYRRrJMWoNYm5vVUrwTL4LKAJgkv1oc2BcMd/fL/IorqP6k
cyzq6lQnS/fLgy+BR/mD5MsZh5+Bf8VjoWqtphiDADO4/6heUFbPkisiROukX7p3+QlYkHAanjAx
LOQj3KnHYF84yQnZwIzDHN2NDb0CxKs/A0fxP9yd15Lb1tptnwgu5HBLEAAz2WTnG1RH5Jzx9GdA
/9axLFftXb512a6S1d1SN8NaX5hzzH3otptywzLbndEBGjsVL9WHiBDwI7MxMTBS3mcbTouAbBdr
3950Ui+JxP3oSAXAHveqBxsBLVn6LbEQ2gwvgk0Chv0eXGVbWdMQbSmmNuGZgy/czPvoq2VYcwyO
/j1Ha/4+XQCEe0TQYv8HzEVz6w7PpZPvceSdYZAzcLTh66MHsAlodbGFTxfl1O+ld2nffc3vtAQ6
De198ax42Ez3/UOxnp3WEY6DqxJ1UtKN2PDQPRzHTnaeVpSkTuUuFB/BU3aqK72RyOcApnGIBedB
mFzmdeVjeFLvhVOwC93eBs/ZrWkKZcmWphWiTmxNRgaWLc48g7W/MFL5GViSKL5XvXGZuu85OsFt
l0lrEJ+G+xLIZ8BS7CSGHvHCgNHT7FEX4JV9ECqXMIlYwckjE2Ot3wn74Q4pEoOu/XzJ+G++yCf5
ZB0kcAfqCQmyZ3wqFxUsBTt/pgfslBDRXsMH42Je4wf48fzTNJzjmNNt8PLWsAL7zq/5nf/8QiRI
3YMzLw+PMcPFF1Ny+CAMdIKQA5eU62tIc0Cy3WDr1+JJuEegaNzLV/lqHYzDJDL6QMWB1Hi81JHX
dv/m7YEG3ZykcWbxixbpf5yx6Ow5iv4yWfv71/88Y1lDk8PFqQw3Uv7bGlqWdcwCGH5Zff9K0V3G
ZxbpmPpis6Uw5Wj8WWDKfyz7DXwAi54KxdM/Uu4zk/vtkMWU9cuP/uOb+LXADHVplMY4R69ZFqjq
L/pwFyxiWRaMRk0SUWTh5cT7GIPU8ldhxICmzNw6P4nDdqL49OPaa6TynqvbkYQ9wyHbnO/8Fsm2
Ya79ghmMSqWCXHjJLJ6TYF0REdJqph0H0aNo1LpjGclBLOZgl1kkaer+W1EhJdQTdtKMjPRB3weD
elDAoLc9G0c/goVQAuUqJxTohbQekAjmYX6sg8w2J1irHNopO24JEaGabFICjcc2ftVyIF6kRqhg
fEMp8fqW1MLqIctKPrNdKam5AcV+VhmkKEq56fL0UskK73JWtEDPhUjwYuA0PcM8qdU3hdzx9UPE
8tjcG5XlNZV/lkYW3XDack1Y18P0GuUqcdaQCQrdM+eGDll0ChEJrg/EEoEstIVC2PdkdcqpBVxi
oWljTxjDT9D6rMrB3rFhGUz9kEXGo2Zcw7bbGE3Jih9nxZKB1B91fFEm8IJIgU0RkfA8+bYpcI5T
jo9huGcd68ZhaRs9SL6h+C50snfm4gn27xeqtbuq1Z2wDNZaDQG9jNYTIq2cHQXAchWaZePW8fgF
Y3WnjWiR5gbQm0YapTq/aoKxlRg+Zkwpe5GIy1HbJUHh5DpWbkYdUkRifd+s9Zwzlimi2H0qDXA6
Ldq2FrNYDC8OQF27E1VXsJ71Hm9YSbIUrbxIcekgBGPdQelcUSvO6X0QSLbSKetatx7AyLssa9ZG
zgXp4+kDGKiE2joPMgIbBzejgTaDwTYMPHRE6tTRdMxDBkVDi1+PV18a85LnUaIQiKTIEUzhOHfh
egLXP2HLQv6FaOsS1YcEA+0YiW7CS9tH003r5VhK5coCSY3RdxpM9qReEWRD2g8rWET81En/DFBz
mcfNcrImz89WIzJkGp+E98opBdJEImCb2XMhZjsRMopmkF1S3rL2dZzZx2TcuyVK17pIDlL22ssZ
zprSYyccws6IeXsyFWgM43tS5IeyY8iFJP5eY+WP6CjdWQKm23G+RLwsxUH/svCxN8Chh1R/iBBs
TOYxqdUv38ovRh02ONlGOxM6L7YqkCc+yfS8RUvQgTXe4VoAJJLtDGRvmR5uh0UuWU2MlaOv2U/v
zYBgqarfdySndFiA8ZYCu6gNh1gA+opUhZBRtk4qJECee1IGqpr3p2HKL6qZwtsTv/1AdfrZ6gnu
w7TJMHNbgcKTSQuTo4ClIK1hMQW3VA14XTbOpIzvgVR8m4O2NvNiO8/Zu8XLNVRZbMn6RZyjTYYj
Q7YOxKZfGrDRetbetaTyWibBfunAUJ6t4RC5ht9vC0W6FirQpBKggBDfNfmHoAlvtWxtUgv4a6a+
K35EbdjV0DhqBv4oXKZwrUufcVe/Gy38wPixjrSTL0bOOOlbSZnuO1OX11Ng7BUxeZKH1FnkAXEs
SetCZIGPFkKKdrOg3WlxdF/P4UMzEP1HMAPWaiL/kKC00kuWfZQB9Remo9YAx2HIR3EhhBAGAbSb
5pKIrUZhSptB8B3PVoe+Q2rYcKqlo8pUKgpgDU7i2kA7KC6GheQQqfkxxU5dWeOma+m+5MU9uW31
YMdh5mYNT9eQuUvibh/PnqzxhLX5VqJ5/bESVtKP3kLb1hfiUQyCbR8DWmnnddYv2afSuRPKbTTV
iDatjazlX0Gw5Iqm3swyks0i36BJHJAUWgTLy9+pQThvGs65N08EkuU1IjopiynROIgxFRNeiMG+
8bdd1J7B00YwpFdRDBk0BcFUQpliDdPrZNCE0hGhMVuaY429yvc9JnHgAgAUzZlXkRVoxAZFd75u
CbTozC/0vQJMicCXd6XyUbdIfgfeIPG8yqz3AE+qObB9sLp1UIoADh6nIXf6QfLqqbXTHDeNqX1l
ZC2bTXwcSt8uRnODpgq6repJeviZpOF5LnHGFBn6KK6KdEJC2sMcyssD94kTtgBzYmuDkGrTFYG+
GkriiwudkvJfPOlDuWHKRARoBJzSgP6PSZ8h/iZgp2X8/ev/LMQ0k8Rx9OHL7O4v3a76h6WqGgr1
/4BOfpn08SGRuFSRya/8o0j7sxBT/0BsLv1fts2PyeE/UHEYBt7535vdX79zeWGk/OKglAJVmAIo
8dtwgF0aWjg1crx7YvM6ae9pck3qV3OizSIqSpBBGfnfkSDaPauTdOJwwh5k3In1UY73YXBnsiqi
NwuvQ3zSAvRuqgWmh8UXagll3PTTa9FozSFUPyXZy4erjs1prhu4CkdzyFd1+1jO6xJBovEU51+p
+SRLD7L6MNEmC9FTIoDVBu/U7If+qZQ9v33JSZEhPJzhkFU+xerDgOC8P/vVPhLpNHZzBY8F3ckU
w6m4SDhiWhCqwVFUtu20m+iu862cES7dEYHZ30Us0MZH7PyDNKwaFCWGQH4I65IGR0qHMLL4HksS
Z5tbA2m0foGvXy9YEeliRevGusuJO6WcgCU3f9fNLaHBUur7Wb35EtjV6c7HSyOod0p+qMrvhHe+
eTb7ye56eiUvG/FHK147fSjJRlgOC3bISnFpJq9dYtpp9qQHyIgKZxmKFsBVeOCSR808IpQIi+9a
ehSzY0PyZ43qPebCVvVdR5UjZFc5coJM37UZzuv73Nob8160ClftS5dTHxXhKpv2zfhpsr7MVFyw
Wz0+6+ZpCk6yya4S0SKUxPQhjR/lU9w9satMGZZGeez6BfXE3FPHwAGnNhg/RVyOnUqgp/oxDRey
KVaR9mnIj7nMsm/014O88UnFxf8p+6OXAQvW5FtDcqp2HvSHAgdRG8oEjl+G6k0xG9w29+XwYOBc
nYT1HHNT7cGqq2hBCXW0QhLWMQIOtXUMZIanvvAcsr1SsksNc9HkCWJ4aX0X8m6QNqFo7QsYamqf
XIrMcPQo9nIIVWb+4MvffpSt41H1ohJ3fHuCi0+ayFIR+Do5qNaSD6tjDwtJceiBL476qzGNxH/e
+UH3odPIarQPoXol9BrILHVgXL6yS0Fvr2OgxyoWgzLXgq1utcRsUB5ixijk9ErczibqO4clrjcO
Cax70xHozIuCPNQMULwW2xriXE6RV7lC+q4RxZt2+yThoQ/ajdz2N51Myg6k3VDgEJV9kuqlS100
Z3MgNXz0QYJjFeWhLmf/ntvgkVgcuwAEnOXdUwIKtGspiQRhKxewk/OIV2Ny0PPm3ASEzpkzlYxo
iwSqlymxy6JutyaeZp6cvhm+B/WJb2tdCNSmUN2mgCBU601ODCemUUsRvreiwfLA2MbqfdicDEXe
a3XznBsyuUE4EwXG3Dr5n3Aw2FT1/XMmkMbaMN5CppWk+tPcY8n89hX51GWjrYmm2/ndUVBFXK6j
8VaRuzrNFfvfbDvAC2RvGjCQ9tv6OoywFA3k/GHlyFZ4CztrK0jSV2i26BWYupsFdu5a0xIHy/ot
r2t0mMhbaSdOYY5vvI1I+KMqxtUXNNp67FjrCZ+CWgKuoB6GMTkicOorZu+g50r/OTa010GYAKyT
nKSZ9UNBcmaDrKkeGSNZxFWncNLU+pQuqlhmIVUxeUqWbxV1yTpkhpIKy8af+FXoOENJixhKMab0
ttfc0dcLcHc+b515Y6Rw+AfRscTWy7Obpb+YzFy0OcPLh/HHPwUKozrs6EP4ImEXLRcvBFzlpc+Z
qdrVXQV4M3wb2cKXSxUNw6SK9mF5FWffG/3iTY994MbyYyqUaKEJEWjNatMMk2OyzIiz4QSCYoUc
8WAlkIfGfGdGmhflqTfMyMhM670tjY0RMkBiV8nWFC2teaky7bHnZaQaOym9drXuGVDnS+Ok5BOJ
ZyFERCJkBiiFs04acKixkJHWLIOsPJL4IaytrpoIzvTqMMEVFTNWuQlNelGm91YLsCcxOCrBmLbG
llwZtqJsyRWgWqhkpEpfD/5019YSagQh2KtRFtqFFT01NVl/yewqBoxTCVeTXpFW0Lgy/ZpQ5ZtJ
7B+MMmBziwtfZiIRtp5gasdkHr9Ncb4Pkw/JSk6hupSmsVcbE5q7JR6hOKu1wR6IXOEZDGJbAcvI
+XG2egOmWtEYj771prBJs+A6jy+zCrBLULcB+c6WgVMX4GCpLUbXBEuryQ88R9EeLNdGS6czzy7m
9vAlJUkcntqu0IlX1V+0fLpiOwO9H9iNARRfZk1CgGTUtXuxxiLZfI0ckjGsSZQiTjE+N7PCa773
bV9prk3fXE0zOM0JsEOfjFtdCAyuufEBAzIW1wH2OACU0LrT6AkNAg4QB7U8rNMM43HC5lbe5Ywm
+xhIYoA4X3mfzMqtGZQL4IMFA1ZOSSCz3zOweJh4RBg26LEO0R/ON0grVVlcvOE0AFHobEKCHmvL
B/4uasSyle+Snh6E0diNs+iE2sI09N/7ARMsOkwrPTRB5AXdjE119ORG9BL5W6GtEPv+SRjkJyL7
gLYOiIN0YTcN0r2JVr3Kut2k+xdZTd2qNCGioKrJFlGrap4Dsbq1lMuyRIwu4REh2iSdJ0y7JXoz
8bOg7lZ0VxZbGqN5ctKUjwbWg06LDtr4Otdc21F4MuLpfq4MXkDY8dURr2oZKm4G7sxMs/tQnK7i
FH4jsLt05GJ3rX7Vu2bbA76ymy7el33wPpJ27mvSV4+NQSRVxADFVavGQ0lfwsL46JPRF4gzEyOQ
yZwu95Vp7LooP4x1dpqNcp2mDBh0ji9N4dhPemMjtZVX0hSYRnyacuUMvIgv71ctEXuGoV+StNrl
Zn0NrcKOmG9PQDt7ZDCV1oDeWQzk/PjqtGFYsO5bcxPO2ovYJVdTidnD8S5KazuUvktGbz2kR+wc
3ig/STmOEtW325k1aK0+I132Qn0gwgq9UBPVN0Z+vOQMhnMSmFvhw0znazbgmzJYhfapuO7gTPt5
+yz5N41wdH0kd5dtq9rFmyQ337VyuqvlWlmZvuB2oXgNBkqjbIQBQQIFXW7Alv0OEcjNbLVLlfdO
USuHYTQMBuM6ga2AGJZobyXTSU2Ra2fMQXMLItVYB9uunlYZ/v2KYKgxKG9K0zL6CBRPNQzuLFwk
BvgfMUgdKaC57PhNSW5dSS+cKQZsNuMdy9J1qD8lPbWeMBko9RPWvpNkosbDYDcTe1DljatXwXso
Jsn5X9ydqcs8mvaJLoqzfVnI/Tcdhv67ABUxw+9f/7M7U/4QkZmSJapg2EJvT3v0U4eh/IE/TAFT
w9BbXJBkf+owiHfiz8R8jCwVOrz2yy5S+cOifpH5kAp9bGFe/oP2TPkbd+z3b30Zo//Sns3BOGVm
UWm06+M1y4O3Wp+2vkleeki5UGXxORfkS9kOEu/sh2me7qO4fNSC/i4FYqFLT6Sq2knauj4Y3HB4
rsJ7UW2Z+kQHRcm3upQ57UBpVFEmJkjg5AeDYHhCO0Gbx64SE+ubUCTma5+E+6WwNqmZZrQyjNTv
MQevNQ4noW2urdS/9D37nOgh1arKDruSVCK53FhSKq19oFKxKN2Y/XqVZDk9WEoV0uKEVHCIhKd4
SslzAHLW9Pcix3hdQprlemgFkvUKor+TaaUybk9b81Bkg2eh4YJ/6AgBy3wj8swMRX06fOkp5x8n
zX0yMCEviobMOdxJRpc6TSns6jQnOVpsTp0WnyWhfE0Z5evq4hczt1VPdhIMGqlsCLFqSGVu4ccK
2tbqYgjRt7nlGoOniZpdZPXwkDNvrQKcUGFAiHGm7Un42wmz5SL7IUtJWilC6DT1SE+p2QLsgDgI
twX4xHAorj3pQ0YuOtWcrwedwKtuzM85Fw+OvfXIU6vnBJsieEnHxFV5KhujOSCXx0YdOAanGoO5
nQj6vywJCMl0+RGr+bPGkdLgm+PhdPBSOa3/UCojMT2zuO/q4GqU+l0AHCGKi8tUTse5ZT6VqMeW
+4iLMyhMuEYfUpZdgk4mNSZEvzYE+MkaFV9uCL8i3sz9jukn9zUuYrkwEIqoHuM0h/eRy9ykd0ZA
i+ps3BoSQDrFtIW8epz8cY+P3m6n2RNNVqUhNOAC17Y+XwJ4y4Qk3bVx/MIgFHy/fsr5xkZFufoG
Oe8p9SJa3lAwiMqjidTEyklDIHdlTaWHcTmQ2TQ09PHZgnI0BIlluAZ+WJgAAo8wf4JRxufWvnEG
cDh32mPelbsxlvmfimFfEAcv5vJpqX6fMJgmdIDPG+JgZABfwQvSz0zPLq20MHn8czgbDz19XWj1
sK+F0FNrOnhl8kQoMh0KTp2t0wRg3STGu9EZw7YQqwvyE/MjDrtb0yYfEZG3cd2DnKk2U5JdNDk9
CxlTQq1w4xrHcTSfysF8KTvlIMjsLEwNOlVKUVUi3wGSxxxYd6Vy/lIB+/WhzNjkbTS52wNVfWma
lGktw8ROtip3nmRhTc7ha2YSl2MQfZuqjNqHTRWT4hWMMNTjrZ6YgCxy2sB5UB/iScRsXQLOqmX2
4TIiGgEaPL6xpJ+8EvIhvIatOfBszjoOtflxqLhufQTfg/oR52jMx8HpYQ21MzJU0CV1OT7XY3vK
IURZkfEVyjSCLCD6CpeLRZc9FujK5wllq+CDwg82kh55qSYc+ooprsSuaOCFK+It7NW9rLbrcDSa
VRxkM8zuEAOb+ty06su/95b8gdbkosLfJePT+B/LZJFR5N+WyQqG5V+//uctyTLZILGFAvL3+aWE
VxndzQ9BzoLs/KnWQY7IaBMr2n+yWLi3fi6Sf5A5uZFl/jgyWYx/tEiWZQxtfxlg/vXHVkSc07/e
kDGLDOwDiwZRz1KXjdqSqF0XD8CdPdbu62IYHRVJnMpk0wgeEitdByb2pUHdJpJ2bX3ySPpIAOpZ
pOcitSgHcaFODQ1zg5Sm7oz3BrIhg74Dcs5HaUEeprAPW4AHEyzEOjXturBey5jqbcnm1gEn6ngL
Ju68CaBiL5SPVYS6jsXOPF4kM9si0rVRVx79sDzk7MsstirdCILOkBIq2Vg+z8oAyNa8DZrmdg3R
ZEuDNrBhEExAHJrgmgAhi4UMmY8lcyne1QXQSIARLdiGYk/o63sDVtIHLxksnEkd4CT7XFSCyb0v
csfEGuMC/9U0IFTGSsqV/BjD3MmrwpVr6EEALUs5OcwL4bL2QbzT8XW08p04rUfwwL6C9JMVsAGD
FAFhMxFKF50VuaWzD4naHlDfEUpn1bUnjWhA1UB90phAyOJ8DjXJI8jxknHKqdD6JgYTrBD1TmV4
JSSvAycMQd3cPHnxZZj0mXV6jBNrrXTmk4/whF5pXy4gFYkgAt8yWQGjsRF7l205y5i0vGNFeOtB
8uuSQghbc7WkJVNB7y9BhCk27YaTXCb7wsCqLaf13axUZEBgiQ0Zqolp86mKt1Gv7mmDb2kBlGya
woMMB7yrKGmmxBvxPRKxNemWq0RYvUmRU8BwEYU9oISN/JdZflOyEXt7s67jO5LHz12nQZguiNoc
WVdhw6jjR70UZ7hC9d5M2v0oj++Eme8CuQBpXGS7AMpoybW6PBzGIB+Z/R6CPvzqcBIRx1W5QTbh
ym5mIi2Zs064UsSKuWqtEBbH8M43Hb3u+4NhTWgzs2grhcWhyXu2SeFZmuGfGOADzdCtMCjLTf/R
Ns0jx8CZtAN7lEjtiV5qn14GLNRQBJsRtz0jvkM8abEjoNniJReF8ntYAbDGjLdX59u/+ABmkQNf
nBXyIq4RFU6i/9qmaL8tkaBp/v71Pw9gzkwG2gi/0cygm1HogP5sU0yVPcri+F0UO0sH8+chbPIx
CfXPAvH8wU768xAGy89fp+O/W2SY/+wQ5sz+7RD+7Vv/rU3hGxDbJp5Rp3TtY9fW27poqcsCQDyd
RlaH9kCFh9ZFUrHCZkTDiPVLKnaegIt5P5UKCY/5knThD+gGK8ZO3dh9pNLsxgGdvlFQKOswXPwI
6J0kvI5yzfzEXEl+edcgeZFqf2vmwwVRkFuZe/QY9mRFH2YeeqGVsqsx86O/YCLihjGN1n2HY4tt
IwGMn5TmYvs/Rpzxfd86Enm1s57JTI6MU4p+COQdE7QsszaqUTwKBJ0EMSr1lKTUQrMTQ9kGPWPK
unPNSvNx/eGimKjshoxDz5wrqp+i3VZT4dCJHmpIyKGSwXmCcyj4xTqVDBZM41tBsPdQtU9BXV4S
5A8mhBkMP+6EJ49qjCU8g+cMSQoVbqyNt7hDWOnrW39KnlrGH9aYrHugMEItLNoTANECQkBR9dr2
O+IdLWBymom5EgoEptOXotR22efHsCzw/QIuzqjRoopFnwUMigGljDgRK5hjNKcQQX7hx4j8meSj
EDDS+TsygqeajVUwT3igsCayqwvnNYiCjVUDpYg/VQQjEG06xEKWCmW9amS21NHC2hkwNM9F+SUG
XUcuR33t/JmUzULTKXODl3nysQ0MhbHKM22He6pww3rAjdYd44mE0BhYaoQMFD2YVFRkC4b4aHKg
VFl3ioEi2YOkv9dx9ZXo82smIxmLlFttdiZo0sjHxNTQtvbNrZ+7kZjQcbSTUHkX4S3ApnezFs7j
pH0wnMLxZX3xSl6XpnIoyUC1MuJE9RbXQWFDLpIQ/M4PKmNaO4WIrQJ75eboleHQ4WpSreyxJHpw
RtgZTyw/KoIf23mVWADvDQScTHalkhfJkD+bgB8HCYmo3EPbgBbOmss33yJJ3EkTl2IQq5k7g6qm
MVjSodRyl/szGxzTHQwlcMRG+W7JS59giU/DsG8JSl/JluIUlA5DFm4XdNCIysOQsGlI5VXCsx72
sTsqiJkRyIUMofqxQgqh0VE0r6bJMomzhYlXHbkaq+FUS+aNauHWGt6XbaSv8/5jcyh03U6X0Rc3
0bUJ1VOu+jQTSMVmfJxjAHQ/7e1YGndCNJxDHKzBZD7KA0OxnBFuNg+bMe5mvBvJVcf1Zgu+dDSL
EQxKww6zGpXHnE5t1XXsL3sNYBNwlgpUmG+6/+KrBvyDtmgHmD9JaOD+O3ZCIuDlt1r/71//86pZ
+HjgIQwDHf2PXJafF42EAFRGDY8h4Kf56OdFI/0BAEPjdjIVXEiM6P6s9vkQoGeZvgH1w1Lu/5N5
mKEvUIm/0Iv++o0vTc6v1b4fhGaHQ6Dc1POygku70MEzvNVa1Y0Jj1D8V8NsSTAHmEp0Kbr2kFI5
HXmx5Tmnz9c4f8IW0pEN9ERRPIwlUdUJyUkkUSfW8Jiyn10RQG3lcuykLOuM0zTuetO1rq0xuCRr
7KzJrVkkdWRjeINjEl2VPPF7AQzP3LE+wgsttD/B7kcRh3JgpbjxC+l8BH691S/xs/6F/OapPFfj
ZjRfq9f2ZmyyjepgN56uhvRUOAz3Aq0jEBYo3wq/5WK5xHjz0bv1uvi2iKEJkV85Au/w1Hg3hn1C
ArFxzplVRzW7zHrLJxDAHgGHx3cerqLv8iP/kD5RUSqfi3IgwxW+4uCRjRXwdcKQhE+URn17ntLn
Rt8ZFxEdF0ZIuLYiQsVXoXvhX7YpzErMK8PyJ+XF+mQxOfFJVzBGXvbEXhABGH/yab4YB06aGh1k
gxN+1WSsulb8mlmd1N1Jn8q9eBovwTvfdv4BepUfUH5toUn7D0vcbf0cPIbbcEs1utZu0y49oF4z
hqd0cv1XnljrppF4V9qjv5Olna/tx+hBGigy6CNWc73B/72mQQLWw/gC+ne7Ficbng0jRFAkUMJV
TjZ2ICBDS8jcI+4MaDsx3QfHYL+bCWZjOAOLCHLESi5uSXNhhS2zyXIty5NlD6ZHfWk/R3J4iaVU
vADNsch68W1Sd3LgYrVS36ZH5Tk/8ERYwRVZiCA98h0HBDAm1/jTT0hE2Mw0lLM76Nj3N8Wm/ODh
SJKjCXJpRD+DS3igDGpOo+AB3g4PwSm+D0eiZ8JjBwlSiK5ySpgjqmA/3BrdTeA5RceL0sxaxCar
AZHBp/ziXwqiZ8EMXKBi13tYGd64y7F9p9jAV+YBE1gD5XSFDRprQ8/67rUJr1juoSUGB7CzEc/C
SaaOCzaDsEJtyECOh9WWPyCExU9l8NKDkwbdj8AAlwg2jK/2lr+MZF5v5hUhb2u5OKj9Ec0eUpYh
8ShSjCckRViIR0QIvMbJ8xoRrNmNN7yG8coCiR3sw5f2E5nIO1bzKb70yG5C7mM+ZypdXPUhOMgv
jfC/T3rbCJOujTEXuzPFR/NhNp702gVEf++SeqvTsH+nGX+3q97Yq0+X6IvwvF19KS/zVtqYL4vh
rF2TLr/Qp79CVjtkIfIoxE9ZZzOijLO1Ntk9tQPONYOR6QqiriRvh2qDwIZHavqcwSV27qie8fxo
x77yCiahC0zWZdsIFj7ClE8mBn4/nD2VMyh2S5ftTyc/5xHi/a8YUGcEu2M/jfwxeIu0a5UtcWm0
pYck3Aj99/AxfcBpAXIQ1Fu1PLZkc//IY5dwi8ioXO3y+nB6Oziel7BdtWf9bpKednAS1+1u3s3T
NrJZ8DpIJ1NrnWi2ePObYxgfA5uSY6XTQNrNV35Oz8qT8iTt8xsPU7LOb1tGc9I3HHJyJcr5TDpf
FDqwKgPlOwwXQTjRlPMuIGTQkQHiUzfYS2h4QtWwa73+gdtahEndHvnDXhG5qKt4pz6Jm/YrOydn
Qbobi1OJ6rsN24t2Nxcn/VxQf4bjpy5/i5vymJxJe4NOPU4OzwWTSOr8ycVHGL4tAeUkfDtF6moY
l/ybtNeYVnwp/lMcSGAUSSBa50iaHVLuW8dpjE3lH7PiHMQP04uoOqaEogIaRAUZdOdvwreSU1SL
ZqeZ3OEsHSF2M/IBgRE9o8LGSGB8IYCdjyxWhltnjhf2sc/qKY73SrtmQMoinZFy7mai26q7uvvA
Zkh0YqbaXEcLPw1CJysWH30J6txHS34Zxn2fWJ4lHhv9A9kXLwa7HR5QAfMLdjw2/rwt4e1kOeo5
FrL6w4dPNnSeIzCYUoKdoOLSzD1h3gxoaiNzsMPGzUnGrewg8ECyh81Bqa8M5dV3cvgIhcqLa0VJ
SFg4zoR2AqoZuRGSpBnI/EascbTVT6VuR+cw3HA2xuijL2rojt2x968F2bdP43m6omCZX4rxUL1b
WzxCDYGQpPrJvVuOd628j9jkap7C6xvIt0wyOpxAg7KUNVMF7icFu/FR4iTiN4EuS5+kfMN8cDIn
PaP73vsnNNzZk3xiXtILrhAQZICVVluNF21rbIV1dK6PC2sK4H4+w4U6NNG5I2F74iAaStof85Fq
sedv+BdXipqkErdtsIxkKKzjC/+vQwnE8b9Vin//+p+VovqHKssqC9AFXPlj1fn/hxJ8iJkCpswF
sPx/ZeTPWpEEEMIGdShBi5/IXPiUfw4lWFrIFJeyqelUt/8IzQwn7XdtK6PhX3525HF/LRarPsbd
k4yAa803JhHSdvJUdY+Xk1ID7cO3dqNAUs6zdayHG6YgQJHf045woIB1WHSg+15IMMF12g2hHcXc
X0x83dQ/IhRUvcVptJ4YXHhh4BG2YIHMJ29efkGCqTJjDFplpXw0khe9oUrKHufGEedNka4qDB0T
nndjnWTrikii5pnPEpOdQc4QNpq1ZVuFg+YUdGu7+iA0WrPh/h9qw+WC5+Suuo2IPF9AvnGz3tBz
5hsTzBANvLj399M23MPtd4st8sEDtN5n3XhUToRClPvceCk32ml6ka4j01SabgRjzV4r1mP1pF+k
8QAQAxJw6LJg0TWbd5bI+o+7a2Afto6OavVAWBzq9FXMAm+zrclqjVdeo67F3La4FGs78CTtLica
wSxeFXUvnSZhO8k3pbqNnYu6y9+Y5+VbQMmBp4LbmJgN6pR74yqcptfOK890tq1syzbSWuouZS2t
I2MVkUgtOz0JvO+vuk3c0GW+x1Sa2TnG/rNEpVFhHhVsRHjUfMh0tjxSjAbUT32Bv5M0wAPqmJvh
Nm1zSp0lD0BekxS8lhzNjjfIzGzNRj3Df8Uaqps3euUORqn9wD7avk0r6y18Yt7tREQ0G07gqdvo
aPw/7s5ryXHs2KJfhAl480oYem/KvCBYDgDhvfn6uzjSaIwUujGviq7oMV2spgHOyZO599onVHfL
0PHfho/yewlRjCDfbA/dw2UUO1cW6Qq6Z+EAe2JynMuvemB/cAq4V1/VV8YvfA7WK54H8qDbO/19
fZxprxZm34qLB7Enplv/WJlz6I6O8hrd8hud2qN6xIc8LwmXJlJqoW2iRXVA4UkCuku8zE3ZDMvH
4ZlWjGNhEZ+SS3Ipb+Vteh1e45uy17fm9RWH0a7Z1KWtIH6+1PfuGeo8q7DDzJNL78a7ePeO6PEk
/tQ8tE8dJHOdYzQrsJfDQRzcFlIfbbJDXR/0FfJB+0Yvwe2pd8hG2ZFTNbf0G4Et2KCnJTQrXFCW
Z3R29dbaJVYybUaXIKlwvnmxMuf/JK8K/LvWBibeEhKYwJOpV8AZuG0Z/b/SEEpeZQx9r0O+LfOI
FDGnMeb05eG9mPTaBS4Qfr62IVfmyCWjbUzYUsSPIBnGkz0tPTjVC3p+a/OuIYk9mnfBWggcc+bB
6nEut2AAJFImyAjC8XwkZptfoYHagKfkFp44MNq1qz1BhB8ihwgXTsAGghbiT6qt+OH65Jhna31D
QsY22qD0Petn81wykyZ9tzgUpS160CLmbbOy8Mg5um14fObiJwU57qi9eeNp+jek0fs9Bw5jRqy4
+wy8No+sTTPytN2B5PHsLVkXi/yZEj4ekrV6oWwlkkS+pMjWOd8tZUTeDiWqlj1/Z/nwWTk2SgRh
0QspcUik9D9R+QsT9nZc7rzxTrzomxs0iP6gXsx080ENhLMdhQNCCzd02rkWuRPpzJe4OHfGPCac
krAJw/M+PCZl/PqI16GNmDKdOR+euaGa+3XtsrllbIPffU/j1sEzSNgG1ixQDu644++U3RDjwQun
qOaQvFkyxNpN9mGcom237tbheXqRXgg5fye2g32dRWgG4AjULVH0SbTX6IIdJrRu4p6ACMU2WZF4
8QYxmba+eZDLcICseNI31fDRwwgZlG0iLyQNcpu81EDqhAd5qV/6w7SDkN2tm4V/qYnJ0N0WqfsL
ZZ+f2f6F4xN07v3jnoM+/Qx3DMWPxnx0jBVVNDk39YGPtVRmuTLTLLd6Jm3g0GRMvuQDMClUkZbt
4nVTvwXP/8N38qnwe7LmjexPGjVU48r9TD+c4uRgkOYKAQS5cWnLHpF/Ip98cOUf5fIEqwuV9Qle
h7ksXqoXzgzEdYu475vMLSaXAVZ4QrMGfISCXJ5HmM2pkAHJ0mlYSggX+vBe3fTPelgboT16kGV3
mDg+8w16BzteFj+l6o4WJ4JoOXBu4CUD81rho+PkJ4Biz8KtRoTWMn1TRy+7v+mv+CXpbD4FrdLL
gCqcnx9cmATi8ZJd0q2bH92jDLOE2SJw+oWB94AcJn0WkWD1rl0f6+qkbuqL6FR3CMWBstFx2QuZ
W53Y5aLNtIoBCxCFN74jC6YBkzjpRv/K1sOqdsY9hyAkJDYh4a6y4h3lLniTFSfh2M/BPUTJv+4M
r0lnJXeC6CE2bAk0QGy0q/rPgoqcwOvuBH4O1Wl3ag+PNX6PM+LTU3fUri0JMxwAMMPx/iPZR+6N
yy/+tgo+sEuKovHw3DONU9Gd0MkM934TvIV8xqrd3dMDSATq/uz09GBq7gQxQGZ3yZ3nL9Yyl2yF
77FEuLohA8ZYJe/PUJfQjZzzDyU5OddOsR3XZI2fBcff+TauFGz2sKjw5HeeryzM8dPqbYp0q59N
4Zlc68ds4ebFvrfm2nRlrmqG+q4byMuy1U3czkDSjyTZPLe2YXfO7vFrSZ0NQC6yRZv9RvrJZuor
BFTa9+mlXtIhuLRL6PscwU7BEsCNTwOee3k4x+v2TcvdZ6XiE6IqXeSLUO1YdliJunljw13rnCeq
ZloB3IfNVqyUb9J+hPL5Nb3/I7hF2hLUWzCev3Uml5D6FpyihxcRcJl6QbkIOslmgCMKqN6PoQp0
1MZ1jF8XvzMucaROMevy9XkqN2w25yvxQWRlgtHHTup/KMGLyPpq5HbLyrNNz81VfNE5zr/mP/3K
3DJg0d+rT4lm0VU6T2fpPOzl7YC9d8sWFQz7Xlz1R/Af8rty5rte9a20VzgRcq5e4a/bdK/Nq/9O
iUjLKWv5W9YoTfEJ8D3pz4N8uH39WNDIl2bEGpjJnB3tkRAUlLVH/5tAZ6RQ1soP9nWBYMEmmIj2
WOapIt5VHEEMrTdiMY+oAEMLWPNrl3kdcZo0QubjuPW/6Q6xPYJaG97wZOw6ChnaQ5ty7VesANz2
bvpBko3xpdHuejEr+4vzFn9GJN2OYZbIcuDBYA0KV8RSKZ2DhvXH6/ghv6Y1s2LOdFe7SAXdQxpU
Sb2voh1WyWiuPFuKfNMT+tP8iKL9P3zMYpTGGUhT6HajbHnCkv/L7Bf4/l+PWf/++N+OWcovigQC
VeWYRfddIzLxX8csxsIMcEE9m4YqkqPO2PW3Y5b0C4c+/Tk0RjNrPXlg/zpmSb/IaFZhq0oQJfTn
WPhvSFSRFv1bS/7PL50D3R9b8nkTWHqBf+iZ7rKOSTJszPYQPCgYAL/E0fTxQEImgT30tfSkTFjq
Lc2f+xKe7dCsQxuzDMRSkTYiQkSBY5hUnjQTIWBmJavAVHGSP9a6MFzHTEhsoL3Ooy1Jwq1tKxnu
4QC5JeW4ICDKsTudQdojJeUjUYHdQRwYy/aql9E0k9X6tdJz4kjwgohyY8xaqSQlMd6rUWYLRud2
I8VkN2z70l8OkbIX/OSetY0bjKSIRUpxEH0Rq3rkpDErZ11iq8OzLzGlShXKpEimr9JnTxRBREzc
4L/rSIssn5ar2JEQ2Z1ladGhE5+1af1Al9Rcyxo6q9+DZe1KBIJyPd3CvDqMoSwDWYYg9EArHitq
OscmigRTZtL8YAVPRf6GchpuMitArnCKDCkFn7szLwUGOJtxv+2K3NaojIkoGFFDtjFJWrKjP6C+
0KsVC9Z8EXizxPmySoB2v0t+upoeNKYJugWIuBCGfDEW7yULMVfhmym3q8CvDlUkXiAmUwRqq14U
58gMwLxOK9Hqv0xr/C6l82hkzPBY5lr68ZA3d41uAiYVsqepWnvNwoDYVw5rKIOTMrhPgeF2BqJh
ZPFrtRHf85S1X7Dw7vQ4g3J6PyOD7Pr00I3ZY5IRDSIHYqijlAOTgGFRJqFhP1A9zvNBDhaoWTK7
Sqa3Rxt4osXGL+qDUxXmS9TUwbWvGsaVFR1Tn8pTkALEyzTAWtrFEtpZvUXInxKtTo+7ejglb2cl
jSuxwsXnC5zTccRHxWdt0f8HlhYDWhCaMJljWqN/hlmf8jHSLcGJxw51cB9/B/3wCXHsLA7xayWI
2K71zE0CfyGmtMswWH3COf7GqQEEY+S2wBTY7hL+pSTpV4h3Q0XUssFEOH2S87D2aNW6t+AqSAAo
BYYBTYToASOmAE1Wm8KFSlye3nwYvopcB1Ua4tIQS+v/7vKMjB6MoyKx6jGelKz/R5ojyrSS/gja
+Q+P/215huSo6SyzrKiEtPzKqf5tYqr+ImP61kw4juI/G2S/Lc/qL4oq05QDq80A13pGmv/WBeNR
oNcg7PxTtPP3pDkyC/2fJqZ/fuqy9BdpTl4EgRBkLSl7qAc6ePcgjdVPwy8kuH2BpDmqON39p7db
zkTJEYtwZeEVmz2gY9WmtQkNSbb9wHxhGW+dRIzmYFaO44NYT9O4dH6CP411VBTknSBLm5i5ay6P
nmYAEOwZ49e9/gpZEZlDy9XaP/q7pkH0moq9IHAfBjWZvFo6LA0GITP0HGexDTZRBNBGRLBjsWbN
6jjd6dCmvbFNITKUq4iws70a65gOo0dwBCGeYAOXvx5ROBeEZFfJAiOzolumBFNK+mM5ycX2gS1K
EPO9MdE+6rN9rcBbxGGn19qSTJQvQew59Rh30tTCuTiaqIqIDlSntSm2axKYpvTqUyVDo2AOotXH
1Az2UJ1uYd2Ve9nQV9i9WDfJ/AxxNMfO1A/gtuKXqFJQQXP4mHi0olhLsAwcn8NXQQDHNmkEs4rX
IEfoUJUD05TYXGXiA6lj74pd5ATlZ68pXoIW30Is9ehMyBia+FmnOLDNGKdSwC0eaL33DMdiTKf8
aIVojzW5CiogC9bZxiBFVT1rijqbsNGVmjxL0zelGM5jy5S4MYUlOWBzc6znjwE9U2MuVVF7M5qY
aQk4TQKvEup4dJLroITHpvV8L2Gecui1yYcKVSSUCuYh8PInkE3oaZkc0gksVFhn8fSCRt5ucmle
DhADDMPO/WPW6nOlvgaxvEyRcOqEj0q4GoRHuYt0nSsnc8nXcoZKXwwilIt6mkvkxoclG19nqgdh
5HzcV45Mp1RNEc3GlmWXMsaMmqO+odukf7lpWjpF8dWQn4LbzU7M/DSOw0KS10SenVN2QiYEYLK9
MuUBSjyvtR7vC56FQH44ISKfvniCbx6PRSY0hFacM7V3LM5XVVIsxoQxIkLN5Ek8rsgfhZ45mS/1
WP8UYgcZdbrqav/ZIi4TtdYeukGby33s/O+uwnT8gf0ziIDFA4fm/6NsIG758yr8Hx7/+yosGVy/
1NWoP4hLoQj9fRVWFBxZGLj+pYL8bRVmFmGqim5KylNNw8Ti91WY0prUc3CS6j84lX9vFX7CMP+0
Cv/5qTP3+HORLMEZitoInu6ovmZRiT+VdAuTZAz9awxC5GiPhVFZq4rcCtLtUdTNKbmcAMOmRo2i
KY9F17A+snyvK6lGJUy/sZFwZj2JOIVdmso8b9SFGZHhPCBmT1UyOfpaWBla4mbkLSUyDXqlhhiE
w6QQ/TcyCpwuQLVWBm4E30zk9JqyOhikuk5TYXJ4fqx8g3FsXCzCpHoTS21tMHiukNnVWQxH7bGK
ZOKVg+yoCW/jkMLtTWq7M6d5RRpYR5B3i7mVW77cCxMHgKLKIFjQxqCFZYWdq+VfYme5/lTbuhgs
FUBioUK3CcttBTorH9udgca7QFGJRcXurGrjywxn4z5FZRivxqJePrgZH9pspD1hxNK8T8etmvHE
QQIIk+YK9ZeZvo0p7aY+F5aqX7ghrJIIHsAsHvyDr1Qv2rOZUVgwBZZ5uVG01rWqfo3vdFNkLRDy
0lXVa0CMpSGFq6H5eZq+mHstgqC2m1r2okl6y+NiO1Xyp1UWd7NOr1NjQqgsxjcrgd0DfrPWx10l
Av7SjQZUykToyMT0pHRTTd1qbX5PiJt5UK6Lfb0fQ9J2EwLEhXrhTyDejOQw0Zl5ahgl80dowUjl
2V6e2nmWb8wIqvBTplSXzLcC1yqZ2kijo8LLjQaEExPCTND5HRzcR6kwFSYbVLaWnVraiTFhyNPI
fUS7bnJlWBB74d1D1Jp3CRsmqpkOvBAb3RKP8UYw4IOHpNxbMtCCYSMyMRYw1InZuGkLJAyMmcTY
tGXAJ40oQodpvsEv7ywux0TrmP/UB1No+Sxr3OgFbAYYfBojnA4YsCife+0IjmAdl/KLkLf7JvNd
LcBa29PSxzOokT7ToauqG4LMsetFaz94VVGSyGRdSmO0MZEwTNjYFeuxakeZrt09FyU3D7vbo4ac
olfWu+wz90kiNujncKKuvkvRmGdBNRdpiXMHbp5SUGs41gFcZPzVaUX7NMSrTvQPFDVNMjx8meua
vm+ubY2y34ZWv/zfXtZRCmI5gkguK4xt/1vvQ6QK//dl/S+P/31ZV+hPkPWiyviVeNzvizqQPkWy
ULFLwCWf9fPvi/ozGEbDlCShRkQs/8dFXadXAviSQ4CCj+FviREl2fg3NSIb2h+eucn+8cfWx0DS
RULwgrXQ35PNY5kspU/hLIe2tmY4ta+Qth0NEX3TDEWK9MGkjbNYOEtY1MdNRmO8J7KFAnlb9q6B
LPvFYDASO6Jut9tsr734/VIhytXuv7WXCVWI7PEfYvgjSHZRrvz4gJBI5JD/QfaDGM8jt4vtBuXP
eOP34pzDz4HxteX/8pVOK5P6/Qn4c8Rv5IEzxpLjMMMWI17LY8Xkc2Bkh4rQWIAFwvaI+PequhBO
ZPBL104BSmP7N3FbIaG71qItXfxbe2ye1k8XvTI3k/nd3s3vaQlquFy1x9Q11iY/aI8laziXKx41
60/9jkSPVKFvsa3IRGUDE73S8HTkNLvkEzSyf0PgeOBswHjoFIhgNk7+rT8VIIUWE08TkvKGvx55
tLwYuwlnKsxupgSsYDbTP7d0gg2H7XMSyDOS7bfNyoBV6KputBZSW6YsfIKQn1LM8JO68pFeCgGv
k93Ou/LDX2TjUva9LF375ql8J2W+2GJ/yRa+J6cblhC+GC48p9PBOrbWcrIk6TwgQCxcY9NeMUDc
jo85LKnBiU/+SnLSRf8uEpgiXBR0K4UTev0ByIJNBTBb7r2PD5B1NZ3rtay7kfnTH6CybKpnFS1x
CnvOimpldgBTdyuT06S/5Q/kVkwBJybzO2ORr5R1vY0YYHYoMkmxBamMIQGGD5AUBHwpFbTHSNF/
zmKFbmUQX/t8K4sM8eEbH1x/MjwJNPXwxTtjgZFeM+rzI7sjJhLKwvP96r6gVSugPmYK87WJYYDN
w4f8Xb+XLMd64z2wFjCuZfn/NNx49VHS50pHChu7FV3/xlUypgsz8DAXO7jParhOz1E7YW0MNAL8
FPMpXVTmS5ncCbURkIPOFH6yocz16ClVa9tFI9oBhCI4nPVBvvA/RqJs0Rn4nrhk5sOsZzjhWOBl
Y4+ddkROr1HdwdoT+INmlq2Fm7kJP4Yd4wIBi/K6m206cf4WdXbwldyTWxpe8+gxC97xfonedIGv
I13GHQ4v3pPweRsgtXCINvVilxE/0GOnvxZ7D0Vj4uxJeZunLiO/7QeP2DC/JQXECdYkGayYNF00
D1pUduCIvBiW8bo/DbySg79Cr+S+B4tqyRNXHX0jFW4ZOsHcuD1gjMxgtbSHEKFtBxaTkUkcUeRs
sEB4IgpN2591N17tu7T10X4IN+X5xtKehLnxsLnOql/nr5GNw4Mu560grqn16P3xNjLs1VzrLtzr
twnVqU7s91aJFmXmPfhRYGeZepnrc3OleKpZNBCZeL266K5CtIpBkM45QDfqWTWPSC/nY+BMkGU+
UDwG23aOmm4tMI1ZxK9vhL0kc9LsqLsy+2okS+t2xs7wbtEZW2UkPGBzf+2PN2X2sOWtflWqVTIu
Vt1xJVervD1ywVt3kkoqbnYSiirP2ADLJIgCV9wG1/LXdOiPDEcq78YfZ59ofZSfQsdyOE/kOUEF
KQ1orhF/1m70yimX6WXH3Dl0qEPN1wGDgdNvCByIuPZZQnTCrmYGisFdvcy/SDJQOX86BWdrwuRq
B/ip7GCPFubGiji7W7vhB5u4chifKZtkl17IHo0OMMAkmwpkIKqPvAoEDHwykW0Z63shLafyMJS7
2Mc/jWDYaUxHyRddjpg0zplBc5QGLjK9B3ZULuXI+eTTsRQvfqW9HTAFks/TiaBxH0f9Ez5vT3Rv
0IzgBZwQMOajh7ckYvs5d99QjzkzKyz0R7BFSnbmd4yV0gNFSj3TPWvVbsJTHc0ouhH6cqz+hktj
h7OrzMrs0rLInGEOVMt+zD4/WYzi5HlpqZcRRaVXLGjdzphaLatFSV7XqVpXa31pnKoXRqWMzsnH
DnKbRQMjvfiYJ+qy+0iv+XZYTAtIpOuYBTNG26JZXsHMb9Zfn5vTJbe/u9mnOoNYNmN+vZC2uVOt
0OTstKu0RVQObc0ez4ARxIu5qObVkXEmQ9rOiV64VHfTm3XRd6y4B4Pae62glVCW5WF6Y96lMBQe
nYaNkR/BzWC4zTB/zH07cI6BFzmsN041R0fBndRe0FP2S1ZWvnyHlK9tsw6u2sn8Kg2XZPlF6Q3z
QDon7PrvTx21aUPzzcRFNbOJmFo8+o1gvnwizzqGiA4UdWUEnplecck0P/J2nFceY9EQLlVw7War
3DkP86c46flLntkrc/GULaHA5Nf1en3+Y5Y78uycwaRvbMU10b/MVo3Nd1/lrbUAoRRqH4yw18Z9
hV0qbo8icPqOlVa4SCroaLe7anZ/BFN4eLKCZ5S4IGjXaF2v+oLpni1dfYFPezwjCGe46M+ke7Ub
Il5Pz7UTuZ+qs2INtu5cvMVJcbU721T4QrdbCt8qccWSntwHonzvvmscWNrL0rliK2biMsutFW0R
wAt0xl8D5R0hr9uzV5B6P0UfWbsc6uciULKuM8QA64YbK9/2bIU9/1a/sRmuQGQ9V2WTOoE6gBYM
OmGAI0dG3P6yesMnDJmsZgZlS+GauiKX3mV9J6W2fwcG/W4tcEx74zx5DmH1UyJtbtkr8948f/kV
n09S0zcUfQwYySsnAhkGMkCHzDo9hx3olObNW2vYIbdizr7t8cwx83Hx9SdsAM+dWfPAyfJLtveo
zV0JAc/WnMsc1+9iSGkEddaTV44xq93B0/aW7tPl9wBSrtR5sTGP6oog1Q1poMyqJ08NjgXRD4Jb
+DP1x3hFEf2DiEN/wjjPYb9QH5dyfCbxbUBdF0wA0nxhGhzJv2L5TqAmB6dNBIkhslYo9kcJtjbD
BwIsvA0i7YqxAiUYW88J0skXOBVEJh8WrhAzmB0f18e3oNGwQxyPTXmG4WUu7ItuFu8shGD6DGPi
ZnCaTbOR+Px4fhAQv+q7FOGqZtpsfKk76U0HPPKMGlAes/DKj4Ulyo9D3KtQNZLo1W1FNFj9V9O5
qrI0W09r3xp1x58ye8Y4wlf3pgV7E8mFWaM/QfAhrrP0noPW5Rh3FgbP3OJ0wR4hnvawq3piY29F
xRLqUZTv9SuPYipGB+QQOfJL1jvJux5vlHYRWozbdsyuyXLUUzeIUDDdM+Yul34SZ7Ul4sGAGzXw
Df2b3v8k+Uvhb6LP8kxW37aGiqzOztC3I3VZflS5h8XuoAkLhNV0d8ydhHQS4TPIzp3wv+1XI5CT
ZCKGBRZz6v+uQpY0lUPbH+cvFh29vzz+tyMitjRmn5aGFlkh3djkR/92SJR/YShuSSL5XQiOfx2y
/HZIlBAoa0xl/jE35wz3+yGR8bikIckiCUEGDaX/LYITQ52/dv5+feqKxrmXL06yfz4jTlI9TEXZ
5wu5DNFXPejYxQSZF0AZO61IlqXANJnZvnHwZXEnB6zbpnIiqoraTuoR/fW4CfpwLukBdpKIkMGw
o+EsqFsVuH/W69omNR7nKe4XRfEcWyL+TxXIKRGMhmjQmDvI62EEsjOOHcSfBhNF/eOz62mdftDD
CplMyPxXTd1awoPEpPn8GKwfUwL0oIdI3dL4PWROP5HeTG9+ruTtQTYmxWZCsdStcdf1opMEyikf
DXluivKpUTmrTWGifqt6GuGLHa8PLeQEEhApLKOfAt1ATaXR0MnR/EtDLkP2LdqXVn4gEatygtAb
Zgcqd4/ZC+uRmEJTam6SGLrpoN+EElvZQDyinQbIZ7t3Ewp3VY+LAcRQp5hU/kq/xVH9Hifdqkdi
q1OcDTX5AkrN0CTUdeZJo+pkJv5d32ePkiLFbnHl0iAjbsK0+hetl+VFmD6ZnBqwtoLO6tPhTlmV
yGBAg82oTF6ZTYfWjzvg+xHrphne04AkMb2nSEuNEtgEEuIMXGeavxdWv2havO1hyPQ/MuCIi5rX
S+FnQ7KpoLR74zFtRStDT5PQB9A2rVTalXBTOcCYWIOsAWls2F/lIKcEm+glmoJCIzU7S0G66zOk
rWQjA+NfkPZ5GhuN07Gx7gSRlc8EgDg+zG9Jbj3fEHF+PdTWFjGbP7FKKfugAMWvHrEfZSanc3qR
LRNj+Hq8Dv0j6KkugfELBSrtMdYcYzLf+qJetF2SrHzw0ZLvv8pFL17xAwh2KCaLaajw2ovkfekm
TVpNudWhKdhpXBI+SUebwqI61Qk0EdhZIwN8ArLnWcO20IhPWYT2eB/VeC9H9ykJVnoIVz6SXyUp
9eqOT6QRePGjwTpLOmpc6F6H7UYGgCpVzzBdpud1iW5Xgq2LlqMOBCdg7lab5sVSci/n8/b7s0TZ
plPwP+CRylm8lHsDwtZLV8CYx5aPBiQyZxURcnmdOoZRHepH53QRx3giy2lCeYK2qNDGa4EwD2n8
1GrrKIBeAkt1Aj7Fzu/BkQznJAbPoQUWuUkKfeZ4GbANNigiY7NxRW7SIWg9Ia+XEhbKPntCBg9E
2rmqn8310XipmGc2Pk9UriZom+z4gTnHS7+vO9ivbHipgngx9/zmtYoPGoB6f9RcPRHnBVCpERNZ
Q45tXQ4oAp+ZoznNja/JBG4QVV+FCpSQbMyMQlQNBvicaGh6zTObe2xpdiflm0dxzK16GbKzkcGN
4Dmfa4Lg1cxdB+DaHZdKVF+i/BqgDM52SS/efDrKWnBp6S8lRbQyxciOKqxPhE/WE8FsGhV3idW1
+Qk68hWqN8nY+ElG5LuPkehtSpTvKgl2bQm60nTjxutKzBaCuohSurOPTRnibkdtE4W6kyYkIh3G
tFsrfWKnRWN3xjiDaWQrebTqdGke9x9RccuDamERPIVSYDEkFTcfgQS80pDWBTsXccCINCkOBt9f
q9LHgxtu1FVbDSlVuEDL9EUXGy53XHwR7mNAkmVsYrFdEhiyrDvTVcBCary6oEjx8vP+BoThNRyl
i5LjfHXqcs4torDEq+9EeCEiGDTPENwccBpujglzPXeekbiGmV8Y2ZCQTu4WvNWRyF5VFLhWzp1G
nLtAvlNwezzVOhES8fSlyfudrFOqCoUKvahyG+xyEvLlQG+/M4ETGq7mnoN8zMmWcJA7nXhbC7kQ
/A4nB4K/VFnKcn6NOI2LCE3C6g7Pp8fIxj28IN5kJoaNZg9Nf5D68vy/2+6meYx3CSc8REr87v+P
1I90J+iQf6xl/sPjf6tlkH7oMnoQjYvNZGD5B6kfghH0euo/8S8y9cpvpcwzStRAL8IDn53wP5Yy
Txgl4gdRkmUozIr0t4aYVGF/rWX+/NQpyP5cy+S9ptepXPgLFUuMJ0k3eVqWGkJ27bX+Kb9rmtlo
4UXrXmDkKY850OiTFJFqif/Tk9ttXhAjTR7udCrA/3Zeam4MWIk4EJN9s08595qrR7aVXkBaVEW1
SMfL2Ls09oD5Dp64z1/7Q40rid0BFMkHdF4X5zBxUcZHdbZe8GR06Ifp+7EkYJmyZq/yN1GXT3jE
hnkqhRdxBGg5ZhxYON1/0DVEpjAZ3gi4kjPcAg6jA2YWGFjqVtosjHuP2gS9xMQZJA+8eSAojjIS
CQ2+w61PRf8qiedRnrfJoi53QbJ+5ohyriQY74wF1CXnU7aND+VDWWQ4lml4lFuKtQ+0j4KdnZAY
GLkz5l46F3BssPW1HHccfA05HEB4INx1DM6Yjy6LZcg6ybNeZxcVBP1eIZZwCxkARbHCYE5w+BoM
HDjySXOgWhPDFMNpZMbnAMf6GGgKbtIF0r4QBcQL+0y7rFYqe/FER9MiMkDYWIbnY6WwGG/auoEt
3AEo6JsAJKtlvMv2ynrAIVM4fuxmIAU5w1vH/FidGUN6zDxmI42/whNexK2xsNYd4vx8QwGZzNy3
kdYIT2VnVo4lPDtthLLr3uNkvuLYroLHJgrm4F/2skjN886QtzybL+g4FUZwZC8+M/zYXmTERthY
rJ4TLeCaOe8WvpHkTfOPTPLn0NQTNixl5H2U7Ki/l0fhBbpJUc/XaDHcCUeJ/07djyN1Vj8zrPXm
kIEsyN9DyJ8Yhy5IqaWlCXxyllB02hMePv4z+ug5trrWRj7xxumu7oo7+pDBD2mKP0L2pCyE0eyB
D3ovLIiwpxlGCYebtcLy61Erv1r7zml//GOwy2/Fhs9OPxr7ceVvM4xcjaPsX+WjsKBjvC9eS1c5
527pTqjRG6YNRPhpTjgfd7x0HE1hv2J4YJ6mcFd5w76RdzQ8SaQQNip+IvmOlqqbMVKtvmRX2nTL
0H6nnpIPCRs1knB6GQJZfKm4olc8Vuih1inKc+DEsnWYjmiqGLIa8SvtdsYgi2EEtL+i2Zix2ZfB
SVPm4JXowrIB0kbG2IvJ6CKmmxDVfeEOL+EeMD75jOTIx9uIFMXkKLU78hBdxhi0ck3iknZPY0Lx
WmCaQ5qKyMZOsF3ppD7FGIOxD1MHLHgJhsfOjExpp97bnb56PFvyFg1YuvwcGegwk5nJ5oRlUl1Z
KN7JHe7siGa5W4eX/hvrVj7nr/TXq507F8+pMKMdbBcLf8MsvKVuOyFnw3o8I4yDHktp6+lGaWIc
0jgcHIHeeBnNsRRYeASEFXCqCVN1WzhdOtdDnM6YwnF1Nhr+Pt5L7Gi+60ubPnA7QFeqIzO3eOAt
S7fq2yPyfg0OIE3dpFGpOjXqfl54thcH7KHv2VfT8KI1ci6DI8EM+AZpiXoMIp6mtXaeeIlTzqUF
8+1l4WVebi8v3NnL+hRZNvS5lCFdZXOvGiexB6y70lXsj7isZvmWC90eFrwVNFTxQDidU7utC6Cv
dtFc4Ut8LMYjCUy1xrtPjJk9HqOf7m0Nm5Tm2kFa0t0Sj/EtuutHfvaqdJvDuyouatNG2YTtE4kt
x1Rlx5u1tXZ4knaBbger0X7NZ+/vHw78uvF93x2yN4HUO2dwio1/zHeQNDhxRU5Jg4db0g0yZ9po
FrQietnw9Gbjrds8DtGp5G2/gILPcMlbs0KelTdhny0N/F700hp59qDD75U3H9P3Kwe49lYs850/
t15BsZhoauaPL6KVxRs/VsRZiouH54WfziZChGma4ryzmC971+IPytk74hE+k4EIqwvEAdJqZoQb
lzvippAFcpdDVoVs4WPVLJYlXlHaXfR9lQsB9jAXgSloLlMxHGPz6GQM62LJH1sGDWQS6/6Pu/NY
chw72/S9zHqogDeL2cDTu2QmMzeIdAUPkAAId/XzoH+1uquk0B+97ahSdSkrDQ1wzndeW9wtgiZt
bzYZZrhE6323J3GV85D7OHHMJvX4C9vYbhS8AfQTrsakGJZsXPjEoHsyVjdyUjin729LQ3dwX7wr
5dkwHKpxHjuF4ypPc3CEwhlXPIL5dd3TnQEhXVhqYxGZr23wC0pP8Qt3hlwE+TqOYdBUN1/jTBv3
4z7amBceBcQUpumAICg24QfYxVnsiIgg+dd6vN2P9yQozHUovY2iRLbU4E4vMfkq2LdcIhiC++m+
S7/u3MJdafX+5HCCXLXOGuYVFxbuYO73rTZbTZ/nd1hZFZbidzyf394Cm9TBdMn0GrDzeYSGcW1j
aCMvp3L0HZJspbQTX+JFO2CEQypTHGIunme6CGRbdOOgOqSBxObpU+jhd+WyXRsoPT3FziFDan9K
WrK6vFvjTaI/B1j4oe6jMtpl+jMR++OCkIqt6aJagfFQ9v0ckaL7+pFICI83RoxFd/yKIGvvGAq0
5yKXqeK4ttQolYlTEgpJpmRhF9x3MNPuvmHBxExK/Q+/TIBh0+L7WRjU7MK6xvYHLHvxWPIWfR7u
8YE3RJ3fr8X7ZLvSUt7yxlBqJ08WuwldFAfhqz8QM8TfdQybsKX9Aaa3ea0+eU817vrTeAi9mRgV
ljTZko8i7YjH44IqQRZSW4tdc5WTO78iD89Kg37Z7+fiSksLUHOSSwEbvks+YY1oDhqIa2Z7dgiG
INF53+xJc5jgoa7NHtNW/1XB7S4lOo2s8amU/W4XYqsAuPXelU1F+XsBf8MnAomk6Uq9QN1knwU2
wK/uOCtLA4I0CmkHw9Xv2dNBihPscRp9ObOxwuIIU3wmnC9J77AheTAuSTbfLg+UzbgcfCjSldhY
fEZr9/vbanobfHGLu+zGMnaunDuVjA5u4nFJOjOMJf015syvScSpwt7BrHImEwkx3vAji8ETt/Bt
2RWy4tAdF3B61Gd8V44RzLZwHjucyPH+ahhedO7X/TraJ3sEoOUljpal4VLsPvdsoKyoXxJhhFuB
yMP+l7k9zneKHHHtfWQV4T+OOvcarhKu6nWzvr/ozuKpaC1CYI+6bFHG2R2JIKJtJHIea/0VLIaJ
7bfvkV/KLT+aCfoCxqy/phf1Nb7c5SCjAJIrLXVTZQfufyemyZFftV3qp1HQBOqSgk6XIhS7+lBm
SF5EcE2Qk6xSRWQxxs9fz326TDr8heUOiRyPTuPvKT9RJ//n5XZnIbRu/s0frQBe9ZwfZ7IwdZE7
Z46s2dKNE71NIagfWxW6YFd4Sd+El3P8hpmRTSB0UM+iEyZPJArMV54QLVV8CChkBt/ILbxd+Dsp
Suk+/86/Cbjnc3Swtwn40Cr9lNXzQkNxbLiGHNxVYJfZWZqy3Ti8Qnrq0Fqco9rzDNqdIT9EG4NE
vjUP/IdvgvpRl8/324ovxVJR+pAmfHHp8+N5HEFa2eFJPzQfDAcssq/3DwqSd7yGW233Be7jNAHg
m08AXuwbrkNoI/VmpV0FxcuQrJkVXVhFERfwV8vh4oCrt46u+W80QO5IntpyGTcejDHcMwo2MdxR
8XGHh1c9fqulX2dL04e8Lnfp4Ez5ir9KXjdyE0l+z8anET4GN/0+f8Frspc6ImJP+fB6a95h2bv4
THtiYqyUYhsmZJhh6FUCsvk1kU7xzWJZ6WAZBabIc00nzORM9WMZr24ARCr6RC5QbpsUbyyvjai9
MEizUk/o133aQtqdTl6xutMPFdmHOReEBtYprMjQdKpqFaLX6OIDMLWGW3kO5seNTqUT3mBKXaFf
gfY4ysLBlAIKTMBBq6h2beNqzSZjwhKwhnV0b5OMq6K1cQnUQPNYz7BafRrrTRo/qws/F70hChTe
5G3e7Sdmp6F9YxVuM6tcEUD6qjx8zdwTF1pCrQJMKjQ+WpOyVizNXMXvEvMDhgOne5a61WWozovb
KR6IEzM2woe5CGj+RAq46J/q9FBNJ711an1DIBpXA3xa1qxnggyUunhQ5MNhA4PnxKTaZDnCKB45
VysjBFPHtinc61s20a248JVo2wx7igBM6WWYc904npiUycxJY7lf5y71eArGBiZRLrxFIBNrXtfK
SuCE8/eFWmZ5n6AJOi0cKgpTDVX1f3NVkoD7M9TyH77+D6iFug8aFlUYIvyaf6aNgFoIQFTghrCu
/c8//Y61wA0JEEOk6sqmLKD++4M2Ev7BN9OoDJEEyhkhsP6KqVIBI/pZL/7zM9dnV8/n+ykpo+b/
/R/x/063WBSnphiCUE8zX86AVMxyV3OIj9HymUpx1NR23xvNihztSyjnL1hsBJbBooInoLFXzHY5
SH5170MPBbdjxC0CI/1NEyYAcM4KklZuIyFaCUrltRx+xk7+1OMUJW/vhj0iIKURDqIEAaBUEi7C
CFNPJhhclqW6vWuLp3aUV/e60Zal2trCgy73MmSoMOIXOoEvUUKFIHmqD+qck7NIJlo6GaEjxDpl
EMgYxaiBzSJpXZMr5IyLqqNjI2PZJ/iTwDxR43BJ2BUyu1xbdqQyjjphJ5Q6U0VEMcZE7MziqSLs
OmsoAG8Lw73ppYF5/P7V1qnilSWHkybHhyFIFC/p/l24A54IMFDsx1mCZutWGKjuq4HhoetHpqQ5
accAUKWHrll4tJkADlO6ladrMFscq6ZTqMP2UQ0ebiSvC7l5G2lwZdrebjkRCEJHRmNB8F2pgVcV
mPBk8/atJbLO7oogW4yxaGIZAYlRCRPUfLUjPjLHD141xABU8qpnMu/kernA8qprmZOQH3+LhZc+
HYNwPjhrcuaC83H2TjitSiIZZWLX9Xu1J+oSqZFMmrvy0N/pr31SatNbpCBlYVFtbmGKGTEDV8ly
xc8W5XrSeuZB/Y12hn3ZkcrWIhYB2JNyNQirB9YaIhoXkifc4/WjvHt50WylRbEVBnA61EOFKm6E
TibS40b17mO8GiSDJC1hB4uH2LHoMrnp+KWdro6jQyupFFSNX530YAHvUzIim/pHN+mosBrtVWgI
wMUWrOl7Je7ElWQwKdXkLFC7SBhbfZAZaDBI7sfqtm4NXkEZeZJ0t9uFEVE7leOqYvTM8tCtxGI1
IKfVe4oAHlwgSQ2mVZZ3m15sJhRhAMKXGdhN9a4BInQ6DFW/NvO+PtB1IJNyAiQ19nxcpIPQVFBL
Use3yzIUUwkhig+6qksE+D9EYeSjJP8VTbObm6TUyVSsJm4IcHqgf8glQoIWmh9pwAW98ZykyqpT
UnD3m7LX427BiBRdGp1GjEj+qDkn3eixk/oOheNg9xrBTCL6SURkmUKKvoDvYKqmpTA3r7bsa2Lf
BH/jzUElLGzug8Jxb6jK/+omUllD/4zDkw7269f/sTkQQ2bKxKPPOP9vwoHfNQVzFQY4/L9EBewA
v28OMsZNEUZThx/AZ6r+JDwHgp/j20UTSxEU6F/ZHZA3/Lo7/PzQZzbgz7uDkNdqomgdbqIZKEXx
RbWQs4DCk6q53QUBHFVB9EemV2h1T+L4brQ5NK+ae1JaL42o1HC0iSWUt5E4D/wOiIBmFVITQtI+
PiiLBf0aOkbU0YTZTEa3FSrEz8w8zSJoAAOoWGjgpobiFN8J+zGRC89nPiHE4c19V7wn0ZVCDrtp
a6qk6G1k9i468jhZ4dpI8ARUeNDkPvyjquc7k64ep+8MP73Jb2UHRpneE0amkk5BZILIwAJdbIn1
GyQBjEqprVtyG0hcFJR9BMEvGylIeroRoTnvchdR6VGuGhSyD5UcnuJrajZlGtJO03zmnbaTREoM
GtETs+qiZTdyTkSDIA2T41e0bBHvqAMpTT3eUz0HsJYJ6zGyyBv10S+nmjOp8VSw8o2LyFf1+jvX
F448qIjV2xHWmG1hUXNWjA+VgnAirhFCJYOtp3dCn+7uHblQagD3P2KOsT19OrRqPlK0Q/fpZGTZ
uSatzVCXLXHwYqM9q3RCkV/crXLhdlWpOJYXoZ+Z+uVvfO//03gBJ0YdnCT+97gNmK9fOLjZjgdT
RjDiv77+j3tfMlVTV3TKCLiH4cz+pSeaOTj4aXLrVYzevzFtf9z7usqiQEoHFQ0sAX/yc2MyZLzk
xscbLjFZGn/t3p8LHX4eDX9+7MovppNElENzIWA6kVtbeSMreaMcK5CG2WNrEUiwOEfvMnmvECkR
7FjFUCDWrozgJPooYm/6ahM6YxXdp8/VoKoX78aTpB/TbW4j+7u0UfBIAM3IZhA5Gm8fL5GHfLZZ
Gy6sPFxfQJ2iJW2nLyoVBasGIgTWXyMGWBVrksK+40t4Oub2M2ImYnXAO+wmWM+JRedxHR8F4rn8
Psg5PDerBq+aQ7Rn7RScNBFwO8lz+CaT4byWAy76fsDHa8eSXb1xKNw+Lk/Qa4+LHCDLq97UFzHI
veyYO7fYWsofBMCSGGGbIhoTi/Azwbo2z9nc3wsTmEi++Zk/ZcgxsI8h5qiXwMhCfk6f5Gt0qk5F
9T3RNVozrjCRXBOBU7lH5KhxJNvxlnvx3FYByX8hG4IzawtAKc4a5mEOJk7hf+LwcO+D6Kj230SD
V+9t7GLzAww2cDta/XPoA2izVKVfxo8ooJTbJvSWmxng9VDDcmx6cqB3lBoYKzN2Gs26LbPBMbON
xyF5qXqkPwb6enYZ5B6onEsSmpu4j23mzgHgxGraorC+Ctvhsa6pxCit8b5uTsWpXIbb3NiPJB71
6+Ha/yBgwr5vm626xtAZTMvuAM2RWlSOqozjYGUuacojLaXEIVqIHglT090Br2rQbyZXX4HQeeiA
O9vgemOW/kIXTz9bnVP9ifLBoj940+6aL1Hc39PPLHPDZRc6NYufQnnXTukDAZXrg/Q77D4H0M5u
NrhgwozmkCWZMJOD8S6ggcAcRTrarPMwyWOmg/ChgPvuKLwDes83PK2lCqi4lHyKf9DXWfe36vjY
zsGLuDO2XAVoy9/kt9kYpDw9XvkpnzyvMsi4M9bQYRIwu3gST+FTuOGiY9q09V100Q5W9A3GbHzJ
JzroiPSrechIQCwCA2FaCNomPCXoDuJTe8hwaFlkPwVo3oz3bD0tk/UdFtsed8az+FQEMNKAvoSB
BeP0nkHi0P8cEZrcxAy0mHM02ZWnfWH36eHGxiO6EtD9ZJfk1zGycqWrrctEKbi3r5v8LevvBq1O
h8dIpp5ETrskOSAmPYnfIKQNRAwdgMOZDKrSaw8DrhNllUx2h8lkTxBji6XICVU7WQGhPdymdO6A
YB+Zr6OvTzzhYdfE9RnObQ2Ov1o09gDvukTINAdr8XFEUSDaOWC2aM1PC72dQ/m2rVqlcEiGDj8m
iYu31/o1JNiPV0hzQaQXz3hbcDQBY/MnswXhfPw2CMnUqR23IOQ8JCrQE+MX8iBeyHgNncc/9oDK
JM6A5o7ktUHkW9Vn+qO55j+08+NqnCViprGj7R9XaS8ehf1wXHyPX3d6rMi4LpYdIqThVK5vKK+w
0gSKw3/6Az8IuFxdt1/FMXVMw7uj6cOQlxu0kGzu40qkwDVVgowsjAYl0Dpa3eZerTn4rRQ+IprF
VsYPhqJluyTJjIz/btnxN9hXAhohW01IO+TgpQ1Y/7UsA57ytBu/Qm/80qEpdo8Z5XYIPQwDXplp
R/gMT5ZXKuEDtHpvlHj+WCWeUdbPbqYTzC3PqpX2aBZ4IaAlsXTh5lI392RTj7a0wf3D4kbaIMA4
xrdyJS3zNdF3GQHyT3wVV25/Eii6oV0Est/P1rfev70qlyIgQZ4qQ76hjLAeY9DsFKOUgKdQv+oe
X7GxfP90euqfdEL2dveD5DRfql2fCIt0ZncBrBJvY/E49gehRsqRSXu+RXgOGfxGMuUt/UjfIY6C
5jXj+hH5hSvuBAJWrOSP+/bRbUtvQzKkOr3e5RNxftHo4f1AQCHbGRlCI2H0auOg6fBoDr3jSxto
U3ngTLNZg/l2XPTIw5Y9Y+nCi5Z1s8lHtySeZ6ME+rLdLvqtthZ6Fq4Znh5z4Le9FjnZw1YsERtF
REcns/PrKDsYNPCi6e+Ss8LDbf/AChPDiXRHdHE5NABd9cjJpW3lDnvBx24RBmb7hA1A2A17ovTq
/JRdw4UTExaCIyeyaoH02TJ3oBYkO/3WX+HrR1+AiQD0dM0zMcCKT9kEC6GOH+zajl5SgZrqQUom
6y55fxwAKYib+4IdqSBiMCkdb37pd+N1tllgTSMT0Ta/oSlXKwDc0lWxcFBlc8yapaK5RFzGH7fg
83Ya3KG9cDwtlmPrTOASMEgnUdwmXyzmrwZ+G5DtyvTCMmDcDW6k2b+VmjMuZfu2u63aziHKzkE+
atXPpuxo1U4WLUqg+6P+FF9mQmSxXBwQKBBWGc3TSHStrdd85sZR1czZqOgUqkONPcmKLEt15Ypi
1e1C2HQoetDg0+Pnldp5Ib7pNndt1TyF6rfoilhK4I3h7rhHQAY8CRYQLkmgPdWftkP8NPmkP9qD
P6qbCYmCFCj9NZF3pLLq7i0llRjhkHAwMPdP8DPM006tHEPi/t5T5Sjyk/PoCRoIy/eP5BB/qwfx
MLzKD3d6ZT/dDtumJmadUJntHCU8bQHNfIiWVXYGRjtH5/QyneBs95N/c2uu+D2cYvoM0uCZiHek
VzCguArUdpeVg22ws76Er8TOsoMnK8IWwCuSt/sWin5rHBa7Yb3YTTR37jTyNH1D/5FDbyVca6H7
CIZqA5eRnOke3ErrGfQWtxPJAfg0HMR7o/Za1CeaPFbPJKoQYYgz7oF/hitT2kpbnHLGD82EsqOW
3hSDy8VeBcDVbo8ltccApd3QLSyLxRP1dh1kGhqGZXbAy2b6Q+qTwxjkKygFBTnE5nEPJCxH07pf
zlZE3HeMIvwWi83om0GFhmhLxO7tLazOyn0th141Lh+rWv1o/YoBiAz34qme/OhT/U6uEUMIk4yj
M7OR0dxWbnmNN9QFbmIYeONiXJTtHeFZ7dQOA8OW+/EOd8f2hl1wesMMFq6r2RbKZYDVaA7vjOTT
givjSIw/LPSeWLULS2T2qWxanr3s6a3HPQVFWZEMyXWYEJHZHeHFL7cV8uDBavb63SLG0m2PZFdC
hgT6d3jVvwnRhAwcZUoe+Cda7Gcvmnzh8Uxb9cId/5Dd+soSEJFS6coXwDDzblWehi6aaMxF795p
Kj5OFwIyhsFSsAVbsTV9Q6ARaa/j1J5Wj8zmd7uVlKC8v1fnJrOz8Zk/+WjsTpnfE03xMc1dVC6G
Ja4RGZq5tNMFsQbWHfzqUL3A6UjEA+cymDBucW5ZQt6s5EPfJEwttbUgpt/WE/feb+YQEeFSP/7G
oNKscOTcJwINGfhG5hyX/8I48Bm/5Dj+h6///WBJJaog0sSkcrb8TY35x8FS/gfHSo6H84/9J970
+8FS+YdKjAHpNThcfkvZ/4NxIGRfkfl8TeAQy6FQ/CsHS4Nn9tOx8pdHrv6CKemNKMbyiLZzMqN1
nTKPSsgRoaClVNgIGr4mJSXz+v49xdWhz9MlURuGNUoQcc3wXerhuVTridmipItuQpUvk+6eak6K
8yRuGKyYa2TK2coFAXsjZaUwwPrHAqzebmX8bJ0+sCnHdPgkebdshSR7qqZLH8k7jupLkfrhOutZ
FGHq9RERUmuiY6MQvVugN6GYo9KNraamd/omCFzI7gnqm0lxFyFjWzLcVWja8WHHc19QOLoPBZip
7s6TytSfhuw5tFYU8sNTDEKqusx47hV1V92YhtWHQznZe62Y+yirGLbrfSkq13FCBZTkGnsZPXh9
p7pDNPqdwKGyi15uJZC1Wv2otPtajBFzlOPzNBQ3NyRPvEVMWnTLqore9b71om5c/p2hHGJDZJp4
SexQZzT3v95xIpmmv8C4c5vEz1//xx0HzgMYi1JblgCBfoJy5hAqFfZP+2cG6r9gXFxjUI7Yxuas
Ve6C33P5xH8Q1UcaFDcd6SIz+vMXGD4iqX6538xfHjdo8Z8x3OpepkI/9kIw9Jq9gGcSYm0xczgF
ard0gpuPd6HyoF+X+4eTYB8yJrRKVu9zzXzNxRZ7f4MBO2+uxV3VObg0yVpvdc5j2GshqGwpJ69h
waGvltG8PRryooEr8V+MZkdo0qZ5REuVWpkwqkXyNw28HSKcVDsIzj3Rxg2xapKvNJKGQxn5Va51
H3cD6klOpM9OueHZHdmn+tzMbSV57I1QC+K5wV4Hiu11nxgef5RRotZEg1cLZJdki2gjyqI7kzOG
uDi722WDhTNEJTuIiEqLxouj1IkEBRmFALujTKgTy1iFgCqMk04wq54Uu7yehb4FkjltGtHeGDdG
Q+OrQnAiw/VTMgIoviXL71Mi8RXVTDorB2erR2kQ31Fu76y2VKRpqtPHs40qa4KIw9qdrCx6Slnk
Fq5UkpCFu+phrKap91RUrtUUozkxrY4oAKqXMZ5xPtUf9IJuwqSivh00F/b+IYt2T2AXEn9SjSDC
dNSTg9q/UcP+opT35wjgvRyaYzMyzka1YhXReKcLRyLjiRgj+Z70jkL8czLOnjNTBTkus9ETavIQ
x1bbTaw6zuPRWdKNOCiFc4WUIwPs6Fh6DMnDXnTVulImBEW3aK4003HdhByqkzq8Rl3+Ipbhcy0p
y0nVPzVeljat1mNbk39NTkI+3AJD3euZsBPq/nlIc3RhC9StD9yzWj8tBHQh7eikLdayLF/YUG1f
bQHQqEh4XPv0MijZYSFFCuRbvGdL0V7+vosbmyrZc7NWgGA6gne5yf/bOCHPxtg/c1T/4et/X9zw
ijBMKALJuYKsslb9MU6AU2OGlVj7fl/Dfp8mMIRIIkFGMhGo8yL2E0wNpq0KAr3jgmDq2l9KhSar
9FcFw88PHTnDz+tbaEgdTJBCbS6QJA0jS/EA5ZN9IKuXTsW6X3XeYwS8az2BM5vHv3vqteDitlBV
Pt8t5Lur0CX611OxNFBEq264j2isiBJ6fLL7qW5pdC+DxTvaCECljQ+CYoJLQueCEvAfVXtmsQPV
GN/uK8oNt+n3rNbr4kB5aS/KB9CiS57MB8q0fb/OL9ou+1C/hoN+Ns/asUseDhNJNboxdSVu9iMG
Lr/EG+GxyREk55gvyIbMsRhuEfXi6U/CcxSeb2gbcvKQd81bQZPVDKbcXscdWS+mx0xukVdgqRZG
fQevagRb5CIwokYId4CL1QUVM0VkeQhOxpJljTdbRtf2xiATc7h3lG018qUKYvnh2nk0yl/1Bkm7
lydragNn6RUQ7MtirW8W698CDNrXDBkWqO66cmcTAd4UewbjOagfCIgWUV+hQV/GoODqVb+a1/Sr
PHSkeaCOv4U0Bs5/pHb6MtA4cdGedJCe1L31m4aAjINC5bIbSj7JNiRwmzQV2hMNGvH1Rq+KZEnR
U/2Undh2RPUUHgof/0UQLuHS/S5oQR7CJ/V0WwsHpMuvj1cQWfox/MdruKGbY5e/5G5BUgPOOzoZ
L+T5L24eSRec1yzahQEzV9RbkBG7UzHYAxR6CHpxMjgRtpv7iviHHplyfdYxb9ipGohH0g7P8XMP
PrR4+59uCyQPS6wL7/B2DLCIwz/5QyzX5JFOq8FuqP/bj2DMz+QQnRXCL6wXdUthIhgen2SNr8qX
8TXjp5lvnsg8DDjcBcU23hfbavsUvSVvrIwJZ8U+mD6mdfKW7jFJrir7FK3Af3lJjEOyXdiZX6Bn
boMEvTJRID6lhk+zJnvaTTsdGD6x2dhgMrFwCCt1XbiUHfETsBIFsymgxPW0hwV1FJsQDmdGIyec
H7oH0AJmxufPVTbEuRISRo0LvIVMPbdL+5uzANUFoiAz6xE5NdL1H0Ri/Yj8b6giW5m9SfLioOPK
5rkj20RrSQsFqC1JBw/V70HeISJodDhkBIkhFjqFHjrlMuCe1G1hqVE+bzelJz2BYIbIYwBwTaQ3
oLCJPQEgRjTFCHvlLNJL+UBdPa1UH3eQR7OI9ap8IttIOd+/Dz/4W/Ikp8toNQTNFlfPXI4TE7cU
PuefvT/3DZEwxYMfPGTbbJ0jKVF0eTrEQGkBuV4o3dlx4x/RBux58YylhZcT6d1YeDmJPI0nGcuG
gw8ZilbVWQo7veIpd6fQMZZzrv5Btov2qWZBi1MBR0Hl64YtsGK8I2T+SN9KKI1r9yz/MKzBVVeL
o/Y52fF7+qzspT0F2LzE4s7YmO7MMpCRszMAMQ6Pbr6AZ1zZKnwlJSnfJuoDymKNP227ONETy6+K
vg9rsOIzirAlITsDv2gd6QlyxCKCsth6mgNqSLqyqKIK5re1eyn3hBeStJNw34XL5GLuurmcyL+9
5LxRiFY79/QAxKLp4TX8UncKjwdlUQc/YtA6ee018mq2mNH4FkdU7CJJGPhB5BnbRRRjejEBOjsN
bbj74A34UinDAiFHFiBcxyuoLxlNRbOKlsLl4becg/C7cn3uR4qTSgCpO3YHrGlwULB6Pk6tbUO7
EumPLoMRlhedaiDqbr+LVQFdYb7c3zAYmNAKHDFf7sfmOG5NuBbcMadsDTnmPXbDUrHFDRknG7yz
dnWqn8rDsEGic9BppI6JEbNxyHsmjiFqT1bpZ3MEay7WyiW/g37PtMbc3aU83llvxXV8C/L903Lu
MVXv3PV6tgBAFRNnqMBgSexf3emugRqICCpAIze/EfigUE/FHRlvJKQFIVE8CztcBMNL9NZxgxV9
ENe+WS6xkIeHhb04ZdvsgqPP5YzaBgQnXW4v/Vx7QzEThsrB7igbUlfprljy5g22nLwc7g4mzP1L
suw9MiIW+HZU8sEmu1iqvsHFJvocZcHMJ2D+/lQEHzSGMI7KkKnWgM47bp2WKNeHfdOD+GW2CVhU
3x7zH9Sbqltp33ifuJHczF+4lZ+s+nd13W/DJ/JHsbMhE5+b17A6cZ8yPDaVDQ2Ij8uwDCIlaJAh
9C5dxWSydiW4unQadyStbKI31j4uYrqXEryfLn5nXq8MUg/nuu5y/BGRPIW29ppdFMLrloCmUuvQ
q5phsLtRM8vyR1dUa2Wih21LOIRwJKRSpG5LK3jiYoQQAUI1rJb6dGHVCR8v6ro66mtagGJIBKgU
iJHxi16iL/wafH4BbA/5MVMupO9/5Wtj06IeAS1gwJ/PLZa+wzzFfQVO4EzwyijtEJUt0/Xdw2Qy
WRwYyAvLvvhr37rTM/+nWfK/0KJR96nfmCtWEXiHerdYCRTO4Uuhco7OoxllbI/3vdKtjS0kmsvx
j9kB0b+bshPyxhvWI/5Ewo2O21U28kRZ3Uin5ucYXyZ1ZlZ+q3xYmtjsrDh0ASRnAFNApghSE1vi
F0gfiPFHfCQAeDUQEdcvFQ9BD8fLaj/O3G0cdKf2LT+qzXzy2BYQweSllxUbJhk5/bTJeeZnvUcv
XZ66HSlSaN5lhKGqzeV6Q3L6olJuhl5tJGaS2Qc1OGVk7EVwI7WH95atAhYEwJIjpIuA3RtIYPVm
ESEVciySGGZNhxSQc+2Qm7PqV+kGokG3s2HH5xleJ7ceOXAEMpKFdlM/4gJ8VFo37eDNpkG5e+uO
bDzsQexAGT1J2b7YS+vuUuxDdnpxhb9eQO1nHHh9GmQ99wDL7flhbMFwlZJIPcmK0xWWeR5TPM4u
GCt9Z6GgCeuZ6WB538y/4t3oAd3ggdzIK4Jul8o1OsSJLbLckwaX75JDdBhcjVCSp4bQ9HcOyoY9
ZybpFjat3qkKehUZIRv4VMwKyo6sCTPQN/rmy7Dl5WKj7YwdWeekIxU4gRzQKn5a8nR7ltaxm0Hw
XGr7QSajpTCj4ujoq635jSdG2JjP2PTLCPqKpEoDK+R3zsJYHQlYPN122rVa1jntIm5I6h1Qm6Kt
5yqmN9wjOVuOLb6qyxSzq0qDno7FVT5oJ/WQXnKtcKS71+8fZxMj8AIndVS4N/ZFhLqLDfOpTHHR
5XYVjpXbQ7vzQvtw+PGSP4SjfBaOAkWF8l4905LkaWmQ6c7wqRxR/mejKx1nwywL/I2c9RmKvn2O
R7w5OMh9fX6lbp/xZthDeqCXp4GFpDs4BQgOX9o2K5iOOHK1i7aNnnUkL8Yxew+PBlSUy/Wx5Llh
MbIWmBtqn4qooDtCySmht+p2svsuuvD4B7SqkheFqF4q7mpMZk+pfV8D4R+EE8lfPDBQxLkTSn6i
KBxfx+vii9SRip2Wff41mohMWd9SX1Pwsemo/58xKmKpzvKXSd48nlvTx5iIPVH/xKcQP1XPDwrp
LNJGM8pGnB5IxjUPyTmNV+X3+JGce0v64EbpKQBD7EbssW28dUuBMAc+c/ASAwYnXknCUiYYmmJf
FKNntrqj+aTi5mrbu69zfNgaOvzytBRpaN7d1MyHllbGy01YF41B/Ffuxnje1WVODLnHgaFlkUON
x+51WojrBXz8lqRrw+/ja40KYbExtrTwqNzSobLCGW2OqTM2pyH9FG6TU8V73Yi98ljSjpLoyXaI
zkb1d+YQZGB+E0BzFpep/J//5dD/b2Uj//71fxz65zZdwqAURG+/ClMVRVeRn0rQF8ACnLf/dOrX
dNkwqD9BnCrq/NPvoCaAgCDy3QSJVKkZI/0roKb5b9o0Ipn//NSNXwIi2pzGk7JUmE3g4ram9jHz
tqN3/yE83juvIuaSAl0+hoLmOUyx4TlZusQsY9bXBtDLF2JbNC1RcVtsxaJjENEy4vWtpFU22aPu
KKLf4AHL6GKgmk0IhN8+JOaeriOHW7UUsbKFIoyTRlqWiGnyb7HLipcQLcCcV7oov6aHzd9LcPoR
f6gj02NPBQfAo09nFROSSigenh5SNnuIUBBLu6YllhP6lY4MsfUjVnXik59zTP61xW9KhEV0KQhl
fmhv4ll5E+H6uDOvt08eyVS7N7Ir3lAJVMX6frMVVCeMSDLNRSTOsOyFSdBRMxntZ2Psd/g+/wLa
iD5qYhohbU956mAqoye+1d2yC8oB04ZfLr7YAwjLoVuK4y9ZDQYbbOoAqGYv5maAbTFPEbHFlSvV
NsVtirkeFv5DXRFwn9NHhbQmkfF866/VwxMfAZNajc6P+b1YyoJnoi0Ds0XM87DlM4QxcEKlWhJK
Is25Ra7yJhxLc1te8bqBK5gOTSpMmG/9cdEg9nJ4MgyZKaIyonQTn4cR6654AP4xH244u+XxIq/5
u5x+qKVnimeh/Za/NEYxjB7LUjkQTcizuBGOcHvryvmlIO8vLIKKAOh6dc+dCX8w6/OeRXoRCP5j
pZ7Di8quwzvCUUV7A0jtCTtk43vrrv+fu/NYbhxNt+273Dkq4M3gTkgQoDeiKFKaICSlBO89nv4u
ZHdGVdY50Tdq2pHR1VmlVIoOPz6z99o9vS31LmGsC/8dlUbLJxQNxuD47yNv4nF2b61Ul3P2YV35
FDJzSV+08dhY7/GLdY3Mm3coCGa3+8ppK0cAj80Hy4LdtsUUbaHt+ynR86mKMJTXtgaFueQXTZSb
7/FpbH92b3bs6nazHp7kDc3+B0zRjXke1sTPusYsJQNvjTTGpfRcIraClO0Oux41EiXmk0i/W50J
0yW/662wX0YUAdMPAGlP+o3XfVdvFe6O1FHEuhb2rtyJb/JB2hQ2sq6ZIyE+GdjaUGsCwFzrK4IH
bUogduowOMlU7PFnJ3v9ol/kbf5iYbAH7hjYM/SRXJTn/B1HTHjMNnwFsv7SvAjXx+DwYj2qBxqQ
n3nAMY9+nC49Aii6N6zs6kssrk4Qj9fqO7I5Af0Pks6H+RU9oHTCUTlX52Ejr7xt+jTZ1SZ8io+6
ayyUh/SZvyDucISTj1gSm+gjOb/V5dmBsY6mItAOEmuPMwaXZv0U3szN3EWZr+z7OiAU/gCswWZd
+bMt9s7dPb6FX9WdbmLudnGNg9prI5u/g+6bVtyCBLo0z/Ehj16Gdbc2I5eGjhG2M/Nqaa3zAzFh
/jbcwlCYHDhgNsdP0QGT4a5fBgedoyq9SjCAnyuUPE+mhgGclT3SOSYiIkO64trSQ94YdyyYILm9
062OTLOODDNoJrksYWj5TskJxT1Y/a69Y01OzvSh3McDmA6peW4VN6QxeYThUrCN15I34zW7Va55
79yp3A31e1C4XQsCYLxNH9ZO3wbPHQjRk6EIrDGXgb80XiesrrT6T+0L6c/ehdKES2CrHwgtKtkW
wWjzAVthyAUHtvQpghIXqI5T39jthuRdvIWr+k1zPsrjWwmVQzgZn+P41khLxK/1Mn1rf8p264uH
UgjcBbsa4z16WJF3m41bMylcPuM7EM/VutkJK8aC2GpNWIJzjQr7Wh7uXbym/g27RfLO7WOf8osI
UYZ29XhMoT4MDnG0xbTRDrDOYJpaADqQgtCJmKy3FvwXSA1sLUCjqd+VtupkO7E2MfKt+T+o39mz
8TAquyVpHPAWuATCT8AGWptxxW9FZRU9JeFyhfIyXMylviQefDzz2qJ1uuU8LgPLwxAn/JTPo+To
G2W6CrR1ElX+p/CR1K48LBuLySugiEXpDp3Da8ddhTldZAtILBE1o09lMhhczWilwgVYxYdhBMWs
fmrypd2PUOdY5Gj5F82XzKQ6c8vQVuksUGJiWAhoV9hhLYMjff6m28rSolohAFx2cxwgyJ/5dRDe
cMQ6DY1XtUztbNu41Zu+k9hwDzwTA5n0MbtjyCp2JiM62CpYCw/qj4nxK+Ai3oKVcvwSVjqe7Quw
WLJZJFcAygPHn87yB4OLL3oU7woKej2BN2YEH3LjdIzD+Olddd6XlnSl+qQcc2lXMVZ6BPEzIIMd
E3GZXIP8JhyrnUH3x1zpY7oTKzNThuBHrPiuT5rRgbY7t7VksaVCT4WDOVxruJNCtcDNTHjkvmep
zyIO0hFBxw2MwAW+af98jNZmeUi8o5ifzGrjfU4cUKwhhFXT7GMuz3SVqFjZRez1I5/Q7LvRH9I2
8rhlMOZMon6Z4EcOnpTqMx8itAz7RpLtQlh1jIbg7jR7PSXBuuPG1zxG9WuUYmJ46PH4pAAdKaY3
C19JyfY2K85R+dJqT/Gw07E8n7zxOFqnuLxEBOAY/usov4TMx5H+RZscoZrvChcrWAojE6FVB6oX
tuG2IVwsOyXSa5O6abXWxk1Phi/WwWifUvnoO94ISb5UEzEqC6126uegWs4J6h2rYww5iIYwsdRr
EqLF8IlRZ5Bsy9blUx0cU3Nj5GeNO2yJLd2qQxhXKBUget4nYB/1JvZ3uX/0CciZdqizyMM0vpgv
kFUhcPJJ+zZUVxqFHsrB/95ln4VZGA3DXKCLcyH8n00pbOz+tuz7X77/V91PmivaILZsaBnmDgBZ
wi9D2hz0Co/OVFX1Z0wKup5fdT9uZRZ9eBb/vST8S90v/SFp+JiJvEJbBPDqH5HhTG1e5uXJyFJ8
8+P//h80A78/9Z925r/YlRtj8opEKrj1X6gWqe81p8lPU2V7khtETwaCcNjMOSGcOTRkOSKhLzrG
OQZXkeKk3Vvql6g5QgJp5IBvAsEM4NvE0ZsPdQJGZd1i1h8SKykuT9/YKYqyI3Jto/Y3tWM1gg4+
1tjbx2speC+BeOVfvgW+qkaZwNezwtwIEI+AZl/CF/1SvhT12spPCgPEZl8TKoA2gLaCVgH+Qiqs
uPEme3qPrbg1Pn2Zi+TABbzyX0SWXIsSuDRIMB3x05YOI4TmmeNPns3WLxhqEmErfKq1QzngA+Cn
HCD3PgAA7rGF0UhrZ2MxnqrWrZu9nwDOiG5STcNE3q0bGBFlgHmANg1qZ6XtWZatoE6tq7O+ZcLB
Jc6cgmH6XkZ+Pq97ZDdhPQnF9KbZ3opJGQVi+w4hHIsLByZVzCJ+y2zxQHzHRO7f2jxXcCdjVyLM
AYwbo/SnauU+Ez/x/kFC9UHflDgDmHXOa6H8wXTfBUylRp8A1yx2hwwzihV+jlTehSYMYSfvX2Ok
GEV6UEppaeiw1s8aP14ct1p35J9KsR192JK7Tsa2wsQXtDHmBP4l+zBgpyQieFg2rMVTSEZ4xC7M
wnPAyK5JOVtXbcCgeKmUpIHbLe4Y9qBPEoNb6DRLcd1cIrLSoakOXy26z1t3KzTuf4vG1XfFJfGX
sWPeQfIw7KPl2YzikwVOA8cO2VbQtcCXgV3heX+RtCsBkXX1e4rGWZft8BXmTfxo8Y4gMF8BfHlw
32H+9xxJG25GspOYdkAU2HZaNUdmmcMurNdj8JTOBiIq0xZT5Va/zjdmimVCIcudz+J3V0a2+szn
WX32oQy5xTqniiB3MbtzkzTDl1g9EusoC2stOfg9QbeUMbu5U/PX6HyKu07OcXxQDAf8hPeDOfXI
lDWDOXhkcp3tMmWDlUfXVxh5EuVUAL/Nbz3esDE8c3fvdgCopo8cRuDX3IrUwFcXrW25ceeK9nDU
iw3yEn1XubHD+8Iz780twNw5O12kq30zjS3Odit20ZvIdyBiVUtcAt/AH243iKztln0HC6yvfk1l
g4CVdoDR27qLqUBYApLBA/UHkbC61Vju8U04RGyTsddCOYvDvpRW2iuKmBGaHN0iPem6NWCp8yy/
jei8DMDm0aWKQLAXc1NIJAOUdTSuPYBHGh1XZW3Q/4irq7CXj8Vj3JKu1uCAA2u4CM1dau7wW4Fe
fimo716AiHms1RcIotjmLAHS4yVFxzPeK7ay8bK6wZEvcFwfevWGaJmUBGdpuUfNJVpmVcarwCTb
1Fbu6bYcQFbNCpk16ZtJd/ZlJ2XvR/+3maezDDWlw3uSYXTaEBX9DOugm07SkkvULm7i4sZuOccO
MtpcEU3Ex+N8J6uCDE+oMJCpHZKG7QEGVrQCOTMGJ+s5hNfDIpY356IsjS2Y61E/zr4TtBDZscxf
veQNm7CjucmTuvaTfamvOuB/n7WMqcgJij0Ofy0/z1lr/j4LoE9th+xg3TXa0/kjJZmPlSi8Zm86
G7sAUky/gX8CfrnDJ/EwhFVruQnZVeQRAZ57R202fpPkzLads3phQevC/1Bgw+KkUV/Nan3vH1WE
RMAEUfhZTRu2uzp4ZhujyziDr8R2ERqE1S4p0nKWsQ7Sa16eQ9gsLaxudrSF5Hylf/F4mSxbBEXE
eOPOCxJELpRGbdN/FIcSLBdsnjtptqPxJpyJkXsmfeRrFAkrWiQUwt0R+TgpNCDE6NhtZgFHfbQR
gZ3mJY3POp7ObvWJrokO3kSVjj1EtA2oXtMud7O7uWf5ZsMLdlgrsKhxWHvUHArD8p4uE5HNOqyj
FQf2cnq/6xxN1KrIEBjkI4JVXpnfLtlXJAfCTVcydSfKEMZKKUaRDb2oLd7H3XwzWDyKHxb0SHHL
YwRaufv+BrR0U1bthsVTVZ611E65CGVkJQyzxoXGLOM5l1GAM2UhgwjI79LAnpXgwSGg8T3WVmAD
Ep6s41mL4Egvi0IgWqOAwHPiceQxqX7pa3oSR/NWbMFTOiSPm50NOZiLF0TYOo1Bfy378csjOLuw
U+/CYcziRGQ7tOOSNnfWNxYqmImx/qSwgmBHtmmOeuoEO7aCXr2p06Wp7Ov41jGUa7emdYNeYRav
wnQqzbUYcCCxRZlo6MMEtPV7MRHwjb59W9TjQrc2DcY4a0tfkEzyMnkaJ4eUHdhJEn2USkN+58Fi
xBbHHXt6ZuPKO73PYSSCajG8/jfXqChREUxbzGlnvdd/nk1LaM9/F6QRxPD37/9Vo8p/SPiemT1b
ElwdWaIQ/VWjyn8gpccdTRq28a8cvz9L1NmKbVoUziby+NnI/Ws0Lf0B8UdUiYuYUwX/oW+aVNf/
UaLyyMmdpeClTkYgx9f/UqLqaqlM4FuqtVwwgAjrpxhNuxKguRrzL7XsXS/EJ+ZTCbK280OYNVFF
C+njpAVS1j1nQs2eGGgvgnHPvwoePKyivPQQF7J54oBNNY2/MlFjNfJeYjuemJZaMTPMZkK/lUH/
JAdA07+EYF47eeOalG2Yo6LarAqRcyMZ92ICu7VUHSK7u6XcFM+1GTynIWpXq4GVDvr2Ad4f/F0C
bq9L3/zeuE8mPL9UNc5hoMLcysQSZoFqXpWRwwBGBHY/y4u3Nc4yAXKjaFCktHM4cxfMTXegX4cB
o7cisoU1dExaYtCeMmNMmTKo30GHKWcYcR811XOvidFOqsDgYP1JPcwthaRdoarYPulAMrNQv+9g
5XgkUNMMZz8GQr5N65rX701fnYRa2cUFsL8J/6jwQ9WGpd80LiiWi4ZwrEBVJDPXGodjkNOWF4P2
XHTjUapxdNXyppt0HKLyh9oFbtuJP+q0fJI7MsDEbq1oX2lV3IKyuomtfvBqAHIxcJeGtJcIfuSM
24+87GbEzVOqikxA5K1RcCSqPi1t+5qblE5+3X0OVKGlLn54yIJ5oy5KF1GUk6kaR/tqGs4D3b0+
Ntue/d4YkxMaz+LlKmWy3qUEPCfah1AE66G8WMOmNcNrjLdAoLaMCmpNDyHvove7RzzFz6VnPMvE
qGcKurAeTUzmLxWF6om7Xpbpm9Ak8q4gP4KIgHhQdnmCrUcP2WsK5oEZxTb0iy0XlavGLaN7K3K6
3D/JAfKdcnhvOQ5Fz/jhkZOX5+ouJOWi9jDltu2VV/fU6F61ilLEgb2Xnsvp0ZKtwG5Frc4Btx12
7G0BwNgqP1QmbGmsYfU3rcOkCMc2ao9lm+9MWggtZ8hmxAef24pglUww1FWpG2drInZAr7SFFltL
L4zB9MKYJYJJMtMd/aSrJQxXcU0sI7Dfw/DDtBjpQSs2tQfB3wvOitUED9jwsyc/kE5BxsSHfHSd
Tw57XYM4lYLtcad2tBNZv5F9EFdZcJgMdd1X2VpTmmNOidyzEo01ItpYBZjFozbRoEqWcI3rZjlW
7Hn16j5p6FIDCcVUGX/IEXc8SF/zULI4t1O9Ro99joBQdzWWcC/wzzLVZzz1tq5gjGzz19gfLjIB
TkV1TzKPfJZmADXaPBdMs2ThUyOds6slV5c/exPJE5b2jO/sTXKT6uwUpyNyJJIHfUzBHDK7BN/N
KIEtRMHtZ0xayvwcAjWoaXrDWrPD8SH2jASrYkcYspNaDPxGjZw1VPMdqVVpf5bLuH2IsiZQ3Oak
h0F6X8KLYVjo06mN5vTt6eZbH+F1TvuvUC9ee8W7NEqzN9P2rDQJCZIZNMRyzu1TWP2H7eBf2klU
Hgh9d5ncI0go2iOy9HjhqwwnRfwGUhVdRdlzZTN06hJT+jgM6zkxpJn1IEODDt2P+LAnkrSTR+E0
iveJ0OmuPpeGAlJihifJUniuVe+SjHGxNKBC9M2wS/usJyNZufKV1Si1r9nYLUUox9kENjZEGqC8
FcxHDc7f4r1v4x+1VaGERXaB/bNriYROpOOkI4lR+tQZ0b1x1T5HKacgC6RoZPLZQHsQA7S0JVfZ
QGQX9rwx6J59s15OtA7mHPLSsP3AYrFk8Y5rWMBHXefyRVYILgRDag3sroCZySGqZd6hiJY7QIHv
dV8FJXskgnSwUpItvFetEB2ttA6iqDMBNuA01570JIACBC31oyG7BUzw3MUa2XHoAHHqeXo3cR71
fcFZHdW8QZH8aOLZ2Vqjbs7EC9gqEJ4KaBw5MXm/FcQxRFSjvhRD0rqYjWchKDUL1ctgdjVYx2Iv
hcwn/3urIVOFxaSYiq6JlCdMsf7zpl6X+QO/y/P/x/f/WQ1BI2T6ZugKQcV4+/6shpQ/ZnWAMf/I
f1uMflVDKiWUzo7eMhUFzODf5PngCIHLwJ76Kev/J4t6JoZ/q4Z+f+aIBn6vhkwh4uNYgziIDJ3L
qsX9S6fL7jL26nVF8xfwiU0k2YlrFheRLG59o96KRfEiEWxeGujuNezfEdIcbpXb2PKcMAvXU+oz
DxCFUyeaT41F0+0L16bsT0rbfwSWuB182mOjDzae762ycjwmibczpO51SIJdmDTbFnb9pNSub0Ch
j9QSazb3qbhejaVpD8q8uM9Y/9C9J5Y7CYwaZYjiSW2HZb1pKUESFfHo3F3qpW0Z/k7pxHXfGGxy
vW2JESrIiFxBOJskoO0qovKG3LXokUy6sbJrnahTtpSxq3r00RFzB5p80l5woAdEQ+T+uTIHt2I1
VqjmEw4+RxTmwaVMUh9aAb/cc2wvmlx22hqw9thwZ0rogBUgb/h3yoWSWJRrfl+zB2PZNpIh31X6
k2p+C03D3kyCyQDXNGuMhQAk1MIoLJvt0RyTGQ+1GXSD/rgRvmWyF8kWQ43KiF/sWIf04d4I9F1o
ZHMjlQO2KFvTrTwefvVcFvjgM4b5eUgfX8xGKoSSVDorYxbtjfK1xh9vyu1ZstpTOJ9KEM/VuWoz
5EMgDW+q3JOb0y3mwoJoI1uodRpSdoIdsP5q6g+VXx/MmGfftujvsmif8K4Jxi3Bii0kJyWfnCAs
TxaSAKliiiigv6iz/hJn0lMUTZQSTJ6a+lgB9a/EfC3AvOODy5vWv0hduQ0mxqrJqxkzblIf/cAI
ty8+/Vw9S2K/1lN/L2jRrqu4W3seA0PChksJ2YJkbNMhdkLcqwZJr5bpkQWq2Hlhujz006BLiM1h
rhB3D+vRd0LCs3LluwPm7Yes8NF91cq4VoWAEg1RsKRuosakoMm24ajsBA7bRdyQxpijHQnwdkCt
mCReFLFRPjSkc1HLdm3cRkV/zfXMt+WC1py4iYp3rfVYvajpLmXVJgvoHDSomVp5FKRAtQmp22Yt
UjEpIKKntkhl6kNEGCZqLw/adULCATmXiRG6U2ItO1BCw0AOJQPiQNb3GjgfLR4ZDcjrWggdSeGO
2ZZOPaYrue6etSGhmAA61AWPwW+Rx1jADXO74FVre80NRYkH731puY/QVy7WYVtULLxTxjvSc5QH
bpE2r35bP1loQ+LcIGjqeUQTxXKtXSQz9khCogppQc8BzHTX2iQqcyB+QG5WpXwb4tCWynZFU7YK
JXg/Rbqp+BTXfXULpWsTPlJODwxojg4iXJPuMRZ7S6gvmHlfitB8VdIYOJEgnrlVwtYlgruLXgcP
HUb4KHUAB330qCB6imgqCsYAZmq+py2+lFYYVgLOPimzTqYY7wRgk9PIpHO0rmHXr8tR0Re9iWAd
yTvFX4UPz2D2P3S3QCk/PagZJkVjBjREzLvdmEYEoyA9VBXGfF1J1cuceFDGTRrcNYUoATrm2zBS
x+sMnYxgvJhduO+GHmgRPRgxb7HG0xwzdL9jOr6STiZzbQQ3erptLmGa9qHoKaXj0wHKya0fNPKI
I7dA9B2FwKTqaCXLsrUgXefRQGv32mjny8bBHKGWaBWH88CkjZVrUZIQkU7mUyz2nGEmCL0SO4+c
EObZn+vCfC7qAqfy8EJ5U9pxIbkEfXooRai0IA1U5F9agnHtNUaEXcwHUXcaBm8jqcJTA+GgFS2q
DlQhLfAJ2ZM+q5BoBp05c2LZpSAsm4CUA/7a1EOr0jHtnDu4wFUClOF+UCAv/fagzPpINUvUBKo5
vfQGJHGR/WlsuAXxw2k0krJW8JEL7EbQNnFpnAXF36R4r3yiyaW8OHJxUG2N6yaLn7kTk3Ew/Beb
rP9lxjOoQ3SFUcv/ZzUpKirCvd8LndnH+Nv3/yp08CFS4CAr5O/WDVzNfxY6fImRj6yxgjR0Zk3s
O39VOugOFYpbbN8kVKGU/MtqEhiCbvA3MZ2CQoeL8Z9UOlRHPIDfdpN/e+7WPBj6y+CnMH09C/Fo
cqefSTU77HyptJ0aV50OJvfmWHqN9v1WY6aNj3+bcLWW9kzXgvRjQ/eGRowPkPAMf4UocACQJD2E
K39T8pCP1o/RY5SyQXuXMYdf54uYXgc9mPzmwViZyfLaciqJs99YD4PF3SZ5VW/qCgeNjvqAkfrg
wAsiusm7qW8enoWjsEbwdARupuK08xfNx/ARX+h/9j47paV8MCc4UKBHtCPkmPquueRiBWexXblc
YUX0YHmzQUmBp2llPjfKSaWT//pIGEej+cgd1p3ehSSiEfHkkseYosO6tIaTwpC6eOw5Y2B47DNN
LHbNQrrXt/CiwUzfC1ftNHwirWtHLB1ABRHdeerC2Fl3Mv5a7q4f4y2/CHPGHB6T5U/XDvr8NTIL
9DDSQjyJp/aTGxdj5GaJN6h2JLeo6L8W3Zb/T4uD9gYoKBacHg9X7FjWihGASGgViD8nQYfH/Cpd
0c2cSFypNgyNyvzYOVO15pUsENt1dklOucLXvG2BmEdYJNohnM0k8SFwrKeG7HHztdsFczQOm8iU
3Gj2kMFXxbaaaJaeTPJymTL3WE52fAxJavYO8rSWHjPjPfA/Qpg9/caE58aUpCYCflog40mu7XBh
5ROHDRwngfQtLH4uDfe+0HHpxW+iD3UvVa5m99Mseiv1ZUF107DrwW6jsihodsjLcFM4s0Hmip+I
tyosF/5Zc1lAsElhtpcTzLlvgx8zHcg8Q4mS6fWwUJFxnGwaW7j2VFTfMgNAXFHS4mOmzvFpLPb+
Ud6Gx2qPfo/KK8OTb7lwIbUHwsJmj4QtPiJW3xcb4pSc9Ghu/bW40hxc9dipcK7umhNF9bq41gcs
+7gs2Jxgjox3eb/C7R55z6CmFZiM/Cvbr1nG08sOWtv0vXyJnr1LwNqAxyq5keWGtcMm3qpZdMzp
zP4x2eTCS1HY+AiHZSk7hfdKfS4WtwkT6oG8NPB8CalhFC68yRfEuah0ITIO/rsW3hQHkWhAiMnG
1/Hafyip7DQOa9X60U0vAyAstrtuvR/FR5ZvNHXDMKi2RZttsgKQCEyrDYGMlSgj3C+r2G4a4TAa
kE34QGKV0BbTJxGmH/Mn5ep3p9jb9tJ3j7AKY2B/H7lGQtPFiiPRhrj4cKYdMMhBxDTX3rjLqU/R
uILcTYGouDGwtlsGM0t7JLdk+XLB5rNlo47TGF7QMnsB+/OCbnEpfsJ44nn2kBhY/C11zh38rTol
q2Gnw65Kroh0sSajXdjiuR3RfWUvs08yb8mm2DCm5Ks0I4kjOin2W8mthHunMftYZOREbGUkhiQb
HasX/8wuu1uNnE3orFFOmZ+4Wlho7UUnPDM1U5aiI/p8P/CDZfhsuemGXVGNBYqU4RcCON6TxX2V
LXDISNt0E72bpzn1jSzvT4WLm48ZIttv9K+93Tp733I7c9nEaxPFEGpW5j8rHr5wocs8srYi8AaJ
x5lCktRexBUJTtcxeamXxl3ZVaep3JrVrZ62frjWcUsX6K0YFoJQWPKhi8DA5ESlLyoY2/hapFXZ
HVqcoHbNs2ntdDPh6pm28d7fc7IwD5pJaUDattWW1Jm5USHw5Znl69IjOe8Vxwh4J+2mvWvvPgI6
b7mOSYIBwUZmWHgZrxQp8D0XOP5skE/Q3ciCOrIh3RMWtmf/umHx+84iU/1Uqw0Ruwux2tTlgdVi
ihYD+jH7hKWAePkD8SP/ifezeOEt57fZvM5a8/owxkKEyN/wWb3Mwr/n0W732rccLlZ9txhejK3+
GJAl4CqSuk3UX0DySMM26S8DRDQkaHv9U2yX0dGLbHonk8ihG5bF+Cv8QnZYoTFgvDRg9JOKlYB2
ABMzv6MU52zo2iWqG+QTuMsI/RocMnUWaxxWfrEWd/PK0H8PVlDsFhi17ZhV901Idig0LuEnw+n4
YY622jprDzYWHKx2+YLs29pWx+wpP/tIBQQkAMGODnQt7xU0FtUW1p3Lt+6GQ3UpLuad3bbJEd3O
yoM7CvctRrYvcGa6vGpcec2RuVJ35aladgfv3rgjiSTrHo4oR8UTwo6KN3+LKZPHyJBt17gwhbae
uOXGjoI7fI/fUaCwHdBe1SflRyi6oKfRTM+kPvhr7A0Z2CunbxE9+RZh0qVfx4SuIJKU4Vs8DDti
z7+mF2AGqFINSK9hM8edXDJe+2wZN4v8DqD0QAt4DG7Wpt0FM/32QJD1qb0jp7F7YnA43gUAGwva
rUXPM5Idq8elP+P0yt3F2oCVxRrEF2d07vzLe4oO9Ue7m51IKzxjCsMaN2VPxX372HQr7UyGkH7U
NnjKyPwhwOT4E51myxf10qGsRsX/HT03e8kRlyAXjAd8sdaO36yP/in5ERdfSmBnnQuSdtBWDbKW
7yqwI+U74YFz0vZ2JTiMDlU0TsB3Y4Osq2SbTc5AehBINfDdCYkSdvKwkM8csIPRFAk7a91uw3Aj
wCIgg+o2nANk53i1B8cgYMbtXCiLbvwJo+0gL5JVse3iRXXo18IGXG/5gi66QcTxqShLftt/zxFa
uqu79SrZZHvVRQu1DzaotLCjqYDuxif+1IXmgYXeN/i7EfsGP1YkYJAuHA8ZEAb0T2uZs9/VEBUt
EsJfLpzffmwj2e00l5uxIzCKObKtwKha+0yCySmqEE07+aqzfecHw17s7+vZy9YuWpbVB802l2B1
eHOxlNmyZ4/rmTWBsQtkIDdFO1mZO3MNdQ6d8VrYRutozSJk4XOMBAskMqxu1uga1iFwwexQIN9V
d5W15TVtlx0/ZKmgWCBO5lRBXdaesX06iJ7WgVvzv2RJsvKSAKlz4hpn3xY2F86YTXYLT8HbuBs/
KgzIzHd4am/CKz+BE+CUHNr1XL+CU30iLspNP4wfyg8AiIt0B9RyhfPlxOYpgVwRvkSb7gFuWr+Y
I3aIbK9JttbvuC/X3/wjfeFuLH0iqPiZbpnsx+302W9Vt3mQWLzXrqG2Zuakf5TX4tK9CYhrttEK
NbsNyoLrz50NjsREHiWnQxG3HyR+qLEgMXN58kuH8dWHhqbeWJKCaAMIvatHaWPtm1cBlw270Oa1
ecWmfM536pP1rD+x7lxHrnnk4lu3u8S1zlrzNGlOfM6eWvEKs6yR1q14F5J1Ck1Udjn5a1vuXCta
KefpPBsm+r0QrhiWac+xeJuu4X0WCnl4BflH0y9K3sDq2L0PL91L8wIZ80IOq7VAvUvAq39hg+Hy
McINECK4InZ+Jyo2Uun2VXjxKVHxHDMrvFNLBvPR/ZQC8xCdonCFl2xdrZIXFeolE/1m6e/J5aNc
HlecPQRSY1Wax/pLQqLKdDlw6+Qma6OogYs6gD7oW5bTgHsRNM90z3dWOg6J69LBetFukNvwFVdv
w3CMbQlTgDpc9eFa+i450dmBuIs0WKSULItBRnq4716ls0raanErhG/WtejA5WN5969MfPqYLR9+
ZnQ3GjzcyP7vXSpYxox71wl+hvyDcAGt7n9g/kj86d977f/l+3/12sofGoApmmMVZYSGLuLPXpuu
WabL1kzd+un+46f+6rUlgGbINkx6aSj0AOr/1FiIfxBoIqL/VdFewBP6Z0yzWcD8W6v9r4dOnJKk
qJYqyvPX/9JqR6WhlvkktGt9yLB+CaTlFe1XVGrHIck1Zmf9Mu+TdykZD11bBcwHka1rGnT6LCPY
K7XjtGDumHqrWIw+BlQUP2DdQzMYuCsGc+qb7m3ElAgcbGJ9Oj7XlLRVg6wJ6IeQWTjQwMVMJRo8
k7Ck+q1u0ApatZtxu2rz/pCxW807+U7XXXLPSgr12erKcza1Dk48J8C5x2RinZjK1p9DyNgDkPdw
ywWs3iLBxFW4jU0PT4CwzvoIyIG3CpRzWAovPRKnRM7XagQ4tOyZLOiLFgtR3o12oFO/57Ir6/eE
vkVnzqoX1tmLo7OWIZklroh165UZ7UZPexIlAHJgaClC4AxdVU1rORqeO3GWv/WyCqUaX0Sve6w2
cjBxHEJJ+dn1DMZqbsy1h8YzKMpnTfAEegld+JC6XiXbo39YTAAnz/CWVjTm16oHhWsOxoc6TtpO
iJny9sLAEoHBdh47nlZdPKNeZIBSGDYuGr+z9bQ6EzrFCj1iAuet5LY+aabEhrbZsO1dGIP/SFVP
eiN76pn1xNIfWhHrJXqMwYCrbI7AfSKM/QRv5oRAp6m+ikpxm0r0pN4pg9AhJBTHmClT7DkpawEr
4q3OQe7QgUV5hz47W0uh/lxrzQ8pMr9qlLGxRHxAG362AvNgbbw2UnlRGqR9TM6dTPlsY4aMaZ3p
i//iY4mhmsZyAiUWK0lGnv/5WEIo9bdj6X9+/69jSf5DVw2ESmQMyJqC2+CvxxIoPUL9WFsi81Ln
jeavY0n5A7mXKBJ2/+9155/HkgwPFdGXCC9Vlf9pXI4mza7j39wJvz/0edj412NJ9aJsbMKQPWDV
I72hWRnHA9q3ZVjlh1bRlj6qEQwD72UPvNdHzqsgMIQPMepLA/iVqnYLBd5ANly7CGi+imtQ0MGe
ZLas7NJmuETMyid01WTNraV6ixLgIyqhZAsvtTau44nsA9w3kcUV5DPlAskdSXe/Cm3RHzB31bT3
4ZvYUn0xVhLKS5t4LKjmkUSzENAelxagXiaE1bAUlO9xRjkbBHzXr4O0z/L/x915LTmuJtf6VU7M
PefAG8UZXdAXi+V93SDKNQl6EAQNnv58yd4A2AQlzYD/hWJCii3tXd2V+H3mypUr9bpBtSx65/MI
0WGcFyei38JgfUe7V7r0DLq7Guo4LmAQ6EFka3f+Tnvy8SlqEyJ1cqVh5LXT2dOUmobU//Thmc6G
vOjrdPg8iEc/emi3o9rgfeQlYX228rorQvtdDD7Xl7Yikse0a0lv4SIwsIv62yXtyFN46clsM+9E
Cey4hMRMOKQCzTZ71nra2pIUQ24QegWNEoyl+7zRSWVMwuh94qIjkg5CAggCvCmOzWwhCTiUoiFQ
TafbpueuRYO99g4TiI6hkH+p3k5NqNxu8uF54B0j6BuE/6PNtBFQozHRgC70R31qMRmvQ2TDKd+5
mcw3WxJqXtQ2FjUyeT9z6sfG+n1KNspfapcRuT6eDzDSaGG2x2MzbU7Wm1Ersj1Csa3WQJgvbCwX
m0fwbXKwNjDnMED6a8HDps9HdFYwR8KjsW+N0WgLE3eHYhrZVjqHO2Set7NWBGWj6aCx20h0yrSC
NHkxR9yuwTQm7Pej52nNRYBsMUYrKMUNW269FX3mUYdbu2N6IU2pJp/p/H9eoAFVx5trIxndx4b3
Hq+1Z3tBofOGis1BeDNaaASYk5HXNGrfaY36v9X6O4zN74Eb9mpUhSUB3UrQthy6gIBBdBPSjoGm
fGxo7Y4Gcz96DEA7N4bgUcOony5qn85o9BxZxkvoDa52a/q5BiYbJnj3vc31yptSOYuyS41act8K
G4P5ou4jtx/TqG0TER8ZRForfSqNFzprY/1R88fPs+3XMGXNfPpTxOPl8zZ26eQe6r3VGGaNP6H8
Gv2LkGKfpZu000lyuUmT7xmtp6zF+JZOj2+rmk71udMM19tPZ47oBYUeKYdX92r3ztJDzNdhLe1V
cLE19Ja/Aq4LTOPHc4fP3nb4HaynBKIxEoLBx2Bnk+0ya8ioDjf0wB3SiTc0g35q0ckjmNxOE0Lj
yH9LE/Jb5jb58McxcNNocbMzBzfmJG0bK6iYBrSb0dT0EBnTRCmAHsPpOurONDPpbKZob8wMYMHF
FLDKo2Y8GIeUeqfBVzQNX7YRyLgVg8Jqu6tkx9q7oXUN1Qt8o/a2WdO7wKWdulW70WExxVrQga9V
n1vB42w+/bWgRTFzdLcJqQifeM8jN3pw5nRQSQbkByfj96km8iHzOTs8oVxwh2Tc9MtjN2ko+I0e
Qw/pgEVrFsxQREAOjCLp7Q5l1/R9wEWnRSaifDAClreWQSfiwaY9nawuFpsl/Xcfh4vPaFbrT1bJ
L39I5Qj8BMTex5OW7Wye7YiMyspJfq0pkvFCQDx0x4ON17U9FI9gl8ah9Wojrhys56zFBhWs8Zoo
dGlcplsE8+fRhT2bdsPhpKXDHxyYVit10+6cJmY69EpvRU9ffIbRctifze60AVqp5rqxpABnGhKY
joNriH9cGOv+1o/anv5pOL+W5vBquXuahRwZx+9OkXWcjgcPVji4iS32GzHtAP14vifhRK2sn21w
DwvjKkU6IUIoYLB2yc3ez2KKpb0h5ZbmRayb9wPD4PfZFwNkVLztlr7rUXM4nnY14lv++HREFSbh
ZUoBp0NdejqfwCS4Dbxp20xGaOOSaGGLzrfbToRmLOk36rZrtyE7c6cDBrnjOx3PjjPM2JBgjCf2
hed0tEnasbiIqI1JJ5P2Do7YglR/tORNmVGhTS9qWnb7W9R/kAFaUs+7dXCTHFw68uCDxG0uZ+tm
GEzImAF3jeLuaBfziM26M1R8I+CwqXs/nNMrKAJ9IV0+4JZM7AW+PfIdpHYXG6+T8qxAkUAjAVGy
gEJACu5pMUdNU3A9GpEz4MYKeWMWsHCXs7jlrac33vxFpxh9lARfyKV/6dCAnNruZru6GlKRtqRG
P6ihdrvRrwfmHFHB2UUSQ2mIcE5r8Vs8RpRrNLuFq9hMo1EnAbKTIxjQJNXQUWb0UbQKgMOmeM7h
1S4aNzRkGf99PUIPqRYXp1DzEZMxzf9Jpwam3J8e4Ym/n3mE9t9x7HA2kSn29T+TwraUCYi3aDs2
atoSw2YeIYL2tgH7zf1dkyqZ3KwYAElbx+dHewl8qX/9F7S3SSQfOYRHX24eOYTzeAbDQY9HFzg8
sNcRlqGgc0W8ETW2uzY1nONZZ4A43BrSFQWsGx/1y/VdBFxqNna7+hZxGq+DnhctZvnDNbpDEXd5
1KHWJxck5CYX/gPy2NGv9GvwMQGxRLVQr0PcQjmRKu5Rdw3LnpJAkloRpP7GVm8Od+2B1+D80CpU
/9JJRIPyJI0dCtg0gWlamybu65jKsS39TNn6XEl0xqXejXZiEOMgVo9X7cX3+sLm/SSWelss6hqF
9lx8byNaeT8ON6KM+2626V4V3zvPtG4KG2GXPx6hTeHUudqia/6x+ai9zr0mhezGpA6lxeuhjgAY
bFDpNRYBheWqhagCKlPDNak8MhWdyLzjufOQxant6sNvx7FvQjpIrVooKqDuP1hcDqDUeY3lhfUr
Aqhy+ENXyC7EH9YvnWIgJlQ6sUl5qvzxuO5ovM/NGmgvdfpcE/fUWOD0MHagarQ2KJZa1K6c9Mb3
aD7cokB3iTAe1aHPNbMB73g6fUjoDDtGiGPA9epA8SWdM//wjJ5e6yXJvYY0EMkWaiyiho+T02bg
QQ8m3QJNUGiNk2587dCZO+jE1l20npPvlhQpDCKy3+RapoNHbduMol/G7EFHmG/aiOedhM5XXJlp
a42jHTet9X1AdgnSGw14o9vNtrkOUDubIHSymjwt4fFv6X5sSpGuC2uAdjSPSdiIWAEbOo1TpyEX
DVl8nsjZvTm5Ci16GpC0mXaCC1Qj75c0uB1RhNxAPJAKje76cvyD8gng9CpuULA7fQKuxkFefxqk
l9fPpH22L+MF1bqiMjG2m1CyYpMUjIHEhPSvm17VaH1mvVE+usC522fHEfK5pGGa85B2qHqZd0Zt
4vMbo7dpIaf8rDc1B3Rz+WnYKIPX+VSn+UOy+oEl6SwvvTe0Qmqbb5ONhEpwOnxbLnpUA0rB6m1A
6t/s+B1C8rg/B9VE8hbB2Ot1d9ge9EiM0wmnY7xR8U2vLukM2oJ+GHxrswZ9lK3bfcUhJ6kedlCa
ReqHTB6vHPJA3TWKGCIM0dy0t3c6bnp/d5MMpBWU2XE7WntDe2Z0GWsgM+RdrTrJuTfj1jGbm9sR
CkH8roe0t2mK4sGFU/8aUeT6JtV+K/IH7+7l7me5gFjZJEc9aEbTq3RBjQF6hJ3JDnwcDYhkN2nF
Uu+6jprbEdt92ArmN0OtG4FvrJ3OaOn1dmOoG1TbzX1CGpYv2l3qs4fh5nNJtyhr3F9vnmL7PmUb
fWrWfVJ7n/gvRsA2xLXQQ3CoRcfcrUiAvtb828n6I50Supg/m/Bp7nyGBAramy9+ymrZ1qRV3fDZ
ngFc4XeT6Yopazam/dXqw8QJ3yRGxwxubf0u0J1GQgJphmNgQZ8Y96z5EOmYZrTTG3Py3LMt2SqD
v8Je1F6HCAWjLPEx38I6sWMqwae0esPo8MpqE7YNZ006Km2tXg312mVvobWStB2tL1c+CFPP8u8W
NCq/i5hkujLSPnCzRdRo8yuZ03gqCm/MOppYqH6TfAmC16l5MfKpptAmjXT6kSxeaJbQCug7mOrc
K1QDkDpIEPYcG08BObEhCafgx+QSiH1S2j5l6At6X7md2H3YaL1wQzHD0nwxaQCQPm2v/c19gvrj
nH6Ndl0ilXFziSTm5A5FX9AAZ96Ma5eTH0ph7hMpsR41k1FUn3/ig9WQHYhX0KXRMZjuLilppC/i
jo5dUzqUtJLH3aP7waDBAuhslNI12/Hu0zEbZnlthLNmbXIR+k7DCWjvBb9weIFuY8C/0MTKpiF6
n+C2vbucdf59nRTCNt2CEEZBn23anoZP8N+h6TTz+NNJOfH3MyfF+rsNAw0AnGpAVPEOCxatvwM/
URQAe83TpQlI5qIY8NbA113fAKECCoZXn7kogFY6ghp4VNQzgoH/a31eS5gV4xboDFBNmtTaQuA/
gNLn1noygwLvdrXUp6lceD2mMGXlkvTzh1ej8fx2nH4n401TM24OZuz2Nyz2f2bJ9Bam9yr+x9+o
1zzyjo6mTD9C8ZMxNGlj5DjdKXoMY8Sug8R8SzUkk8Y+YtWx/bh1nrf64NuMX7bDiYOKawp/w6f6
rr5YbpKOvU2uvNWmuXVJdu+m1MGZn8Hcvo01LoQoeg5T+90IUUHTRzd2FIIEzwDDJhdbOGgjVP1c
Ki7p89FdTUiUDof9Xai154Qlxvw9dAZXuhHe1IZopptOI7ac3mygX1ho+MxQdTaXJnVoaEisFxf8
mqva7tdiEEEEQxl/NHsb6Kj7OSD5g8Drb4LxzXJso5hh+xfRasUZ9YPnYWyHsF2nL4OZTq2Y7bZs
DWifoax3y07iCnBBp4uUvVEfLaLPdehSmR2iWLIYNvGIH7SIRydA4GKaNga1+HVsUxIH+2Gxezei
RSdJgM8J3edIvG6GgIi1frhGsx6xPelZ5NeClofHttTitjkwGru52YoTgyCdnGnq2x8LadTl0bll
AAq41ZP2bEivu4HZWvsGOTgy7brRHyIyMJz/IncC92ZJO7waYxguHK9pW7VfNAeBKTX/2I541Tc8
/9Y6uPSXi37grwESUqM1d6NPOmcjbJ0uuvY8njepYm15m3izgYG3pBhi2dPTmLIFuH5LLejZgx0L
snRu3B2e5mjp3oycETous7oOj14DKKKVKRyNZIQOIROXxOllqpNVTmE3/Vvfbobn0L3Ltqn44cgf
nNXmx+rjLxLu9cf05x9/o5DI4Kwe8nL5K8d/v7jdaDBkEEv50qXMtA4KkKSHPWVPxGbWvrAaq8X9
5nDrgdgTbf0VnRX32/4C9mxH8pqW8S9JBtklWu7xpxNcHl5wcTrzjZ09cOhhD6tzvmzOr1LawJIW
RwncuxEJk+HXcnZXmzyaRst0v6N00Irv7PTZGBO3oS95Q2uFcW8CB4DurgY3EzK34SUxTRtd3i4F
m32nF96v+/I/WktrrS8Gl9tH92FObwf3IkWZNG6tBlBx5Z/j/T/99WUcXiy/BE9DwLxPWVOyu0iW
FBoj+3ifUpuk9XZoxFNOI2rxn2n9ftwAf9iFHdhcDbsVtMFy+sZDWANDb4z7zsMOdfzXJdo/v2a/
hs/ulftuPdSeIlrYInXhwGiHJLfubfu7Z0Ir4qEReg+Lx93z7ll7nt9rz6M3vW89J9dUrNNceH2z
eXfo3jtpbd7p8Tz8sn6Aw/nX9c3wa0dP5+TKfZm/T+/M7rznv2yQuXmh8uJufBVeUvtp9rcXMZo1
dGz+dl9AwGGL7p5qLzbdWFe369vJG8xkWltTn0QJgvw//Gfnw3iCbu9/1j6lZzQKbSuCMSRHG4mD
nD6lqVfRe3yXvOOiDSZNum3QqXvcW6DC/gkxD3EUYMdNRJhJs166OBPYXK8WXUpkUoT/37ff9OnA
rZIOia1JUtf4KjpF0dgJevTXcNmytlcMdfNuPaWP60eQtm50TZ/s5eP8Xu+Hl+kjtc+b6/CS6Gzs
0QrjevdBtXxKOIdQ4fXkLeKPDS7ja5pvE3KNhh0egNTvuEQpF3rTgaw9e3Fpu01L8AtXu51R6JPe
ENtu+/NtezQm8nEA7LYEW7xAWwnbkuW3ObuyBr3ge40w+uZnEjyCeKffaP6PvMexR9r4czfoRfam
PrQbBp+/XaNhBMGuu44pGgERf1mStYwIP6eouFtDbmIdLWmQUb+1dWGfLfr+8mEyv+IPI7e0nV7u
No9rIEBK3jsxT9M4sPrh1uwl0ebR1WnguLTeHc1p6eOHHSGJthjf+Du805vNYtHSKM3Q5s8IRcFz
T6iim6C8S9NOnSLSqdOxkhcCtQ9hLg678UX0OL71XmdImqOFsJ6hsNL0vgDyYIqmXiPuEw9cuL34
Ir7Y9ZNHen3f2h9LvNraknQxrS+/7effv8jvJX2hxKzpAMsDdO3eDT/gu65nrMSyqenNVXqRBL0h
OYr6EHYwf+zLvkPl78a/Cx+dr8m19eq8om2yAJm07TaSh8HX4Dt5jB/nt1ofJnbXRNsbflR31fE+
42F9fhMhhtIle974NWsk3QV05S2ZI6qFp87nrU9J8Ux/hFe21zZqwHKliwOzBFszvkBaMU1b7vJG
/6bFsHY/R6gguYPCtqU2f9NbMttTiMZIzY4e4sHkak1NFpFH8KNpqAXWYQIGozsoBnTajJ0e+RSC
zGevFbF0s/aO+N/ajJtN3b93qI5nO3nmO4H4th+h0KsRdUUuafEF8mNAHOy6BKofIvkTgl+2qzYK
3+eXUCiW8/4viIU77w3Yduu2dBQegyHwQoRM8WdMkZ/z9O/7pEq5B8GCRmbKc1EbwXn/bwIGbU9S
OXxST/z94kk1dITueB3l/aOpZJHnptQFRg7luVT2ossNQJk/qcLMAbrcxzC6gzJ3ETLQEtQjiiAK
sTxcQ9v8V2BNx5Mn8zDP/eenI3Ly55M68lGFWBpLvxu1Fn1KOHeTeg1NxjrpUGrTehMIL48bFK/0
NkmX9uCeY4XCr0YhoRSjoPgKXhRcTDub26lkdoD6G4MrZ9xKNSRln3Y3NMPgvwKvj74C4C+/ser7
X7ufcc9+cW+MK/+x9j1Gq6e965jzd3IC6F7TIwBJ5jVx+KY+abjhMwJHaPj5iFXhAn+Mr21Azmnz
fXi77A9vrwD3fEH4CPoJbSisqfO/w1v/C2APaZDXlVH3v1DrcydtlAVTNr3Z53fxX3SuKPSPXl26
NNQR/ebXTSkLaOqv9LcCs6VUVsii4QeoKhBt+BF+OB0Qp5tZf0cFhX0T/4IqdGXfBFcUKL6C2qJk
S0uZwWV4Gad1comN7YXZd9vbi/a4i57xmgv7bXa5gWf7OK1dLHET3ozwk6YjpokMBUBb3b6OoVxf
uVebV+vVon0Ygk3Xuwfz2nv8Cb7pYXSVak8JjTRmSHTU/Xf7ir4d+6Yr149Sq7ueEzFcUhDcplCz
/sijBSwmZTzrut9iarqQB51pf2lerJLW57Qbtza/dmS/ErDp+ryH+Dgi2ZTZ9GjEF9Gmo6G7LbrT
rB9mN2tIDsErZS765tXu64/xtK7d69+Dl/RhR+OGxSvPBOVQK4ilD5uedudA2OJa8VbfC1KKSxQC
H6dUlSZh036dIafLg40yInTU5Dse/1pQOUn/17HfDPH1gQahCnQTSqTIgIM2U5ba5z/YYWsWdgA7
0LvWWuPL5J4QLK6PL42W0Yo2SNmNG1+zSxe1XOfRbf0YF35jdukjfg3LpwVbkh5PIezhUf1JSPiL
eh/Gej1oB320uaig0RdUkbdq6y/PbK6S7zFFnCyq9oNmRXT3+fk5pdmFGdSDLTF2XbvFY9tqSMjX
Fw8Wu3Db3nDV0st7+oqWnrHpaHQ3AJMB0O9ooLTXWwSdZw3twSTldBVeoaWHYNvwgyeCt9FqT++g
OCTXptEUXfAhTVeCLqkGtnaMBt6wT0tPe9ia3/O3u/E92DxtitoJRHODIgTq0ELy7doT5FJaa/Rg
9T5N4/rqYno/vd8N0K8gGzDtBeRQzfZq5SBtJWUaxtcMokdnUSepJnwBKa4YgERN2kvjbrZ58u/A
7a7D5urHCRAfuV+tdyFR24zqKKDDSXuGSxfTL2ImJeRw6KkJZi/RccyfdsidLp+jnnPzwgNO2rl2
hc7hvN+iVEJvmjMAzEs/CrszREuoc7DhtngPsUlL63FvdDVIn9fbq23ckMIllL+awSNwn36/BJz0
64gudhd3EGr40wCyEfEx4jJII9WRvdsOGsELpcBfcUJNen25ekKpiB5THVqJUHsKN3rRgSl7AZ0F
DeAIgPQZh1qe98aw/ouqGcTUbDTkocx1adLXRLmkKUUDqxgVbPfW+Zy9jx+G7whjQ3wdXTtfi+fa
7ewHvsmDNYc98IBqdkgqMXyY0+jlBQ0xlAwX7eW46RuXS+Thph2I7lO/OYLjTDcgSN6NeNdyhZDy
kFKzAiuit4j63vhmdmeN3qbOqmnsgBme3N3jZPemh7+WDfvWu6akb96kE0fbau2upq2BRs+cr6n3
MqZVB4clRt//ejL4WmvtNs1IZ3AEtrQW6UPE3n65D+EzotG99GaFjjMiycCprbiXPpD6fHd3FHjV
mhMSPdObCeSclWm+TUU4B6g0ntHWnpZZUxz9C/s1uHPu0IyEbkxfGnyT1tDpUpxIMS2+kIvDfovE
HgVX8ahRS1raFyJvdENF/GRNnVPD6AafvABgujCCw/bwil73cEwwTWuROcAJpBWri5CC+/a/wEH5
v1/b/xj8zCUOb81W4Qrt2p/l7v4nTpAhyPKPiPJNvvc/Dn8Icf75P/Bf/4KDCF+HA2flTsHe1uNu
8fPb+m+vRf79P6n+X32gv/398//kqw9+sv93RnH4d/8aWPnTT35T9h+74c/yY/k13P2ejD+hCQ2v
6E9oghyrpIBtUrqoE/vCFS4+6x9/K774wD/7n0wAgv7+Hb9VhzMTdFnBw9rLt5xt4oj1uDdB51p0
7fDrcP+yL5BprzYKYV4ejwIFZ6SdadFi79Pw545CEOuSCZOOrwYpd6BuFaM4MVH4xjp4OUNA+ib7
guoTJWTRo1HsfzcCOYYLwz7Hwqqb0PKZyHeU7sBOsPknrAiB989dCzP/zNyEAb+QnsCeT+27oO9n
mzjKebBpSR6YbCmIr2zcfMNVn6iSIAAmDBOGhwtaSCNhBRNF9HO83LQyotjBoAm5TZv27MfVRyHM
4KMdBZZpmSRrfA6HiuWWbMmxCZs0Dj2WfJcqCxUTVTYhtRacbxpAmRzA7AsqT5Rtly8QuThIetkM
Anmc800cK4uyaQnbWWjaUDFXErefeS7sEzctvbFsTzBzqOrFLVl5otxTEwXTXbQrdFB9FUev3B6M
pw4KFfU6nsVcKbhAjPK5QMXV9dEgQ7bDtM5fC1dSG0fngp7hPqxoHgwhfGU/rr4WZv6Z+U1LK3O0
blG6dR0ysuebsMo3LRJU+B/sXIdX4/xz4WrlV4+aCpvUt0UTeZh6Z48CDCv7HcVECVIm4r4O9SEK
1kI7YQIlGI4Ezx5Q2fkm7BNPkk2+nvI46kksJd6gKNYcbVqHE0ERjUyXEifHyndlvhauYbALTAda
AsLI2ReccS7Kpxu/Y98IkOzgPul45k2rn1hu14IgoTsI0OI3n7/ce5rC0Vrge1BCxGII5nr+ROlO
edPiP/n8fuojORgKRlE8CMVyI6tksZ/Exym+oPJy6waZ3qOJ4shZXOe2a8B0yQdZ3cSJTcsl61Nd
irYUj9/516Du5r8jnyheVLxOCsOg5agYRfH+FyZ4isiVc4uAyiuYqOJBKEw4jtTg2lTbkpzPlqry
WvxTrOw9elHdhFa+Bn2P+ALvXzPJX+RLVdkEK5vNRDZRiKNqwkXgXCiJkvRyIIYJi/JDk20Fsez8
teBdKI/C5C7X6M4Ef13BuWBzlk3IJctE+Xs1tezH1dfCLS03jH38J18CDLlvzzchqak/7yjpDkBx
uqsJhKAgvqBoqGQCGwYOMzcUmyH/cfWJ8sprAWAHn5AAn6JWFedCP2Vi73LqgCAQDbNBVh+Fnq9n
fvSkQwQLzhzSF1jBRIFhHi+3AIN0YnBIpIrswF8/rj6KYxUFGrCB2FGAYuPQon2gYBTlKAnvA7CL
IANfzVThHhQ4SrEWEEp5W4lYRaTh/ImyS8CdrlOy7erAOEiEqjjdxWcWo4AYy3VreyJdoWIU+Xoe
mHClwYjOhgLiVDBR+e/ITYD/AuSY/H7mKf9x9U0rhUdH16Bh6ChyCCdQWIHZj6ubKGMg4AZIeRpg
dsQwKjZtSRXdxISwlhEkERBEwUQVUW+xFrhqpuBEhJQK/Cg6oGeTXZiwLCGB08+Re0rFWpSvQRq+
GEAsxPbiOmdfUH25iwehGAXXoMmuJQxzi/vlDBMlgEInoKeiDxgVkeFiw1U2oaH5WjoXaMpIISER
MY9T9uMzTJxYbqYHqX5QNc8sNtwZJk5MlEvXTaaKwahAOMm6ZTNRLDcxPWk3fGaP/Fv248qj0MuA
NucavjJOiEMIoODt5vXMPrMYBckRrinBaQnysx9XHoVWRtXI7uCq+QStNgUbCkw4JZgFE7pJQweS
PY4KtJnLNJuJYqKAozTY1XgIuoILhGuoZILbiXvcMxiDiogVX+OECRwcXiXiSZjw2Y8rLzcbJ/sd
+URx//kCyAtYq2KivPJymzongoCc00cwk31B9VGciFgxYSGnbfIm2cVSVTbBqmafWUwUuU/QIsf1
cBTypapsgsfhhAnQQZ8nyaUCIb/CKpugMOKECXrQkQFiDLqSHZXPRDFR5NwE/9D2sXH2BdVHUVyl
ByZA7FBJIqpUkdfDK8s+88CEFOlzU7EYCnYUx+yUCfxNUY/n7OXHpvpEnXCbTVlryVnhSClwD/DA
T4wCEwDNNLgBrM1+XHkUhFvZ7/hrLSxCYu5xgDUH2o8CPIpMZ8kEj52DUL9g2ircA+qPyibIEkti
jyBDRf4CqcOyCfBHABBiVjUm3PIoeCkcE0VFsnsqvEEyhKVR8LslpgeXxyc8/xq09ROjIP1psEjI
UXLjZl9QfdOWEqCE89Ci8AbhH7CrFJyLAoHIzwU5JB4MgxSrkiiJ7F02EwcmpFyOwB76gQL4kVxq
2QQ7inuWDAamFCx3yckBk8Ar1yHmEMgoMeEcX4OWsCdE4k9kRj0FMAvBe2micDyA/pE6pTVb8ShW
37SFi5EvN04/gDwgJOGFgigJfkFpFEIBAWlmOeAg5IOsPooScMctS5aKVxX2D4iRih117B5ggjpm
XCgNHEQFh5MS0vJE7aUj4bJQWq8g7mZlj02IGK8AzeT0sHX+NXjAoMx2lMMUEYMJWIsI5vnLzekq
jYJYHCSK0iZ8fyVH7zjutkBPCbih7cIvIm7NvqDypuX3ZL+jmCgy6uJr6lDvFHjm0G/KJggi8fp9
mFhc6NmPK4+CGcl+RzEKkm5y1ZL3VuFwwrIqm8BFoyyMvDrwRf5iVR4Fnt8JE8TEJFiF3KBgoig0
L5lAvsMiFSMkKRXMIha2bMLgyHGySU+qyOvBUiqbABXE13Rtgwq+/AvOWIsTJsgRw87AEwTTVmCi
lHSzyCBBi4LlhUutxhssOZyEwtwbPBn8k0XJ5rH6RBWTnR89rlfxOendSrZVxUSd2LR4nARKZNuV
YCAcsWwmilG4PNxcIBAcVFDZ7RKqxnJL9ALg5fBeKHj1pBTlT1geE4DMOGucCyWjIOw9YcJEgwfv
H+xAwY6C91s2wWvkcdWKEqICPwq2xCkTcPIBtOmVpyBKIul8woQnM8X1wVjyPV356AEKnTBBclIK
VQBriwinuokiWZSfC1PjOFgQKBwBEbIvqG6iCCAOTACfilsLdFd8QWUT8CSyzzwwAQJMthsnRAWq
pknXwj8yxSLivucEiziUklxSsZ7FKFCcATbHKeQizK+wyhMFee/EKLjKqRSDB64CjyLVWTZBSp1A
iR8pyXebZQxEFHG4C5H/Eg/h/CeJwPfEKEhLyi2lJrTH1ThhAklWYbKAFykIYdgzJ01QhcZVjjOi
YKLK2KDcTPx2HGoRdzvfBLnaE6MgB4NnTk5MRdLNLGaiOHpsKcZB4p6Wrfmernz0/qmOrufRRCFj
lCcKIr5QsOhooGItDipRDiYKoIiXFaiC9EL2BdUnqmDEHJiAyA4zEeRLTXbyxDVoSvkIKQzePQVv
N3s/m4mDUXA3CW2XskMF8CPJu//CBLWZBMWFJ3fGWpy4QEwASM6EEBAUmDjAeg8milgPcJMzo6Jy
AfLviYniyabDiIP/UWy4yhMFnFI2wYvNQlPciNBbfoVVN1HiR+2dAuAPUm9krFTEF8XLWazFkZTP
bx+o+ijKiR5cG+YHVxDnWcWrB6nkxFrQAWfv1Sqp18NZKpsAWUVMCAhECVse/7tsgseOhBuvNzFl
vuGqr0WpioQdJaxji18vzPzzTexVB4/dZmA7HaUkm6pABdcgF0V5ovbFvmBeYBRK8non1kLCC4AW
KjCo0cy+oPpalFheQKcE9hY8NUhmhJTnmzjhNgMMStUvTg5sVwV3VPFy5hcITypEeTYtYaUCP4q2
BdlMHJiAdszLytN98JxUX4sSlZ212Icw5D8J74svqG7ihKvGMhCp0rdPKpfzQVY2AYWhPFGgFhRX
kYWBfXD+csPmKpuQdeb44X6ooInue4kdXSA4mvACSLTu692yL6g8UfjG2e8odhTqqxKGgXCq4JmT
hCyb4I6VTA/cIhXE44PMfzEK3CgNeIKiAhVVJBRJlkeBtAzcY5s0qAo8yj6BHsiGQr+GYEyctewL
zlju8ntBOoy6BZxyECkFd9QBqT9fCylQJw2NFoihQg/kgMZVmOASp+iGx0IyPudP1AkM5DepiMhe
DcKJrkj2mQejAC8HL8L9p149+/EZy132BsnukGWFlQPZXMHDShSRfWYxCirgySxw7jwlR6+4rQ9M
AERxdUgJRuHyVp+oE++FzBNAC5Q4QLV8qSqboIKqNFE8U0STAqZyvs/ftIBaJ0zQxhaOl7yvClw1
u/gd+VpAYBdJUqoXxKPKvqDyRFFSk/2OwgRJN+EcS15MgavGpV02QeSy7+8Eua8YZOVROMVnFqMQ
ZjNzJC2mVOyoE0HxnjxtobrOw6QAfqQQ7MREEUv6QsOSOz37cfWJKpXbwFBjABoJGMpYVWgWoamV
fWaxFrwTvBRSv6DCA6E64YQJsQBuvqe8Zj+uPlEnUDWcWUlfgDdjKj82Z5jIg7l8otAHRtiJvD3s
aRUmChejMAGtgRwrwininJ8/USdiPcrseVYtXBAUvVTctGU/ijASfgMPt5oaMcia2UwUE8WrzQkX
dRYVEetew/kovuCeJfW5LzGl7jf7gjN2VL4ri1FQ0QiHXYjNUMHPN3EinIQ/xqlGPoX3tdhw1UdR
1A0Uo/BoYy3deHBBFDicrGg2E7kJEV3iRMgg+D/Zj6uPohxfAK7YMNkp2YOYoADyAgHMPjMbhQjL
sBZk02FRqDjdZZbXvp8I/G8AIzmC2RdUn6gyTRRVRmmHxCWrpuCXoC77zHyipO4TShHugWTusx9X
HgVFVNnv+G3id60e5fYiE68k3010XTaxz0RLUYHElNmPq4/iWDVRRkFph4gfgOao4HDyq7LPLCaK
k0EBBo4Id2H+4+qjOK7oYRTgXPBQcQdhYakwccwDERNSFkGsR80sw8gGWXkUB05rPlFkJYGLAEHY
vQpuWhCh7DMLE8jk4OVAY//dJvbMLAxSVCUTVFxReAH4SHpBwU1LCqFsgkQVQjw+2ks8TtmPK68F
+cHsd+QTBWjHANDzUlM0BG+2bEI4fZRHUMSlIhCDPXTChM+Dx5KLlfM37UG1XDFROB+gB5w8JcAd
IizlUbi8p+BdENlxRLIfV1/u4/iC000RPy+rgLVK0APU8rLPLCZKyliZJqHLKwiKuY1KJthGoM1A
LVQtK7gGwQDLJthmgMHE92pGcSwXxlqQIhEuLUpYCJuc/3Yf1IjnayEmxBJgt4r8Ba5reaL2Juhi
ycNXnMzKm5ZlPWUCV5dnj/Oh4L2Ae3PCBJGYLjIUSuBHHp0TJnBnXSpy4fQp2LSkCE+YcEkT44Nw
E6pYi+Os/X7Twu8C9jeBvhSMgtrF8ijII4m2MttJRUqdt+2ECfaZZPYEHMyX6oxNm9/WxdHj4sLD
AfQSpCL7gsomqNzPfkdhQhhkJA3JHKrggRgnLnMpIYHuDxlOfLbsC6qPwj+x3HjN+6CYt68AQKub
OHVHwTtmAon0lHggxL7ZTBRrgVQAgBeNKOFQ5E975VGQ1T5lAkVUsnsaoHb+BZVNoBhaNkGVLCgw
54JMxvmjQO/vhAlh4wvwBRqswMRx7SR3lA0DXJRfeCxUyHTDSiuNgvuVLgK4m/hxKs7FiWuQNDsZ
DC4pKLUFGF19uY/xKJkokhpcTpQMSWlgNsjqJgpkLj8XVK6TZPVFElWFQAQEg+wzCxNEF1xT7Gc1
F0ixnoUJiM2Ce0GmUSHdhvxAaRSSe3HR4eRKV0EMIIgom4AmD2cQmWtKNPN5rL7cdr5l8olyeCYg
ooorqOLtZjrKo4ByQPqTAAYGU/4F1UdxXDTEuYCrCwtEl2ySitCeyLQ0CtEqEkY+XFcF4rHonpbd
A3wo7igoLVyI5yfdRESmNArwTQHWhNysZNMWjlK2o8h2Q9eFPiFWivul6nKDPpbcZgMfUKi04EiC
UmSDPMNEaS1E7YALysYUDkK+p88wUTrdXK/EF+KpwRNV4JlzV2Qzka8FVzn4IG+rVGrmg6w6Cnhc
+e8oTHB3UMsjGncqBOiocCqPAqiNIAZOMtQiBdfgcY5VGhSQ6pZ+T1yDdF3IvuCMicq3TDFRoHbA
kjzfKHqdvWnZlCcmCnAQ3RRQZ+GTnTsK0WbOfkcxij2WLTq7QjfPflx1orijyueCChXyn6R64C6p
ON1lPIqcJBIavEZCAzmfQcH2LK8FSR62khQ1Cpvz/Ik6roxm03LVGrhQlHmoKCuQQ5Z9Zr7cOD68
2uCoJHKLF6v6cpfdZq4t/E2WwRWZKgUTVUZyMEE5j1AbcDoVXOaoepYnCv9GAx4kYlXAySF/VwrE
wLHJrgIToWioQL0BEyX3ABOkX3i4mTEF4aSIfpcniuOAgoOUmCqg/WAi3zLFpqXzDEESjpqKWhhM
nDgXOB+UykoTDyV31DEPRE63KHTjp7GxFBT88q3lUcByJXUIR0qoovmern66j9Xh+HCwLtIKeLtU
qp8fsXJHlTct7ibBExgFahfnv92EpuXLHMwAzrFU5IoSZ7anq04UdNbS6WYNEFWG7irvxvm5JDZt
/pnZuaAvnaw15Tw4CcUVVnUUrMUpE8LvIpXEhJ2PR7FpS8tNxE2NLC4nMjNKoqTyBQLqj04YhSTS
s0DBWhCYZlsmXwtRIhYGOIrjChjaTNQJExSPI7cFVAQfPz/81Zf7mHgsApz45QgmUu5GeWO+VNVN
HMuu7k2IIDuonXjOZ49C5NNKa8HvZYaIY2hbd75PCx5bNgF4AAjNuSBndb6TA4my9LASEaOgBxoF
l12B8y/Fw6WJwhGk9lTo8pzCs98LKHWl+IJWr+jCcZXD1+GEZ19QdUf5nIDsd+RHD7yccSD8SMl9
8ZxUN3HMRGXT4o8zR6gFk4s+P77g3Skvt4gEGwAsGKKePxtk9VGU01WkDam2EcFE6lQKoKe6iWMS
OBMl/ZikCzLegYKUOkevhIFAxqHDEGE9boICbJAdVXI4eSmALXDMmSklp7tYz2zT8uXg2SwFmUMl
HkixnoUJyX3K+ZYyDAVHr/gduQmuP14K3lQoryoukDKRDOyUk713QAgr86Wqumnx8kt3FCa4nqTh
IfpqhQ9U1YQUN2XH96+JchBTJtwmQGK1Faia0LghX88DEw51C1KaSaSUf0H1UZQ8EEZhYJkyEgoD
SXhng6xuovAoi1FwrHnuxFPDcz/fxDHPXC4oXHJpYoouqgKtYOkcm31mPgrqxyF6EbVyMM7ngTDp
+UwcmAClEg+E4EMBFMyzcDwKSAFogZDBYMJUaD+Clp4wwdfTwo/qJxUN17i4T5ggny71EZAHz99R
GoHECRPSRZ2rnAv3fG8QE8fuAcRNExN4OATMKjBzYqEToxDK/x6nVaFZBG+lbEIy6qSqiJRUbFqm
/IQJPGbSliR8FPi0SFWeMCHkLulCzjVcPO1Vr0GUevNnLTvdtIMn4N6zH1Vg5pg4sRY2bxFZULSd
FPhRTNSJc4GXBtufDa2EkI+bX15uuM3ki/fx6vmQF/HWiYlCSwOolmMHQpgPsvpyH1epCy0bkoYo
L6Fzd8AirWziIBVc7Cg4LJK7AJ5XABYBCZ24QKiBYarITyphoh5kOItR7OttgORlxs5fCygA5R2F
coOIs1AgpuSOKoX2LDdIFxkr4noVyQUkYvN4sZgoHBwAQiiQah7WEzctLC92ARJSqBqe75lz9Mpv
N0Dw7yJWJalDJKJOmMDhJHXC0yqoVLYbKh89Kv+y35GvBbQAfCipIceNyn2g6iaKzyxM4N8wAFKs
StrvHlAkChMwXXFpATiVaKKSDylNlDizooYq1Unn57sZRL6e+SjQ+pToBXoA65H/uPJakKoojwJy
tki34RswVdmPq5soARS0gycrCfbIflKiB8Lzln1mMVE4BVzloq2Gx5n9uPoojktlefVEUE1Af+Kx
gw1X3UQJGxQTEF2FdgwidT5AwVfmx7eYKAA7diu+gRrtxxPOv1SoSEsH5kpB6lCU8rL1zEchJcvA
/lTcU4F9/nJrdr7xCxMcB+TC0OIR3YDsC6ouN1SoEyao7yCXLu21FWQnBbPJPrMYhcgdczCETabC
Azm13Lj/oJwQQSjSVDBRx108OHquiAQTrNL/jsA1G2TVtZC0dvY7iokiXUV4AVeUysZ8HqubKCGc
ojhCoId+JcCUAjyKVHC+8YtRoG/Hu42ODbV7+eGvPooSW54gDEYAeBQaDlB3z18LihNKa+HRJ0So
iSCDCggzhznzfKKkcTfFT/CCqYZXsNylpJtQ4HAPONdqCDPSkKw0UeKhEe5Ja20VIvy8cGUT8L+l
8wUhzEGcVnVHQT4s+VHS/JO9LF6titpJUco+HgWlHdKPlSBDWP8KzsWx8LvI78NAhTGDEUA1BSaO
RTL3JhDBIs5E5ULBpuVJyj8zOxeS6ZZ+zmT0gUjOPxeg46W1EBdNVoJmQwqIAYSTpcuc/j8QirjO
RfPsfOSf/VneUZIgFoEIMHMVwB3wfnmiGIIga4SskA+yH1c/esXGz5ebk8dzgVowKMj5yWjxXLPP
LEyQ5SbFCninIpzkdJeuQRB5ekYQ28NyUCA2LvTl8ijIm7BfKU+SepXsx5XXAlgr+x3FREn7bqJ6
3g0FDG2ioLIJExQH6jFvhqMg6YaSTPlc8J5iAM+fW/B8zxymd3ktYJmTdCOxxzVSHP7Ka1FqZsRN
y3MB+IjTLOW4+f1S3USxZfLlJnDhqUDQnCKx8z0Qwq0TE4VLS5zEwwcH8vxNS5aitGlFQ5ugm3sW
Ryd/TqpP1IlXj4bXUmaPByKE1OwLqpsoYyAE3bi1XOZQ5RUgORyAspOzV58WEQoCGBXnoiD15ztK
TBDcE4jB61OwFqWyAqmLkEebewrXv/iC6mtRTvTwSqDSRzDGllKA0wK75zNRTBTdIDnf+OZqKLvl
7CTSVABFsP7pdKhk05YzxaTBIEBS+M2yE2icfy4Kdy+fKLwonVp7NEcAcv4/dfe/I0dyHAH4VQ56
AfFIUTwalgBBNvyfINvwAxC8xWmBO9Lg7QG+t/cXvdtVrc3R9KC7sGJBAAVoVlOT9TMzMjLy/BC8
1vVn9iHyThCIS6HsgB2lFfGFIfgGDqXqpw2B+/Cm3ThKGyvSUcXBcD4GPEncsmqFbo2vKA2JKQeI
ZIZJXodY+gwhcWrccj6EMcSF5VZ34fqAEEbKcv0Fh9fiQv4CLhHR92iKkmc5HcKIWKsVIiSaRdAJ
7uaATYsSv85E21HOhBoYQFFkKNovODxRas7qENHhjONAJWLARG1uiG4FP0pVD1RKbcGAtXhfH1aF
sphLOttHB/f8REnslYl6F0gNPhF68Iib9oLzb4iwXdWqDymmQyGqVgi4FYhhqmEGDFiLovYDpuXc
8NhTkDvkArkAs3glHHCHMndVW6rD50KSok6UOpvXQmIAwgCcVghzYS1gg+E2o93x1dZfcNyK7he3
oxcYm5MWOGoAzGJG6h2F82+SgPPKYTo58rgVlf0Ywff36fskZz+g3EZkX5cbwMnjlEsaQ8ESPK7r
2dcCog0GEYnh5Z/etAC6ds+1IeRe0tlGjDQiENOtqO3KPgQ0j+YIHwrA1ow8utxb1YE+hHsWxqLw
akijEJPxfC3SFYa3KQH6ZgTk5ekuaxFNZQ5OusK4RgY4OX3LrBOVXvMqF9RXiYnPJ91YUR5WQ7hh
0Q/oP6rJXefx+HLXV08KWmJSiBQt/n5Lnhii4FEEKFwfEAoMJmjweStqMjp9FKMnlHoYsdj5IWrc
bQiglMMtzTqCk7OpG2g7ircpOekTqbfz7oHTXW7aKOR4juBteBTnXz13VJvsbgU3EL+Sc85PGLFp
Lw2xVOpBJ0YUqpioevRE3GqekKOGFNNtK1H6RCns4JhDKJKmHLBp22S3IaSpgCBuKLuql2ccPt1A
5fVn9iEiROzFox7Fb14/PjHEBSt4H/BTxSQRZx8wRL2jpHmQheUXXIUjrKi8wQUI9nYL9nBN2p4+
PFH2zjoTbS0kLSQE0gk5VT3rx4eHEEis39GHAAKnAFux+ogLxOkqQ0TkRzUPxloyAOvHh62oVeoy
F3KrrloXFXOakceHqCUe4U3w4PDoObznPRB31IWJ4vRzECJAPWCifFE9F0vjCMdbrc0QyKt7MW1H
Kcbl1ZqsTNnp5Rbr1cuczxy0HG4nLD59LuBR7Wd2K3CjCDek37L/nN60mqKu39GH8HqTAnf4nO/2
Cw5vWvhfGQLKrB88fgaHc8QQPQfSrHiX/SpcjYBDN/KoFdn91QoygO+J3EkvDEH+i3BKymCkVkPq
gxf1W/K4FReipKAsOdggzhG8QXdpmSjBmYf1VTLqA54kKGl9u12vLikZsXDp28dHJyrdRKsVS+9P
TFFuwoBNC+YoQ8QCxdeyk1FgWj8+bEWVNERVw3UVSeI3QCra4T88BIWo9WeuR0+EJ2RNK3JVVgM8
c4e4DgHaFMC4CqlEDFjuPtndCqTBdAnEoh6QUpfBKwAFjQuVEeE3DKlSVzzQbutmRcq3kuNJwvg8
iBpMuayF+0ly0kAhILSPT+yoci4Cf6jlkWby7PXDf2KI9jP7RAGjwgqwTgOKr+Md14ly5JwXB3+E
kgYGVrWCoGxy0ZiixGFOn+5tPqpN1MJKjIaeSKMjYkfXwpoWP4rMMR6ZycqeOn+BGKLNRLcCpwjG
qWfcCCQn2FxZbj0xorDLBQFqn76jILF1ueVG0q+duoLJajHzibVoP7NNlDPBwUlzmBEtNniV9Vyg
f8Q3ABaln/o6j8etqOiBltdAVA6hmHUALI9QXu8ozKLsqQiWDkm6lVYCMi9SuKAWlowAUe2outy+
PS0jPN0iwbbhDq+FNOS6nm1HSZAoALWphhDyEQAuWKGaX3mppLoEYvv4uBW1UCV9lqNujUAxgibq
Mq0XSHj4fr5inxH5C8TZdkP0tSAuA34k7hrNn3Wpjk9UjVjxv93lHAf3CHTh/BDP+04Cf2HyyEuC
bpniEe9FEX4PfzMadK7A76Qy2jwenii3xDoTbS3izb6TOdSkZ8TbrSClDqHa9x3+plBpQF/7/No6
BDib+IsUiSTDgImqVeopj1jqSyNsPmKICz4tJn5uKRyQ+P+rkSeWuwTFti12RtLpsj39UTwxRF0L
x5qbBtTOercNd3yIWvArfpHpcbUAIOXWz09Uv63buUBDlb9AHoz+zIAhLvhR72idKazCO2ZPcxaP
T1Tfld0KUSTqNDvGgEUXTjfVJe6B1Bu/eQTkVVpbpjZMJZ0AQxpmADZo37TJbhMlR0UCPCOlsdv5
HVWxQc5sMPOE9qqwB5yLChYZwokjZ8gXHNCjRwhT/ShgEVFGUT/q/wAmKgRwney2FlIv4iO8ot+N
SPRY03pHucKBj/Q6JHnPZ8QA8HVHJdqO8w+gGBDah3FaJwrJS64H23xEAtQQbeP3tdCHBAji3Q6D
ev0Fh+8ob+j6HX0IabJQQMDBAwSFNGV8bgUxRo4aJBgNZUhov4kXn6wwhCySRI/1hjoPmKiC/BtC
8ALeNEtD0APB77O1iGollHl59CAI5+8o3J4yRDg/GDmi2fB214+P76ju3be1WEqv03iBif3j40O8
bzPRh8BQeydGSo/fAR4Ib2mdiT5EpFmcSdm9ARQsD0IdglNgGWj4cZsHODlioWKFMkFRjOILosTd
zTq+FuW9UB+bRqkUdoUyQ2K9757fUYZAQ02bIQyHETxzN0WdKARRxW4yJYxp83h8orpH2XaU/Yof
KrOACzJi0xYQ1USlnmBVAxxwDZYCLkOkdxUUOE7t+VyScLIut7cCn0/JL3BtxEQVEjjBgIi2Od7+
GdGLxCkuO0q1sssJN9Gm6o/i8R1VvMF0tAz/Ud5hjM7/5kFomzapaCvOecaRGnAuCg+EFZycPEqi
sAESVTyl526zIcSr0C43yIj2uy7zumllX94oU08PnQGMO5nO5ykSmzVUGQV74owR8QXVnbJpxfNw
KI6/VRmQS+Ig1yHIT4fGyTUfoB9lLdqubJuWy0zNi1iwmHjA0SMzV60IsVKndjsK9Wf9+PjpLhU9
lps8lbsjGWNKuOeHKJBXhkB7XJr4DeFHkQ5df2ZbC9mwqB7Iwqg8HGBFKVQRDojsGeEajDDB+gsO
rwV60vod3YrkeRR3Uw4YUQFapXgUNEpZRh4uLToHeCC/L/q0htBDDOhFnGUEb1DUWG9a6baUwuhE
PqItdR7QshbeIUEStFneasRyv6/XoJW2oUKQEmEM2FElRWIt3B7aquThU+C9Gnl409r563e0TUuT
LL2cowzN6Vw/Pj5Ev0o3Q8gR8w+4cSMqFzYttvoQHlVAjjSoY9Hul6NWxONbZ6INIT2iUhCXXfh9
/tXDI78whEtQOMwHGUHSkAupy42MDC0n9wlyHjJR1cmJ50/7XaZ4jGpiIcwAiYIBi4/ctxvewNHl
hlm3jd+Wm2Qs/balEH4AemC5K8xCLTEVhymNGBBfxPMrmza+JlFZkbcQoO2G4xNVNCgiJOq1cDaC
aJ+/aQOgFSvk1HlqgEFsrwHAnRCiDmGGZHBdtyNyrNainG47NZxdxGqNk7qRR9ciAqvPreCQK5lA
iuOYD7mj6mUOt0MbDOg/pJyfFWXT8m54ggiv9F8GhPYi3zpEZMqov5DK8ZoMeC+KoJCLnB8lToJ1
j1A1cYG0n7neUbQtkHIE3SL7EcAdf6bsqGD1Tt7rFLqdp/1Y7oKqgdLSJ1WVimTWefTAgpYLRAbG
HQ8/Rc8ewJZ3uutapDBaNh23b0gnU99T1sK7ncSeuH4IoF37wiC6ujv4aVF/3DDdj95Rvq6uRdRp
k8fy4Yj8Ba5YnSg+uTsqHRdGBGJay9chuLPRXJJRGlBk6rq7MFEhskNAJB5GSI5I6FQrUnEoeEH+
GZHvlg8uQ4TUJ4CJYJ+Nu358eEfhaa7f0a5BAjapcXO50DRsS3V8iOqZp5hYpti+DXO3LdXhIdCw
qxUcWlphLsMxoX2RwPVuK6wC3KUsaUAtTBRWqxUAQyUYQkn/nF9uit9liCXMQwxIye/59yLE3DoE
UYWo07pnR+T1hFx1CMTpcUWmqeQoQ4i3pfSiaqIerX18eNPCIOoQ/H4XoHhvRNGQHVUvkBTZpCsT
3M7DtP6C41aU8syU8mMFJ8eDDDIgGS39v/7Mdkdh4gjBZMak7wcgnJty2z6ECjTwIEBKB6sBE1Vz
SSmteqXw2tMqgdiW6vBa1LZxcCikZtkqxMGtZsHhIYSMZS1g8rq18P8R2UesRSVppDdnlBWg8yFR
rL/guBUdqmnLDfJPqZ5WqamAOj/EhSdpEZaPLAEqeHdQTljRZqJbEe36RDBepwEIJyLXOhN9iOj9
uGqFkyO4zfQZng+B/R3JgPD9hxDypTnrEB7v+JtpQNNTTUfXQvjbHud1ouArUtTSF7nTR8R69ehR
8MUCfyIwDTh6mL/PJ+qNH+98RwUXlNPm8fhEFUK+8+YalDvkDw45elKpz60IJphyHncIocm2VEet
SKxVh0jz8bwXvPMRQ5RCFa4gNRBXYVZ9gKBQPJlqhecOpkZ3Nc7t+vHxiSqF8KxABuY7x33mi5wf
oqYO5S7k7BWTwP5H5LtVpKw/cz3d3NywZQTFYzBzqgAXhnAitEpd2vC2k3l4LYRDdQhwlEgWhxoB
+fTphna07+gTJWcoHY26NOTVQ+25YEWKnmB3YL3zNy1M+ZIVMBbcA2nQER7IBg3aTFSyCtGwH1J1
KICvEwWQUneIouEWaXv68I5ClahDSLiJMd67BwfoR9lRxT1wpsMis5v8dz82h624kDpEcVVLLD5K
a8hu5OEhNAsoE5WCSmViIVAPgOXTAubCEPC6lAVKvI2ILyoGAstbGKLOOIC+/YLDEwXMrFaoZ1C+
5YAjkbaPDw/BIytDiCbtAlGS5jYD4os3FdBGlJcQM1vwnCE4bREsNTmKcMFqr5b2te0KOz5RFy7z
NComMeOx8MS2eTwxRL2j0gkhFaZhxfVfcHyImjrMg8f3QU0UGYzAQDps1i5zADD4IExUGaXzm9bj
WTatPBiEx2IIwAec7k2M0q0wAia7yZJ6OP9eeDyLFdHIUWUKKhrR/M77XDLFiBNeVQyzsL2GWNFm
ok0UyUl3fFhxEOfTyx3Jj+cTpWNEJANkQd8MySVBrusQ3lQiF8EHByiBU2a+YAU4Sgo3hN0BqcNo
3VYrljp7TYCGKPUpHr4wBNaSjZvGTEQc1l9w+I6SQFi/Y91ROq2hR4XjAMQdgOTQRrkwhJCVNwui
GEGHA/vWISwDcJCrQ3/m9LkAmJZrEGaHkcPzt9oDNO4QLNvP7GthCbx6fJAhESuXr07U0pVCsJfq
w/Nv9ybzv1qhgpWCDUof72REogeF8rkVLsBk9ly4kT4bYEXlR/ECX1Hpw8FayMfrLzh89Gya9Tv6
RKUZ69vUZkqStFvy+BAVREXlSxJakQS0aEDxtW48xYo0UXcogBRSAAOsqMUREQPhMbuevH0jlrvP
RFsLJSTRATeUu7CdzBNr0b6jD5E4D/TpXR1AXnKlltPNOwBHLdrQAtfzUdLm5exWKLIniSQoHsKg
4I2VHbUITwcMxl4aEIgJV54PIdfNlV0onKS6254+vtxFE5XPjCjP67fWnqb2Yh0fovS1j1tOzXlR
sMFOHHD0aqy3hHgoZGnzNQLJQSYpa8GVttIR/EmT8PXjwxOFLrZ+x7ppIxTwPoCw4ycYWz8+MUQ5
3QGb3R8c8zFVh+Dx9Wc2K1QUh4zPaY+24frxcStqMV04waqimcA170t1fIjSqkxmJA1lBUkhDw64
adFB15l4mqho6/LW0vsXM3HAw8oruzCEVDGP02B7yYXffvy/f/nh7vOf/3b/4/f//unh/uH+7uc/
/uul//U/f7n78ut/3f38y48Pu3/gKx6/968fvtx9eli/ePMV+39x5Su+8Z33D79mSiOEAT757frX
y1C/Pv3BXz78dPeH3/zH3ecvP9x/WGfpcb98+P6n+0//dv/zw5f7jw+b///mB6/fkmFep/7cIE8T
s/kr87Uxa/0ZR/5gY5UyoySFrln1l89fHv72zZ9+umPAM9s+fjY9n8zR5hs2P2hrl12SspQXtOxp
Ih+3x4XV+p9P9w9333/z3w8fHu5+/vs1+/j5l08P2YM/3H/+tG9bn8QXWrU+mf/Qur836H9//PDp
7nGVXugnhseT+jJ+JIUJMVAuuWvbLLKJtr7N5MBduWr/wf7qx/NFDRRoy1K9VXC4CHDuGNgph7MY
iDrPKfGcY6kGcNgxsANp0xgYd0Jg6C1eZJ53DOxyEdMYyEmKuwEeXKqTrhsIHp7tDKZeb4EoUmu6
85ZJ2XRfbJ4VjKwsKEZ4E2xybwWbmzaPgYI40TQwXEpt18BeBzyNgWkeG9QG0X/P3coWne4dhK8B
bPEcnmSDd7Zop8ZMs4JhostnaWO3wN47Bnb28TwGKkTBLyD6sZDdrhvIG5jtmYB5oLGnovhRXpeB
L+kpIu98h664gNDht1+fX17lfPMrqSyrLSuxFM5dN9BlOKOBAF8yMo/0npfeQNiueH3qHh/7Llyf
X1Jv081v6kKDJOHlBe++bqCbeEID8Z7gihQwgypeN1BdwXwGqjB8T432Sfv7uoGIWfMZSLRD5Y31
W9QirhuoDHk6A/Wt1sFOUg0Vc/eV2hDvZnFz3rxGv8AFlWxZAOudFeyJ3nkMpOgEykhrqeTbGPii
bk7qc0M/l3BPwnFvfue7xBlIxExtiyT5YzD+0vOrDkxVOrmof8bwqTtEaI+G7O4Ttql4mef4xEAV
x2H+PV6AL7e8+IaqBRQrRKdmIfxePz6IqHM9MDFQvQU4MhyQ/TDIPExnYNK630oHqFdK0vX6Clrs
2QxEXiRPQnhD7nofrHs7G1AQ1l4kP0RZIc3uopGbgto57jgGQlmBWVaQFM9uoLVkvWfKyjHQ/aL6
wyv9WPyxcwY72X+aFcTJTDuL0N+jrHXdQIVb010y8HIkZrrZyot3DeTLz2agKIu6CThHqBWK4vUV
VLA9n4E43Aq9QmDcv2SQf6czEDks1CoVvbdk5Xq7lVkuGfCFKDlNimGe+2nHm8idXxF5g1nKchH0
Kc3elHbs5ZjTrKDGJViMkalEW929ZDpxfh4DwzLKG6jtyO4WxRGe7pLhiHJHoVaPlU/Xnwlu64wG
qv1YBFP330EX0XwG8mQoofvHPt07g9yBCQ2Mr00kJQ0t9wxEYpnOQFCFNQwv/wZMhkDohAYGsE3F
zFJ2vHPJzAdZoG1Q+iY6gCX/xBB7SVDvDeUuypvEP2+6AromwzTPsF4VYCHpW2mHlwal+XE47Cqo
NfymxrDvBdxU7/l1OaoouGnVJ3e19PHdOaC9pHaeDbT0jfCK6Gm6G+4rmp/vioW2oRlH2e0GR3U+
0NQNG1BY5iIyXXteAIbAfCsI9kbeTO7vhljqJrWWr+ySAWNQ4qUPgiK3t4KamEy3goswmmgKm3o/
cSFJNaGBsk5EtJBU0xPm+jNB7WI+A8VHKTekpXwDEf4mgayv6wzibhASsIgK/HffQQ7BfCu4qIrR
RlSWur9Fb6rm/rpWUBcBPTLfaEmwyMztnMHebHgaV02UTzofZIPpu7+CIYnMlTxMazHyfoGEF/HL
vRWcz0CxsP4+upBFYX95Jl40GhaCG1x/yO8WlcTr87vpXjLNCUniCz1ZG76lCfaegdNtoOwb7bHV
9qKk7yN+vfXTLCvo9GsiGrHyqPnsOlLzAQo0OiSG3mkXgc28i5gokJ3tEpcykXUmavlWn+d9A+eD
3NLwL4JZyMyLkvT1S2YjWDXFGUS/lCignRw0gaPxwpii4aUy+OE8gbTB203beNCmOiFRZEKsESmC
NLKH9u44sMd0BpJ5tHSvEWlvyGp825t/zXJCgInZn9JuANFdT5xG4Gwr6Bn2OgXXv8VAhPjpDIzU
HjADQWNRsrp+iUtBzmiguyZCf6g2e5fMpt/iLGcwYmdYbg6Xqr5dP2PTFnMiA9FpAcOhfT+u4IsF
i9k53JuA7hDbRTPXCXn54XVmwXV/6cTmYj09c/1GMQ0XAbed+6F3fpxnd2mC+E7FTfom7OKdii7n
uwCjtxj+AXGhfQMngwOzRXHOmBZB2kXU8qUPqKl1NYTAeQONmrc73QaKiuPbNOR7VC7euQJuEqv8
egDzbCC9LQR5VvBRifu6gSo7ZltBddSv3iH/pLV3WnztGHiT0u9XtILSxehNHmfyTZjUu3HIppfb
HK9UDAxvjJeu5ne/pO/NZHin1nPUshmn6hXb/wa0rMvEz7OC6lAoNGqBd0PV6aa1/FQGYonR2rzF
keo9X+cxEDeVPjbE6gYKnPLGuZ4JZzB19Smsx4F7OoMvF+kYPiirQhiF/Sh4e68Uj2u6+X2rycQC
Jinb2n2lMDDmM1D3CdJCGIZvb7jEJxMyzSslJYeeBpmH6u6v4GT6UDGQyC56qOr6WxTUACLTbdEI
tOoLRs30Bj/jNs36r8sVJnLuFlfqw8jdW5S28nQrqHmEfq1i0ltc4b2WAEW5fysY/08Q9HYG4VHR
of32W6UMNxSezwYo/F5D7tdKCX6npImRu9wGN9FcW1QehYKZVhVi7egJ7ngy/vqFPJk9Z+6pF8bH
H+8+fPnj/wMAAP//</cx:binary>
              </cx:geoCache>
            </cx:geography>
          </cx:layoutPr>
        </cx:series>
      </cx:plotAreaRegion>
    </cx:plotArea>
    <cx:legend pos="t" align="ctr" overlay="0"/>
  </cx:chart>
  <cx:spPr>
    <a:solidFill>
      <a:schemeClr val="accent5">
        <a:lumMod val="40000"/>
        <a:lumOff val="60000"/>
      </a:schemeClr>
    </a:solidFill>
    <a:ln>
      <a:solidFill>
        <a:schemeClr val="bg1"/>
      </a:solid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2.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10</xdr:col>
      <xdr:colOff>0</xdr:colOff>
      <xdr:row>0</xdr:row>
      <xdr:rowOff>0</xdr:rowOff>
    </xdr:from>
    <xdr:to>
      <xdr:col>20</xdr:col>
      <xdr:colOff>0</xdr:colOff>
      <xdr:row>29</xdr:row>
      <xdr:rowOff>215900</xdr:rowOff>
    </xdr:to>
    <xdr:graphicFrame macro="">
      <xdr:nvGraphicFramePr>
        <xdr:cNvPr id="3" name="Chart 2">
          <a:extLst>
            <a:ext uri="{FF2B5EF4-FFF2-40B4-BE49-F238E27FC236}">
              <a16:creationId xmlns:a16="http://schemas.microsoft.com/office/drawing/2014/main" id="{15FC7AD3-31A8-4773-9795-EA4D85427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800100</xdr:colOff>
      <xdr:row>0</xdr:row>
      <xdr:rowOff>0</xdr:rowOff>
    </xdr:from>
    <xdr:to>
      <xdr:col>16</xdr:col>
      <xdr:colOff>812800</xdr:colOff>
      <xdr:row>35</xdr:row>
      <xdr:rowOff>0</xdr:rowOff>
    </xdr:to>
    <xdr:graphicFrame macro="">
      <xdr:nvGraphicFramePr>
        <xdr:cNvPr id="2" name="Chart 1">
          <a:extLst>
            <a:ext uri="{FF2B5EF4-FFF2-40B4-BE49-F238E27FC236}">
              <a16:creationId xmlns:a16="http://schemas.microsoft.com/office/drawing/2014/main" id="{DE9667C1-E440-C5B4-C5C7-E46211BAA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38100</xdr:colOff>
      <xdr:row>0</xdr:row>
      <xdr:rowOff>25400</xdr:rowOff>
    </xdr:from>
    <xdr:to>
      <xdr:col>17</xdr:col>
      <xdr:colOff>482600</xdr:colOff>
      <xdr:row>14</xdr:row>
      <xdr:rowOff>63500</xdr:rowOff>
    </xdr:to>
    <xdr:graphicFrame macro="">
      <xdr:nvGraphicFramePr>
        <xdr:cNvPr id="2" name="Chart 1">
          <a:extLst>
            <a:ext uri="{FF2B5EF4-FFF2-40B4-BE49-F238E27FC236}">
              <a16:creationId xmlns:a16="http://schemas.microsoft.com/office/drawing/2014/main" id="{FF8E956E-4458-1788-F613-5E6B22409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12700</xdr:colOff>
      <xdr:row>14</xdr:row>
      <xdr:rowOff>88900</xdr:rowOff>
    </xdr:from>
    <xdr:to>
      <xdr:col>17</xdr:col>
      <xdr:colOff>457200</xdr:colOff>
      <xdr:row>28</xdr:row>
      <xdr:rowOff>76200</xdr:rowOff>
    </xdr:to>
    <xdr:graphicFrame macro="">
      <xdr:nvGraphicFramePr>
        <xdr:cNvPr id="5" name="Chart 4">
          <a:extLst>
            <a:ext uri="{FF2B5EF4-FFF2-40B4-BE49-F238E27FC236}">
              <a16:creationId xmlns:a16="http://schemas.microsoft.com/office/drawing/2014/main" id="{86DBE2E0-8A94-F04F-BBEA-0E6391D89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47037</xdr:colOff>
      <xdr:row>0</xdr:row>
      <xdr:rowOff>0</xdr:rowOff>
    </xdr:from>
    <xdr:to>
      <xdr:col>17</xdr:col>
      <xdr:colOff>774700</xdr:colOff>
      <xdr:row>38</xdr:row>
      <xdr:rowOff>165100</xdr:rowOff>
    </xdr:to>
    <mc:AlternateContent xmlns:mc="http://schemas.openxmlformats.org/markup-compatibility/2006">
      <mc:Choice xmlns:cx6="http://schemas.microsoft.com/office/drawing/2016/5/12/chartex" Requires="cx6">
        <xdr:graphicFrame macro="">
          <xdr:nvGraphicFramePr>
            <xdr:cNvPr id="5" name="Chart 4">
              <a:extLst>
                <a:ext uri="{FF2B5EF4-FFF2-40B4-BE49-F238E27FC236}">
                  <a16:creationId xmlns:a16="http://schemas.microsoft.com/office/drawing/2014/main" id="{809BF306-3C95-33EF-3465-00F72F8676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1937" y="0"/>
              <a:ext cx="10633663" cy="774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803079</xdr:colOff>
      <xdr:row>12</xdr:row>
      <xdr:rowOff>62716</xdr:rowOff>
    </xdr:from>
    <xdr:to>
      <xdr:col>20</xdr:col>
      <xdr:colOff>155379</xdr:colOff>
      <xdr:row>23</xdr:row>
      <xdr:rowOff>62716</xdr:rowOff>
    </xdr:to>
    <mc:AlternateContent xmlns:mc="http://schemas.openxmlformats.org/markup-compatibility/2006" xmlns:sle15="http://schemas.microsoft.com/office/drawing/2012/slicer">
      <mc:Choice Requires="sle15">
        <xdr:graphicFrame macro="">
          <xdr:nvGraphicFramePr>
            <xdr:cNvPr id="6" name="Admin Division 2 (County/district/other)">
              <a:extLst>
                <a:ext uri="{FF2B5EF4-FFF2-40B4-BE49-F238E27FC236}">
                  <a16:creationId xmlns:a16="http://schemas.microsoft.com/office/drawing/2014/main" id="{8B0EAEAB-DCEE-C0B2-5A82-E43E3335D338}"/>
                </a:ext>
              </a:extLst>
            </xdr:cNvPr>
            <xdr:cNvGraphicFramePr/>
          </xdr:nvGraphicFramePr>
          <xdr:xfrm>
            <a:off x="0" y="0"/>
            <a:ext cx="0" cy="0"/>
          </xdr:xfrm>
          <a:graphic>
            <a:graphicData uri="http://schemas.microsoft.com/office/drawing/2010/slicer">
              <sle:slicer xmlns:sle="http://schemas.microsoft.com/office/drawing/2010/slicer" name="Admin Division 2 (County/district/other)"/>
            </a:graphicData>
          </a:graphic>
        </xdr:graphicFrame>
      </mc:Choice>
      <mc:Fallback xmlns="">
        <xdr:sp macro="" textlink="">
          <xdr:nvSpPr>
            <xdr:cNvPr id="0" name=""/>
            <xdr:cNvSpPr>
              <a:spLocks noTextEdit="1"/>
            </xdr:cNvSpPr>
          </xdr:nvSpPr>
          <xdr:spPr>
            <a:xfrm>
              <a:off x="15623979" y="2501116"/>
              <a:ext cx="1828800" cy="22987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787400</xdr:colOff>
      <xdr:row>23</xdr:row>
      <xdr:rowOff>125432</xdr:rowOff>
    </xdr:from>
    <xdr:to>
      <xdr:col>20</xdr:col>
      <xdr:colOff>139700</xdr:colOff>
      <xdr:row>36</xdr:row>
      <xdr:rowOff>195330</xdr:rowOff>
    </xdr:to>
    <mc:AlternateContent xmlns:mc="http://schemas.openxmlformats.org/markup-compatibility/2006" xmlns:sle15="http://schemas.microsoft.com/office/drawing/2012/slicer">
      <mc:Choice Requires="sle15">
        <xdr:graphicFrame macro="">
          <xdr:nvGraphicFramePr>
            <xdr:cNvPr id="7" name="City">
              <a:extLst>
                <a:ext uri="{FF2B5EF4-FFF2-40B4-BE49-F238E27FC236}">
                  <a16:creationId xmlns:a16="http://schemas.microsoft.com/office/drawing/2014/main" id="{7C0D0A6F-CA6F-A518-3E06-1408F9B1A32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608300" y="4862532"/>
              <a:ext cx="1828800" cy="250829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800100</xdr:colOff>
      <xdr:row>0</xdr:row>
      <xdr:rowOff>0</xdr:rowOff>
    </xdr:from>
    <xdr:to>
      <xdr:col>20</xdr:col>
      <xdr:colOff>152400</xdr:colOff>
      <xdr:row>12</xdr:row>
      <xdr:rowOff>0</xdr:rowOff>
    </xdr:to>
    <mc:AlternateContent xmlns:mc="http://schemas.openxmlformats.org/markup-compatibility/2006" xmlns:sle15="http://schemas.microsoft.com/office/drawing/2012/slicer">
      <mc:Choice Requires="sle15">
        <xdr:graphicFrame macro="">
          <xdr:nvGraphicFramePr>
            <xdr:cNvPr id="8" name="Admin Division 1 (State/province/other)">
              <a:extLst>
                <a:ext uri="{FF2B5EF4-FFF2-40B4-BE49-F238E27FC236}">
                  <a16:creationId xmlns:a16="http://schemas.microsoft.com/office/drawing/2014/main" id="{AFE3A392-F20A-019A-2605-EB5842D4F931}"/>
                </a:ext>
              </a:extLst>
            </xdr:cNvPr>
            <xdr:cNvGraphicFramePr/>
          </xdr:nvGraphicFramePr>
          <xdr:xfrm>
            <a:off x="0" y="0"/>
            <a:ext cx="0" cy="0"/>
          </xdr:xfrm>
          <a:graphic>
            <a:graphicData uri="http://schemas.microsoft.com/office/drawing/2010/slicer">
              <sle:slicer xmlns:sle="http://schemas.microsoft.com/office/drawing/2010/slicer" name="Admin Division 1 (State/province/other)"/>
            </a:graphicData>
          </a:graphic>
        </xdr:graphicFrame>
      </mc:Choice>
      <mc:Fallback xmlns="">
        <xdr:sp macro="" textlink="">
          <xdr:nvSpPr>
            <xdr:cNvPr id="0" name=""/>
            <xdr:cNvSpPr>
              <a:spLocks noTextEdit="1"/>
            </xdr:cNvSpPr>
          </xdr:nvSpPr>
          <xdr:spPr>
            <a:xfrm>
              <a:off x="15621000" y="0"/>
              <a:ext cx="1828800" cy="2057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17</xdr:col>
      <xdr:colOff>0</xdr:colOff>
      <xdr:row>38</xdr:row>
      <xdr:rowOff>0</xdr:rowOff>
    </xdr:from>
    <xdr:to>
      <xdr:col>17</xdr:col>
      <xdr:colOff>762000</xdr:colOff>
      <xdr:row>41</xdr:row>
      <xdr:rowOff>0</xdr:rowOff>
    </xdr:to>
    <xdr:sp macro="" textlink="">
      <xdr:nvSpPr>
        <xdr:cNvPr id="7169" name="Text Box 1">
          <a:extLst>
            <a:ext uri="{FF2B5EF4-FFF2-40B4-BE49-F238E27FC236}">
              <a16:creationId xmlns:a16="http://schemas.microsoft.com/office/drawing/2014/main" id="{07C94A4A-C5D9-D800-109D-CB08754BFADE}"/>
            </a:ext>
          </a:extLst>
        </xdr:cNvPr>
        <xdr:cNvSpPr txBox="1">
          <a:spLocks noChangeArrowheads="1"/>
        </xdr:cNvSpPr>
      </xdr:nvSpPr>
      <xdr:spPr bwMode="auto">
        <a:xfrm>
          <a:off x="14820900" y="7581900"/>
          <a:ext cx="762000" cy="6096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200" b="0" i="0" u="none" strike="noStrike" baseline="0">
              <a:solidFill>
                <a:srgbClr val="000000"/>
              </a:solidFill>
              <a:latin typeface="Calibri" pitchFamily="2" charset="0"/>
              <a:cs typeface="Calibri" pitchFamily="2" charset="0"/>
            </a:rPr>
            <a:t>Donations By Zipcode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3</xdr:row>
      <xdr:rowOff>0</xdr:rowOff>
    </xdr:from>
    <xdr:to>
      <xdr:col>6</xdr:col>
      <xdr:colOff>254000</xdr:colOff>
      <xdr:row>22</xdr:row>
      <xdr:rowOff>12700</xdr:rowOff>
    </xdr:to>
    <xdr:graphicFrame macro="">
      <xdr:nvGraphicFramePr>
        <xdr:cNvPr id="2" name="Chart 1">
          <a:extLst>
            <a:ext uri="{FF2B5EF4-FFF2-40B4-BE49-F238E27FC236}">
              <a16:creationId xmlns:a16="http://schemas.microsoft.com/office/drawing/2014/main" id="{FE85EC80-DBF6-9D48-9EAC-D1DCEF267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368301</xdr:colOff>
      <xdr:row>2</xdr:row>
      <xdr:rowOff>177800</xdr:rowOff>
    </xdr:from>
    <xdr:to>
      <xdr:col>16</xdr:col>
      <xdr:colOff>165100</xdr:colOff>
      <xdr:row>29</xdr:row>
      <xdr:rowOff>38100</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4BE07F21-08E0-3B4A-9102-0EB5EA043B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21301" y="584200"/>
              <a:ext cx="8051799" cy="5346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279400</xdr:colOff>
      <xdr:row>23</xdr:row>
      <xdr:rowOff>12700</xdr:rowOff>
    </xdr:from>
    <xdr:to>
      <xdr:col>21</xdr:col>
      <xdr:colOff>508000</xdr:colOff>
      <xdr:row>39</xdr:row>
      <xdr:rowOff>177800</xdr:rowOff>
    </xdr:to>
    <xdr:graphicFrame macro="">
      <xdr:nvGraphicFramePr>
        <xdr:cNvPr id="4" name="Chart 3">
          <a:extLst>
            <a:ext uri="{FF2B5EF4-FFF2-40B4-BE49-F238E27FC236}">
              <a16:creationId xmlns:a16="http://schemas.microsoft.com/office/drawing/2014/main" id="{DCF3989B-2790-D44C-8F70-67EA65DB4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266700</xdr:colOff>
      <xdr:row>3</xdr:row>
      <xdr:rowOff>0</xdr:rowOff>
    </xdr:from>
    <xdr:to>
      <xdr:col>21</xdr:col>
      <xdr:colOff>533400</xdr:colOff>
      <xdr:row>22</xdr:row>
      <xdr:rowOff>101600</xdr:rowOff>
    </xdr:to>
    <xdr:graphicFrame macro="">
      <xdr:nvGraphicFramePr>
        <xdr:cNvPr id="5" name="Chart 4">
          <a:extLst>
            <a:ext uri="{FF2B5EF4-FFF2-40B4-BE49-F238E27FC236}">
              <a16:creationId xmlns:a16="http://schemas.microsoft.com/office/drawing/2014/main" id="{89735B74-07ED-5047-9DFE-9E814F320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xdr:colOff>
      <xdr:row>22</xdr:row>
      <xdr:rowOff>88900</xdr:rowOff>
    </xdr:from>
    <xdr:to>
      <xdr:col>6</xdr:col>
      <xdr:colOff>241300</xdr:colOff>
      <xdr:row>40</xdr:row>
      <xdr:rowOff>0</xdr:rowOff>
    </xdr:to>
    <xdr:graphicFrame macro="">
      <xdr:nvGraphicFramePr>
        <xdr:cNvPr id="6" name="Chart 5">
          <a:extLst>
            <a:ext uri="{FF2B5EF4-FFF2-40B4-BE49-F238E27FC236}">
              <a16:creationId xmlns:a16="http://schemas.microsoft.com/office/drawing/2014/main" id="{3B625492-8223-5E43-B74E-E60EC6A51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xdr:col>
      <xdr:colOff>393700</xdr:colOff>
      <xdr:row>29</xdr:row>
      <xdr:rowOff>127000</xdr:rowOff>
    </xdr:from>
    <xdr:to>
      <xdr:col>9</xdr:col>
      <xdr:colOff>533400</xdr:colOff>
      <xdr:row>39</xdr:row>
      <xdr:rowOff>152400</xdr:rowOff>
    </xdr:to>
    <mc:AlternateContent xmlns:mc="http://schemas.openxmlformats.org/markup-compatibility/2006">
      <mc:Choice xmlns:sle15="http://schemas.microsoft.com/office/drawing/2012/slicer" Requires="sle15">
        <xdr:graphicFrame macro="">
          <xdr:nvGraphicFramePr>
            <xdr:cNvPr id="9" name="Admin Division 1 (State/province/other) 1">
              <a:extLst>
                <a:ext uri="{FF2B5EF4-FFF2-40B4-BE49-F238E27FC236}">
                  <a16:creationId xmlns:a16="http://schemas.microsoft.com/office/drawing/2014/main" id="{E27E41AF-C050-5949-9585-9FE43560C575}"/>
                </a:ext>
              </a:extLst>
            </xdr:cNvPr>
            <xdr:cNvGraphicFramePr/>
          </xdr:nvGraphicFramePr>
          <xdr:xfrm>
            <a:off x="0" y="0"/>
            <a:ext cx="0" cy="0"/>
          </xdr:xfrm>
          <a:graphic>
            <a:graphicData uri="http://schemas.microsoft.com/office/drawing/2010/slicer">
              <sle:slicer xmlns:sle="http://schemas.microsoft.com/office/drawing/2010/slicer" name="Admin Division 1 (State/province/other) 1"/>
            </a:graphicData>
          </a:graphic>
        </xdr:graphicFrame>
      </mc:Choice>
      <mc:Fallback>
        <xdr:sp macro="" textlink="">
          <xdr:nvSpPr>
            <xdr:cNvPr id="0" name=""/>
            <xdr:cNvSpPr>
              <a:spLocks noTextEdit="1"/>
            </xdr:cNvSpPr>
          </xdr:nvSpPr>
          <xdr:spPr>
            <a:xfrm>
              <a:off x="5346700" y="6019800"/>
              <a:ext cx="2616200" cy="20574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609600</xdr:colOff>
      <xdr:row>29</xdr:row>
      <xdr:rowOff>127000</xdr:rowOff>
    </xdr:from>
    <xdr:to>
      <xdr:col>13</xdr:col>
      <xdr:colOff>63500</xdr:colOff>
      <xdr:row>39</xdr:row>
      <xdr:rowOff>127000</xdr:rowOff>
    </xdr:to>
    <mc:AlternateContent xmlns:mc="http://schemas.openxmlformats.org/markup-compatibility/2006">
      <mc:Choice xmlns:sle15="http://schemas.microsoft.com/office/drawing/2012/slicer" Requires="sle15">
        <xdr:graphicFrame macro="">
          <xdr:nvGraphicFramePr>
            <xdr:cNvPr id="10" name="Admin Division 2 (County/district/other) 1">
              <a:extLst>
                <a:ext uri="{FF2B5EF4-FFF2-40B4-BE49-F238E27FC236}">
                  <a16:creationId xmlns:a16="http://schemas.microsoft.com/office/drawing/2014/main" id="{BA89D4D4-6C8B-0D4C-9AB1-FD5C609EB566}"/>
                </a:ext>
              </a:extLst>
            </xdr:cNvPr>
            <xdr:cNvGraphicFramePr/>
          </xdr:nvGraphicFramePr>
          <xdr:xfrm>
            <a:off x="0" y="0"/>
            <a:ext cx="0" cy="0"/>
          </xdr:xfrm>
          <a:graphic>
            <a:graphicData uri="http://schemas.microsoft.com/office/drawing/2010/slicer">
              <sle:slicer xmlns:sle="http://schemas.microsoft.com/office/drawing/2010/slicer" name="Admin Division 2 (County/district/other) 1"/>
            </a:graphicData>
          </a:graphic>
        </xdr:graphicFrame>
      </mc:Choice>
      <mc:Fallback>
        <xdr:sp macro="" textlink="">
          <xdr:nvSpPr>
            <xdr:cNvPr id="0" name=""/>
            <xdr:cNvSpPr>
              <a:spLocks noTextEdit="1"/>
            </xdr:cNvSpPr>
          </xdr:nvSpPr>
          <xdr:spPr>
            <a:xfrm>
              <a:off x="8039100" y="6019800"/>
              <a:ext cx="2755900" cy="2032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114300</xdr:colOff>
      <xdr:row>29</xdr:row>
      <xdr:rowOff>127000</xdr:rowOff>
    </xdr:from>
    <xdr:to>
      <xdr:col>16</xdr:col>
      <xdr:colOff>177800</xdr:colOff>
      <xdr:row>39</xdr:row>
      <xdr:rowOff>139700</xdr:rowOff>
    </xdr:to>
    <mc:AlternateContent xmlns:mc="http://schemas.openxmlformats.org/markup-compatibility/2006">
      <mc:Choice xmlns:sle15="http://schemas.microsoft.com/office/drawing/2012/slicer" Requires="sle15">
        <xdr:graphicFrame macro="">
          <xdr:nvGraphicFramePr>
            <xdr:cNvPr id="11" name="City 1">
              <a:extLst>
                <a:ext uri="{FF2B5EF4-FFF2-40B4-BE49-F238E27FC236}">
                  <a16:creationId xmlns:a16="http://schemas.microsoft.com/office/drawing/2014/main" id="{E7F29ABE-0459-C54F-B556-34D9FC56781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0845800" y="6019800"/>
              <a:ext cx="2540000" cy="20447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0</xdr:colOff>
      <xdr:row>0</xdr:row>
      <xdr:rowOff>12700</xdr:rowOff>
    </xdr:from>
    <xdr:to>
      <xdr:col>22</xdr:col>
      <xdr:colOff>0</xdr:colOff>
      <xdr:row>2</xdr:row>
      <xdr:rowOff>177800</xdr:rowOff>
    </xdr:to>
    <xdr:sp macro="" textlink="">
      <xdr:nvSpPr>
        <xdr:cNvPr id="12" name="Rectangle 11">
          <a:extLst>
            <a:ext uri="{FF2B5EF4-FFF2-40B4-BE49-F238E27FC236}">
              <a16:creationId xmlns:a16="http://schemas.microsoft.com/office/drawing/2014/main" id="{8EE32626-B94C-F801-9100-B0644A3B8494}"/>
            </a:ext>
          </a:extLst>
        </xdr:cNvPr>
        <xdr:cNvSpPr/>
      </xdr:nvSpPr>
      <xdr:spPr>
        <a:xfrm>
          <a:off x="0" y="12700"/>
          <a:ext cx="18161000"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aseline="0"/>
            <a:t>              </a:t>
          </a:r>
          <a:endParaRPr lang="en-US" sz="1100" b="1"/>
        </a:p>
      </xdr:txBody>
    </xdr:sp>
    <xdr:clientData/>
  </xdr:twoCellAnchor>
  <xdr:twoCellAnchor editAs="oneCell">
    <xdr:from>
      <xdr:col>0</xdr:col>
      <xdr:colOff>12700</xdr:colOff>
      <xdr:row>0</xdr:row>
      <xdr:rowOff>25400</xdr:rowOff>
    </xdr:from>
    <xdr:to>
      <xdr:col>1</xdr:col>
      <xdr:colOff>241300</xdr:colOff>
      <xdr:row>2</xdr:row>
      <xdr:rowOff>165100</xdr:rowOff>
    </xdr:to>
    <xdr:pic>
      <xdr:nvPicPr>
        <xdr:cNvPr id="8" name="Picture 7">
          <a:extLst>
            <a:ext uri="{FF2B5EF4-FFF2-40B4-BE49-F238E27FC236}">
              <a16:creationId xmlns:a16="http://schemas.microsoft.com/office/drawing/2014/main" id="{2FDAFC13-4D2D-D98D-9C09-E19253075C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00" y="25400"/>
          <a:ext cx="1054100" cy="546100"/>
        </a:xfrm>
        <a:prstGeom prst="rect">
          <a:avLst/>
        </a:prstGeom>
      </xdr:spPr>
    </xdr:pic>
    <xdr:clientData/>
  </xdr:twoCellAnchor>
  <xdr:oneCellAnchor>
    <xdr:from>
      <xdr:col>9</xdr:col>
      <xdr:colOff>444500</xdr:colOff>
      <xdr:row>0</xdr:row>
      <xdr:rowOff>76200</xdr:rowOff>
    </xdr:from>
    <xdr:ext cx="3254481" cy="374141"/>
    <xdr:sp macro="" textlink="">
      <xdr:nvSpPr>
        <xdr:cNvPr id="13" name="TextBox 12">
          <a:extLst>
            <a:ext uri="{FF2B5EF4-FFF2-40B4-BE49-F238E27FC236}">
              <a16:creationId xmlns:a16="http://schemas.microsoft.com/office/drawing/2014/main" id="{09A11F3C-B9A7-346B-7214-96EFA8816576}"/>
            </a:ext>
          </a:extLst>
        </xdr:cNvPr>
        <xdr:cNvSpPr txBox="1"/>
      </xdr:nvSpPr>
      <xdr:spPr>
        <a:xfrm>
          <a:off x="7874000" y="76200"/>
          <a:ext cx="325448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chemeClr val="bg1"/>
              </a:solidFill>
            </a:rPr>
            <a:t>Data</a:t>
          </a:r>
          <a:r>
            <a:rPr lang="en-US" sz="1800" b="1" baseline="0">
              <a:solidFill>
                <a:schemeClr val="bg1"/>
              </a:solidFill>
            </a:rPr>
            <a:t> Wrangling and Visulization</a:t>
          </a:r>
          <a:endParaRPr lang="en-US" sz="1800" b="1">
            <a:solidFill>
              <a:schemeClr val="bg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edrick Little" refreshedDate="45056.866037268519" createdVersion="8" refreshedVersion="8" minRefreshableVersion="3" recordCount="13" xr:uid="{1DC99AA8-BEB1-8E44-B427-06BCBD44753B}">
  <cacheSource type="worksheet">
    <worksheetSource ref="A1:B14" sheet="Donations By Category"/>
  </cacheSource>
  <cacheFields count="2">
    <cacheField name="Category" numFmtId="0">
      <sharedItems count="13">
        <s v="F"/>
        <s v="GC"/>
        <s v="S"/>
        <s v="P"/>
        <s v="CO"/>
        <s v="J"/>
        <s v="FO"/>
        <s v="Frames"/>
        <s v="Toys"/>
        <s v="Class Room/Office"/>
        <s v="Books"/>
        <s v="Holiday"/>
        <s v="Other"/>
      </sharedItems>
    </cacheField>
    <cacheField name="Total" numFmtId="0">
      <sharedItems containsSemiMixedTypes="0" containsString="0" containsNumber="1" containsInteger="1" minValue="3" maxValue="456" count="13">
        <n v="456"/>
        <n v="409"/>
        <n v="201"/>
        <n v="92"/>
        <n v="55"/>
        <n v="47"/>
        <n v="42"/>
        <n v="30"/>
        <n v="15"/>
        <n v="14"/>
        <n v="9"/>
        <n v="3"/>
        <n v="3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edrick Little" refreshedDate="45058.845231134263" createdVersion="8" refreshedVersion="8" minRefreshableVersion="3" recordCount="26" xr:uid="{80A2C121-CC2E-6945-9491-C887D7D261C5}">
  <cacheSource type="worksheet">
    <worksheetSource ref="A1:H27" sheet="Items Sold by Category"/>
  </cacheSource>
  <cacheFields count="8">
    <cacheField name="Category" numFmtId="0">
      <sharedItems count="26">
        <s v="Uncategorized"/>
        <s v="Classroom/Office"/>
        <s v="Bulk Items"/>
        <s v="Chistmas"/>
        <s v="Christmas"/>
        <s v="Containers"/>
        <s v="Creative Reuse"/>
        <s v="Creative Reuse Merchandise/ Education Program"/>
        <s v="Donations"/>
        <s v="Fiber Arts"/>
        <s v="Fine Arts"/>
        <s v="Floral/ Garden"/>
        <s v="Found Objects"/>
        <s v="General Craft Supplies"/>
        <s v="Glass"/>
        <s v="Jewelry"/>
        <s v="Paint"/>
        <s v="Papercraft"/>
        <s v="Party"/>
        <s v="Photography"/>
        <s v="Screen &amp; Block Printing"/>
        <s v="Sculpture"/>
        <s v="Soap/Candle Making"/>
        <s v="Toys"/>
        <s v="Wood"/>
        <s v="contributions 20"/>
      </sharedItems>
    </cacheField>
    <cacheField name="Items Sold" numFmtId="0">
      <sharedItems containsSemiMixedTypes="0" containsString="0" containsNumber="1" containsInteger="1" minValue="2" maxValue="12412" count="26">
        <n v="2889"/>
        <n v="4226"/>
        <n v="5"/>
        <n v="269"/>
        <n v="1087"/>
        <n v="1424"/>
        <n v="2"/>
        <n v="135"/>
        <n v="1497"/>
        <n v="6908"/>
        <n v="514"/>
        <n v="311"/>
        <n v="669"/>
        <n v="5826"/>
        <n v="106"/>
        <n v="1979"/>
        <n v="3082"/>
        <n v="12412"/>
        <n v="300"/>
        <n v="254"/>
        <n v="8"/>
        <n v="569"/>
        <n v="341"/>
        <n v="246"/>
        <n v="836"/>
        <n v="18"/>
      </sharedItems>
    </cacheField>
    <cacheField name="Gross Sales" numFmtId="8">
      <sharedItems containsSemiMixedTypes="0" containsString="0" containsNumber="1" minValue="1.25" maxValue="14103.6"/>
    </cacheField>
    <cacheField name="Items Refunded" numFmtId="0">
      <sharedItems containsSemiMixedTypes="0" containsString="0" containsNumber="1" containsInteger="1" minValue="-80" maxValue="0"/>
    </cacheField>
    <cacheField name="Refunds" numFmtId="8">
      <sharedItems containsSemiMixedTypes="0" containsString="0" containsNumber="1" minValue="-70.45" maxValue="0"/>
    </cacheField>
    <cacheField name="Discounts &amp; Comps" numFmtId="8">
      <sharedItems containsSemiMixedTypes="0" containsString="0" containsNumber="1" minValue="-76.62" maxValue="0"/>
    </cacheField>
    <cacheField name="Net Sales" numFmtId="8">
      <sharedItems containsSemiMixedTypes="0" containsString="0" containsNumber="1" minValue="1.25" maxValue="13960.51"/>
    </cacheField>
    <cacheField name="Taxes" numFmtId="8">
      <sharedItems containsSemiMixedTypes="0" containsString="0" containsNumber="1" minValue="0" maxValue="1116.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x v="0"/>
  </r>
  <r>
    <x v="1"/>
    <x v="1"/>
  </r>
  <r>
    <x v="2"/>
    <x v="2"/>
  </r>
  <r>
    <x v="3"/>
    <x v="3"/>
  </r>
  <r>
    <x v="4"/>
    <x v="4"/>
  </r>
  <r>
    <x v="5"/>
    <x v="5"/>
  </r>
  <r>
    <x v="6"/>
    <x v="6"/>
  </r>
  <r>
    <x v="7"/>
    <x v="7"/>
  </r>
  <r>
    <x v="8"/>
    <x v="8"/>
  </r>
  <r>
    <x v="9"/>
    <x v="9"/>
  </r>
  <r>
    <x v="10"/>
    <x v="10"/>
  </r>
  <r>
    <x v="11"/>
    <x v="11"/>
  </r>
  <r>
    <x v="12"/>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5592.98"/>
    <n v="-10"/>
    <n v="-59.63"/>
    <n v="-68.83"/>
    <n v="5464.52"/>
    <n v="430.09"/>
  </r>
  <r>
    <x v="1"/>
    <x v="1"/>
    <n v="1647"/>
    <n v="-10"/>
    <n v="-6.25"/>
    <n v="-22.67"/>
    <n v="1618.08"/>
    <n v="129.36000000000001"/>
  </r>
  <r>
    <x v="2"/>
    <x v="2"/>
    <n v="1.25"/>
    <n v="0"/>
    <n v="0"/>
    <n v="0"/>
    <n v="1.25"/>
    <n v="0.1"/>
  </r>
  <r>
    <x v="3"/>
    <x v="3"/>
    <n v="465.7"/>
    <n v="0"/>
    <n v="0"/>
    <n v="0"/>
    <n v="465.7"/>
    <n v="37.26"/>
  </r>
  <r>
    <x v="4"/>
    <x v="4"/>
    <n v="573.6"/>
    <n v="-6"/>
    <n v="-2.75"/>
    <n v="-7.05"/>
    <n v="563.79999999999995"/>
    <n v="45.1"/>
  </r>
  <r>
    <x v="5"/>
    <x v="5"/>
    <n v="633.15"/>
    <n v="0"/>
    <n v="0"/>
    <n v="-11.34"/>
    <n v="621.80999999999995"/>
    <n v="49.76"/>
  </r>
  <r>
    <x v="6"/>
    <x v="6"/>
    <n v="10"/>
    <n v="0"/>
    <n v="0"/>
    <n v="0"/>
    <n v="10"/>
    <n v="0.8"/>
  </r>
  <r>
    <x v="7"/>
    <x v="7"/>
    <n v="1029"/>
    <n v="0"/>
    <n v="0"/>
    <n v="-1.5"/>
    <n v="1027.5"/>
    <n v="82.2"/>
  </r>
  <r>
    <x v="8"/>
    <x v="8"/>
    <n v="1788.73"/>
    <n v="0"/>
    <n v="0"/>
    <n v="-0.66"/>
    <n v="1788.07"/>
    <n v="0"/>
  </r>
  <r>
    <x v="9"/>
    <x v="9"/>
    <n v="8306.9500000000007"/>
    <n v="-23"/>
    <n v="-68.5"/>
    <n v="-53.65"/>
    <n v="8184.8"/>
    <n v="653.78"/>
  </r>
  <r>
    <x v="10"/>
    <x v="10"/>
    <n v="362.5"/>
    <n v="0"/>
    <n v="0"/>
    <n v="-5.28"/>
    <n v="357.22"/>
    <n v="28.57"/>
  </r>
  <r>
    <x v="11"/>
    <x v="11"/>
    <n v="317.25"/>
    <n v="-5"/>
    <n v="-9.25"/>
    <n v="-0.52"/>
    <n v="307.48"/>
    <n v="24.59"/>
  </r>
  <r>
    <x v="12"/>
    <x v="12"/>
    <n v="316.5"/>
    <n v="0"/>
    <n v="0"/>
    <n v="-2.41"/>
    <n v="314.08999999999997"/>
    <n v="25.2"/>
  </r>
  <r>
    <x v="13"/>
    <x v="13"/>
    <n v="14103.6"/>
    <n v="-31"/>
    <n v="-70.45"/>
    <n v="-72.64"/>
    <n v="13960.51"/>
    <n v="1116.75"/>
  </r>
  <r>
    <x v="14"/>
    <x v="14"/>
    <n v="142.44999999999999"/>
    <n v="0"/>
    <n v="0"/>
    <n v="-0.5"/>
    <n v="141.94999999999999"/>
    <n v="11.37"/>
  </r>
  <r>
    <x v="15"/>
    <x v="15"/>
    <n v="1478.6"/>
    <n v="-1"/>
    <n v="-1"/>
    <n v="-22.97"/>
    <n v="1454.63"/>
    <n v="116.37"/>
  </r>
  <r>
    <x v="16"/>
    <x v="16"/>
    <n v="1925.15"/>
    <n v="-20"/>
    <n v="-9.5"/>
    <n v="-21.56"/>
    <n v="1894.09"/>
    <n v="150.66999999999999"/>
  </r>
  <r>
    <x v="17"/>
    <x v="17"/>
    <n v="4700.75"/>
    <n v="-80"/>
    <n v="-41.1"/>
    <n v="-76.62"/>
    <n v="4583.03"/>
    <n v="366.1"/>
  </r>
  <r>
    <x v="18"/>
    <x v="18"/>
    <n v="124.2"/>
    <n v="-1"/>
    <n v="-1"/>
    <n v="-0.08"/>
    <n v="123.12"/>
    <n v="9.85"/>
  </r>
  <r>
    <x v="19"/>
    <x v="19"/>
    <n v="215.75"/>
    <n v="0"/>
    <n v="0"/>
    <n v="-0.4"/>
    <n v="215.35"/>
    <n v="17.21"/>
  </r>
  <r>
    <x v="20"/>
    <x v="20"/>
    <n v="11"/>
    <n v="0"/>
    <n v="0"/>
    <n v="0"/>
    <n v="11"/>
    <n v="0.88"/>
  </r>
  <r>
    <x v="21"/>
    <x v="21"/>
    <n v="463.75"/>
    <n v="-21"/>
    <n v="-20.25"/>
    <n v="-0.9"/>
    <n v="442.6"/>
    <n v="35.39"/>
  </r>
  <r>
    <x v="22"/>
    <x v="22"/>
    <n v="436.75"/>
    <n v="-6"/>
    <n v="-8"/>
    <n v="-3.21"/>
    <n v="425.54"/>
    <n v="34.049999999999997"/>
  </r>
  <r>
    <x v="23"/>
    <x v="23"/>
    <n v="442"/>
    <n v="0"/>
    <n v="0"/>
    <n v="-5.95"/>
    <n v="436.05"/>
    <n v="34.9"/>
  </r>
  <r>
    <x v="24"/>
    <x v="24"/>
    <n v="541.25"/>
    <n v="-4"/>
    <n v="-1.25"/>
    <n v="-3.32"/>
    <n v="536.67999999999995"/>
    <n v="42.92"/>
  </r>
  <r>
    <x v="25"/>
    <x v="25"/>
    <n v="19.760000000000002"/>
    <n v="0"/>
    <n v="0"/>
    <n v="0"/>
    <n v="19.76000000000000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A1CCB9-B565-6E44-AE9C-CFAAFED97D9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15" firstHeaderRow="1" firstDataRow="1" firstDataCol="1"/>
  <pivotFields count="2">
    <pivotField axis="axisRow" showAll="0">
      <items count="14">
        <item x="10"/>
        <item x="9"/>
        <item x="4"/>
        <item x="0"/>
        <item x="6"/>
        <item x="7"/>
        <item x="1"/>
        <item x="11"/>
        <item x="5"/>
        <item x="12"/>
        <item x="3"/>
        <item x="2"/>
        <item x="8"/>
        <item t="default"/>
      </items>
    </pivotField>
    <pivotField dataField="1" showAll="0">
      <items count="14">
        <item x="11"/>
        <item x="10"/>
        <item x="9"/>
        <item x="8"/>
        <item x="7"/>
        <item x="12"/>
        <item x="6"/>
        <item x="5"/>
        <item x="4"/>
        <item x="3"/>
        <item x="2"/>
        <item x="1"/>
        <item x="0"/>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Sum of Total" fld="1"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3AB7A5-C594-3947-BDAD-611A64FAE35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1:L28" firstHeaderRow="0" firstDataRow="1" firstDataCol="1"/>
  <pivotFields count="8">
    <pivotField axis="axisRow" showAll="0">
      <items count="27">
        <item x="2"/>
        <item x="3"/>
        <item x="4"/>
        <item x="1"/>
        <item x="5"/>
        <item x="25"/>
        <item x="6"/>
        <item x="7"/>
        <item x="8"/>
        <item x="9"/>
        <item x="10"/>
        <item x="11"/>
        <item x="12"/>
        <item x="13"/>
        <item x="14"/>
        <item x="15"/>
        <item x="16"/>
        <item x="17"/>
        <item x="18"/>
        <item x="19"/>
        <item x="20"/>
        <item x="21"/>
        <item x="22"/>
        <item x="23"/>
        <item x="0"/>
        <item x="24"/>
        <item t="default"/>
      </items>
    </pivotField>
    <pivotField showAll="0">
      <items count="27">
        <item x="6"/>
        <item x="2"/>
        <item x="20"/>
        <item x="25"/>
        <item x="14"/>
        <item x="7"/>
        <item x="23"/>
        <item x="19"/>
        <item x="3"/>
        <item x="18"/>
        <item x="11"/>
        <item x="22"/>
        <item x="10"/>
        <item x="21"/>
        <item x="12"/>
        <item x="24"/>
        <item x="4"/>
        <item x="5"/>
        <item x="8"/>
        <item x="15"/>
        <item x="0"/>
        <item x="16"/>
        <item x="1"/>
        <item x="13"/>
        <item x="9"/>
        <item x="17"/>
        <item t="default"/>
      </items>
    </pivotField>
    <pivotField numFmtId="8" showAll="0"/>
    <pivotField dataField="1" showAll="0"/>
    <pivotField numFmtId="8" showAll="0"/>
    <pivotField numFmtId="8" showAll="0"/>
    <pivotField dataField="1" numFmtId="8" showAll="0"/>
    <pivotField numFmtId="8"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Sum of Net Sales" fld="6" showDataAs="percentOfTotal" baseField="0" baseItem="0" numFmtId="10"/>
    <dataField name="Sum of Items Refunded" fld="3" showDataAs="percentOfTotal" baseField="0" baseItem="0" numFmtId="10"/>
  </dataFields>
  <chartFormats count="10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7"/>
          </reference>
        </references>
      </pivotArea>
    </chartFormat>
    <chartFormat chart="0" format="10">
      <pivotArea type="data" outline="0" fieldPosition="0">
        <references count="2">
          <reference field="4294967294" count="1" selected="0">
            <x v="0"/>
          </reference>
          <reference field="0" count="1" selected="0">
            <x v="8"/>
          </reference>
        </references>
      </pivotArea>
    </chartFormat>
    <chartFormat chart="0" format="11">
      <pivotArea type="data" outline="0" fieldPosition="0">
        <references count="2">
          <reference field="4294967294" count="1" selected="0">
            <x v="0"/>
          </reference>
          <reference field="0" count="1" selected="0">
            <x v="9"/>
          </reference>
        </references>
      </pivotArea>
    </chartFormat>
    <chartFormat chart="0" format="12">
      <pivotArea type="data" outline="0" fieldPosition="0">
        <references count="2">
          <reference field="4294967294" count="1" selected="0">
            <x v="0"/>
          </reference>
          <reference field="0" count="1" selected="0">
            <x v="10"/>
          </reference>
        </references>
      </pivotArea>
    </chartFormat>
    <chartFormat chart="0" format="13">
      <pivotArea type="data" outline="0" fieldPosition="0">
        <references count="2">
          <reference field="4294967294" count="1" selected="0">
            <x v="0"/>
          </reference>
          <reference field="0" count="1" selected="0">
            <x v="11"/>
          </reference>
        </references>
      </pivotArea>
    </chartFormat>
    <chartFormat chart="0" format="14">
      <pivotArea type="data" outline="0" fieldPosition="0">
        <references count="2">
          <reference field="4294967294" count="1" selected="0">
            <x v="0"/>
          </reference>
          <reference field="0" count="1" selected="0">
            <x v="12"/>
          </reference>
        </references>
      </pivotArea>
    </chartFormat>
    <chartFormat chart="0" format="15">
      <pivotArea type="data" outline="0" fieldPosition="0">
        <references count="2">
          <reference field="4294967294" count="1" selected="0">
            <x v="0"/>
          </reference>
          <reference field="0" count="1" selected="0">
            <x v="13"/>
          </reference>
        </references>
      </pivotArea>
    </chartFormat>
    <chartFormat chart="0" format="16">
      <pivotArea type="data" outline="0" fieldPosition="0">
        <references count="2">
          <reference field="4294967294" count="1" selected="0">
            <x v="0"/>
          </reference>
          <reference field="0" count="1" selected="0">
            <x v="14"/>
          </reference>
        </references>
      </pivotArea>
    </chartFormat>
    <chartFormat chart="0" format="17">
      <pivotArea type="data" outline="0" fieldPosition="0">
        <references count="2">
          <reference field="4294967294" count="1" selected="0">
            <x v="0"/>
          </reference>
          <reference field="0" count="1" selected="0">
            <x v="15"/>
          </reference>
        </references>
      </pivotArea>
    </chartFormat>
    <chartFormat chart="0" format="18">
      <pivotArea type="data" outline="0" fieldPosition="0">
        <references count="2">
          <reference field="4294967294" count="1" selected="0">
            <x v="0"/>
          </reference>
          <reference field="0" count="1" selected="0">
            <x v="16"/>
          </reference>
        </references>
      </pivotArea>
    </chartFormat>
    <chartFormat chart="0" format="19">
      <pivotArea type="data" outline="0" fieldPosition="0">
        <references count="2">
          <reference field="4294967294" count="1" selected="0">
            <x v="0"/>
          </reference>
          <reference field="0" count="1" selected="0">
            <x v="17"/>
          </reference>
        </references>
      </pivotArea>
    </chartFormat>
    <chartFormat chart="0" format="20">
      <pivotArea type="data" outline="0" fieldPosition="0">
        <references count="2">
          <reference field="4294967294" count="1" selected="0">
            <x v="0"/>
          </reference>
          <reference field="0" count="1" selected="0">
            <x v="18"/>
          </reference>
        </references>
      </pivotArea>
    </chartFormat>
    <chartFormat chart="0" format="21">
      <pivotArea type="data" outline="0" fieldPosition="0">
        <references count="2">
          <reference field="4294967294" count="1" selected="0">
            <x v="0"/>
          </reference>
          <reference field="0" count="1" selected="0">
            <x v="19"/>
          </reference>
        </references>
      </pivotArea>
    </chartFormat>
    <chartFormat chart="0" format="22">
      <pivotArea type="data" outline="0" fieldPosition="0">
        <references count="2">
          <reference field="4294967294" count="1" selected="0">
            <x v="0"/>
          </reference>
          <reference field="0" count="1" selected="0">
            <x v="20"/>
          </reference>
        </references>
      </pivotArea>
    </chartFormat>
    <chartFormat chart="0" format="23">
      <pivotArea type="data" outline="0" fieldPosition="0">
        <references count="2">
          <reference field="4294967294" count="1" selected="0">
            <x v="0"/>
          </reference>
          <reference field="0" count="1" selected="0">
            <x v="21"/>
          </reference>
        </references>
      </pivotArea>
    </chartFormat>
    <chartFormat chart="0" format="24">
      <pivotArea type="data" outline="0" fieldPosition="0">
        <references count="2">
          <reference field="4294967294" count="1" selected="0">
            <x v="0"/>
          </reference>
          <reference field="0" count="1" selected="0">
            <x v="22"/>
          </reference>
        </references>
      </pivotArea>
    </chartFormat>
    <chartFormat chart="0" format="25">
      <pivotArea type="data" outline="0" fieldPosition="0">
        <references count="2">
          <reference field="4294967294" count="1" selected="0">
            <x v="0"/>
          </reference>
          <reference field="0" count="1" selected="0">
            <x v="23"/>
          </reference>
        </references>
      </pivotArea>
    </chartFormat>
    <chartFormat chart="0" format="26">
      <pivotArea type="data" outline="0" fieldPosition="0">
        <references count="2">
          <reference field="4294967294" count="1" selected="0">
            <x v="0"/>
          </reference>
          <reference field="0" count="1" selected="0">
            <x v="24"/>
          </reference>
        </references>
      </pivotArea>
    </chartFormat>
    <chartFormat chart="0" format="27">
      <pivotArea type="data" outline="0" fieldPosition="0">
        <references count="2">
          <reference field="4294967294" count="1" selected="0">
            <x v="0"/>
          </reference>
          <reference field="0" count="1" selected="0">
            <x v="25"/>
          </reference>
        </references>
      </pivotArea>
    </chartFormat>
    <chartFormat chart="0" format="28">
      <pivotArea type="data" outline="0" fieldPosition="0">
        <references count="2">
          <reference field="4294967294" count="1" selected="0">
            <x v="1"/>
          </reference>
          <reference field="0" count="1" selected="0">
            <x v="0"/>
          </reference>
        </references>
      </pivotArea>
    </chartFormat>
    <chartFormat chart="0" format="29">
      <pivotArea type="data" outline="0" fieldPosition="0">
        <references count="2">
          <reference field="4294967294" count="1" selected="0">
            <x v="1"/>
          </reference>
          <reference field="0" count="1" selected="0">
            <x v="1"/>
          </reference>
        </references>
      </pivotArea>
    </chartFormat>
    <chartFormat chart="0" format="30">
      <pivotArea type="data" outline="0" fieldPosition="0">
        <references count="2">
          <reference field="4294967294" count="1" selected="0">
            <x v="1"/>
          </reference>
          <reference field="0" count="1" selected="0">
            <x v="2"/>
          </reference>
        </references>
      </pivotArea>
    </chartFormat>
    <chartFormat chart="0" format="31">
      <pivotArea type="data" outline="0" fieldPosition="0">
        <references count="2">
          <reference field="4294967294" count="1" selected="0">
            <x v="1"/>
          </reference>
          <reference field="0" count="1" selected="0">
            <x v="3"/>
          </reference>
        </references>
      </pivotArea>
    </chartFormat>
    <chartFormat chart="0" format="32">
      <pivotArea type="data" outline="0" fieldPosition="0">
        <references count="2">
          <reference field="4294967294" count="1" selected="0">
            <x v="1"/>
          </reference>
          <reference field="0" count="1" selected="0">
            <x v="4"/>
          </reference>
        </references>
      </pivotArea>
    </chartFormat>
    <chartFormat chart="0" format="33">
      <pivotArea type="data" outline="0" fieldPosition="0">
        <references count="2">
          <reference field="4294967294" count="1" selected="0">
            <x v="1"/>
          </reference>
          <reference field="0" count="1" selected="0">
            <x v="5"/>
          </reference>
        </references>
      </pivotArea>
    </chartFormat>
    <chartFormat chart="0" format="34">
      <pivotArea type="data" outline="0" fieldPosition="0">
        <references count="2">
          <reference field="4294967294" count="1" selected="0">
            <x v="1"/>
          </reference>
          <reference field="0" count="1" selected="0">
            <x v="6"/>
          </reference>
        </references>
      </pivotArea>
    </chartFormat>
    <chartFormat chart="0" format="35">
      <pivotArea type="data" outline="0" fieldPosition="0">
        <references count="2">
          <reference field="4294967294" count="1" selected="0">
            <x v="1"/>
          </reference>
          <reference field="0" count="1" selected="0">
            <x v="7"/>
          </reference>
        </references>
      </pivotArea>
    </chartFormat>
    <chartFormat chart="0" format="36">
      <pivotArea type="data" outline="0" fieldPosition="0">
        <references count="2">
          <reference field="4294967294" count="1" selected="0">
            <x v="1"/>
          </reference>
          <reference field="0" count="1" selected="0">
            <x v="8"/>
          </reference>
        </references>
      </pivotArea>
    </chartFormat>
    <chartFormat chart="0" format="37">
      <pivotArea type="data" outline="0" fieldPosition="0">
        <references count="2">
          <reference field="4294967294" count="1" selected="0">
            <x v="1"/>
          </reference>
          <reference field="0" count="1" selected="0">
            <x v="9"/>
          </reference>
        </references>
      </pivotArea>
    </chartFormat>
    <chartFormat chart="0" format="38">
      <pivotArea type="data" outline="0" fieldPosition="0">
        <references count="2">
          <reference field="4294967294" count="1" selected="0">
            <x v="1"/>
          </reference>
          <reference field="0" count="1" selected="0">
            <x v="10"/>
          </reference>
        </references>
      </pivotArea>
    </chartFormat>
    <chartFormat chart="0" format="39">
      <pivotArea type="data" outline="0" fieldPosition="0">
        <references count="2">
          <reference field="4294967294" count="1" selected="0">
            <x v="1"/>
          </reference>
          <reference field="0" count="1" selected="0">
            <x v="11"/>
          </reference>
        </references>
      </pivotArea>
    </chartFormat>
    <chartFormat chart="0" format="40">
      <pivotArea type="data" outline="0" fieldPosition="0">
        <references count="2">
          <reference field="4294967294" count="1" selected="0">
            <x v="1"/>
          </reference>
          <reference field="0" count="1" selected="0">
            <x v="12"/>
          </reference>
        </references>
      </pivotArea>
    </chartFormat>
    <chartFormat chart="0" format="41">
      <pivotArea type="data" outline="0" fieldPosition="0">
        <references count="2">
          <reference field="4294967294" count="1" selected="0">
            <x v="1"/>
          </reference>
          <reference field="0" count="1" selected="0">
            <x v="13"/>
          </reference>
        </references>
      </pivotArea>
    </chartFormat>
    <chartFormat chart="0" format="42">
      <pivotArea type="data" outline="0" fieldPosition="0">
        <references count="2">
          <reference field="4294967294" count="1" selected="0">
            <x v="1"/>
          </reference>
          <reference field="0" count="1" selected="0">
            <x v="14"/>
          </reference>
        </references>
      </pivotArea>
    </chartFormat>
    <chartFormat chart="0" format="43">
      <pivotArea type="data" outline="0" fieldPosition="0">
        <references count="2">
          <reference field="4294967294" count="1" selected="0">
            <x v="1"/>
          </reference>
          <reference field="0" count="1" selected="0">
            <x v="15"/>
          </reference>
        </references>
      </pivotArea>
    </chartFormat>
    <chartFormat chart="0" format="44">
      <pivotArea type="data" outline="0" fieldPosition="0">
        <references count="2">
          <reference field="4294967294" count="1" selected="0">
            <x v="1"/>
          </reference>
          <reference field="0" count="1" selected="0">
            <x v="16"/>
          </reference>
        </references>
      </pivotArea>
    </chartFormat>
    <chartFormat chart="0" format="45">
      <pivotArea type="data" outline="0" fieldPosition="0">
        <references count="2">
          <reference field="4294967294" count="1" selected="0">
            <x v="1"/>
          </reference>
          <reference field="0" count="1" selected="0">
            <x v="17"/>
          </reference>
        </references>
      </pivotArea>
    </chartFormat>
    <chartFormat chart="0" format="46">
      <pivotArea type="data" outline="0" fieldPosition="0">
        <references count="2">
          <reference field="4294967294" count="1" selected="0">
            <x v="1"/>
          </reference>
          <reference field="0" count="1" selected="0">
            <x v="18"/>
          </reference>
        </references>
      </pivotArea>
    </chartFormat>
    <chartFormat chart="0" format="47">
      <pivotArea type="data" outline="0" fieldPosition="0">
        <references count="2">
          <reference field="4294967294" count="1" selected="0">
            <x v="1"/>
          </reference>
          <reference field="0" count="1" selected="0">
            <x v="19"/>
          </reference>
        </references>
      </pivotArea>
    </chartFormat>
    <chartFormat chart="0" format="48">
      <pivotArea type="data" outline="0" fieldPosition="0">
        <references count="2">
          <reference field="4294967294" count="1" selected="0">
            <x v="1"/>
          </reference>
          <reference field="0" count="1" selected="0">
            <x v="20"/>
          </reference>
        </references>
      </pivotArea>
    </chartFormat>
    <chartFormat chart="0" format="49">
      <pivotArea type="data" outline="0" fieldPosition="0">
        <references count="2">
          <reference field="4294967294" count="1" selected="0">
            <x v="1"/>
          </reference>
          <reference field="0" count="1" selected="0">
            <x v="21"/>
          </reference>
        </references>
      </pivotArea>
    </chartFormat>
    <chartFormat chart="0" format="50">
      <pivotArea type="data" outline="0" fieldPosition="0">
        <references count="2">
          <reference field="4294967294" count="1" selected="0">
            <x v="1"/>
          </reference>
          <reference field="0" count="1" selected="0">
            <x v="22"/>
          </reference>
        </references>
      </pivotArea>
    </chartFormat>
    <chartFormat chart="0" format="51">
      <pivotArea type="data" outline="0" fieldPosition="0">
        <references count="2">
          <reference field="4294967294" count="1" selected="0">
            <x v="1"/>
          </reference>
          <reference field="0" count="1" selected="0">
            <x v="23"/>
          </reference>
        </references>
      </pivotArea>
    </chartFormat>
    <chartFormat chart="0" format="52">
      <pivotArea type="data" outline="0" fieldPosition="0">
        <references count="2">
          <reference field="4294967294" count="1" selected="0">
            <x v="1"/>
          </reference>
          <reference field="0" count="1" selected="0">
            <x v="24"/>
          </reference>
        </references>
      </pivotArea>
    </chartFormat>
    <chartFormat chart="0" format="53">
      <pivotArea type="data" outline="0" fieldPosition="0">
        <references count="2">
          <reference field="4294967294" count="1" selected="0">
            <x v="1"/>
          </reference>
          <reference field="0" count="1" selected="0">
            <x v="25"/>
          </reference>
        </references>
      </pivotArea>
    </chartFormat>
    <chartFormat chart="6" format="108" series="1">
      <pivotArea type="data" outline="0" fieldPosition="0">
        <references count="1">
          <reference field="4294967294" count="1" selected="0">
            <x v="0"/>
          </reference>
        </references>
      </pivotArea>
    </chartFormat>
    <chartFormat chart="6" format="109">
      <pivotArea type="data" outline="0" fieldPosition="0">
        <references count="2">
          <reference field="4294967294" count="1" selected="0">
            <x v="0"/>
          </reference>
          <reference field="0" count="1" selected="0">
            <x v="0"/>
          </reference>
        </references>
      </pivotArea>
    </chartFormat>
    <chartFormat chart="6" format="110">
      <pivotArea type="data" outline="0" fieldPosition="0">
        <references count="2">
          <reference field="4294967294" count="1" selected="0">
            <x v="0"/>
          </reference>
          <reference field="0" count="1" selected="0">
            <x v="1"/>
          </reference>
        </references>
      </pivotArea>
    </chartFormat>
    <chartFormat chart="6" format="111">
      <pivotArea type="data" outline="0" fieldPosition="0">
        <references count="2">
          <reference field="4294967294" count="1" selected="0">
            <x v="0"/>
          </reference>
          <reference field="0" count="1" selected="0">
            <x v="2"/>
          </reference>
        </references>
      </pivotArea>
    </chartFormat>
    <chartFormat chart="6" format="112">
      <pivotArea type="data" outline="0" fieldPosition="0">
        <references count="2">
          <reference field="4294967294" count="1" selected="0">
            <x v="0"/>
          </reference>
          <reference field="0" count="1" selected="0">
            <x v="3"/>
          </reference>
        </references>
      </pivotArea>
    </chartFormat>
    <chartFormat chart="6" format="113">
      <pivotArea type="data" outline="0" fieldPosition="0">
        <references count="2">
          <reference field="4294967294" count="1" selected="0">
            <x v="0"/>
          </reference>
          <reference field="0" count="1" selected="0">
            <x v="4"/>
          </reference>
        </references>
      </pivotArea>
    </chartFormat>
    <chartFormat chart="6" format="114">
      <pivotArea type="data" outline="0" fieldPosition="0">
        <references count="2">
          <reference field="4294967294" count="1" selected="0">
            <x v="0"/>
          </reference>
          <reference field="0" count="1" selected="0">
            <x v="5"/>
          </reference>
        </references>
      </pivotArea>
    </chartFormat>
    <chartFormat chart="6" format="115">
      <pivotArea type="data" outline="0" fieldPosition="0">
        <references count="2">
          <reference field="4294967294" count="1" selected="0">
            <x v="0"/>
          </reference>
          <reference field="0" count="1" selected="0">
            <x v="6"/>
          </reference>
        </references>
      </pivotArea>
    </chartFormat>
    <chartFormat chart="6" format="116">
      <pivotArea type="data" outline="0" fieldPosition="0">
        <references count="2">
          <reference field="4294967294" count="1" selected="0">
            <x v="0"/>
          </reference>
          <reference field="0" count="1" selected="0">
            <x v="7"/>
          </reference>
        </references>
      </pivotArea>
    </chartFormat>
    <chartFormat chart="6" format="117">
      <pivotArea type="data" outline="0" fieldPosition="0">
        <references count="2">
          <reference field="4294967294" count="1" selected="0">
            <x v="0"/>
          </reference>
          <reference field="0" count="1" selected="0">
            <x v="8"/>
          </reference>
        </references>
      </pivotArea>
    </chartFormat>
    <chartFormat chart="6" format="118">
      <pivotArea type="data" outline="0" fieldPosition="0">
        <references count="2">
          <reference field="4294967294" count="1" selected="0">
            <x v="0"/>
          </reference>
          <reference field="0" count="1" selected="0">
            <x v="9"/>
          </reference>
        </references>
      </pivotArea>
    </chartFormat>
    <chartFormat chart="6" format="119">
      <pivotArea type="data" outline="0" fieldPosition="0">
        <references count="2">
          <reference field="4294967294" count="1" selected="0">
            <x v="0"/>
          </reference>
          <reference field="0" count="1" selected="0">
            <x v="10"/>
          </reference>
        </references>
      </pivotArea>
    </chartFormat>
    <chartFormat chart="6" format="120">
      <pivotArea type="data" outline="0" fieldPosition="0">
        <references count="2">
          <reference field="4294967294" count="1" selected="0">
            <x v="0"/>
          </reference>
          <reference field="0" count="1" selected="0">
            <x v="11"/>
          </reference>
        </references>
      </pivotArea>
    </chartFormat>
    <chartFormat chart="6" format="121">
      <pivotArea type="data" outline="0" fieldPosition="0">
        <references count="2">
          <reference field="4294967294" count="1" selected="0">
            <x v="0"/>
          </reference>
          <reference field="0" count="1" selected="0">
            <x v="12"/>
          </reference>
        </references>
      </pivotArea>
    </chartFormat>
    <chartFormat chart="6" format="122">
      <pivotArea type="data" outline="0" fieldPosition="0">
        <references count="2">
          <reference field="4294967294" count="1" selected="0">
            <x v="0"/>
          </reference>
          <reference field="0" count="1" selected="0">
            <x v="13"/>
          </reference>
        </references>
      </pivotArea>
    </chartFormat>
    <chartFormat chart="6" format="123">
      <pivotArea type="data" outline="0" fieldPosition="0">
        <references count="2">
          <reference field="4294967294" count="1" selected="0">
            <x v="0"/>
          </reference>
          <reference field="0" count="1" selected="0">
            <x v="14"/>
          </reference>
        </references>
      </pivotArea>
    </chartFormat>
    <chartFormat chart="6" format="124">
      <pivotArea type="data" outline="0" fieldPosition="0">
        <references count="2">
          <reference field="4294967294" count="1" selected="0">
            <x v="0"/>
          </reference>
          <reference field="0" count="1" selected="0">
            <x v="15"/>
          </reference>
        </references>
      </pivotArea>
    </chartFormat>
    <chartFormat chart="6" format="125">
      <pivotArea type="data" outline="0" fieldPosition="0">
        <references count="2">
          <reference field="4294967294" count="1" selected="0">
            <x v="0"/>
          </reference>
          <reference field="0" count="1" selected="0">
            <x v="16"/>
          </reference>
        </references>
      </pivotArea>
    </chartFormat>
    <chartFormat chart="6" format="126">
      <pivotArea type="data" outline="0" fieldPosition="0">
        <references count="2">
          <reference field="4294967294" count="1" selected="0">
            <x v="0"/>
          </reference>
          <reference field="0" count="1" selected="0">
            <x v="17"/>
          </reference>
        </references>
      </pivotArea>
    </chartFormat>
    <chartFormat chart="6" format="127">
      <pivotArea type="data" outline="0" fieldPosition="0">
        <references count="2">
          <reference field="4294967294" count="1" selected="0">
            <x v="0"/>
          </reference>
          <reference field="0" count="1" selected="0">
            <x v="18"/>
          </reference>
        </references>
      </pivotArea>
    </chartFormat>
    <chartFormat chart="6" format="128">
      <pivotArea type="data" outline="0" fieldPosition="0">
        <references count="2">
          <reference field="4294967294" count="1" selected="0">
            <x v="0"/>
          </reference>
          <reference field="0" count="1" selected="0">
            <x v="19"/>
          </reference>
        </references>
      </pivotArea>
    </chartFormat>
    <chartFormat chart="6" format="129">
      <pivotArea type="data" outline="0" fieldPosition="0">
        <references count="2">
          <reference field="4294967294" count="1" selected="0">
            <x v="0"/>
          </reference>
          <reference field="0" count="1" selected="0">
            <x v="20"/>
          </reference>
        </references>
      </pivotArea>
    </chartFormat>
    <chartFormat chart="6" format="130">
      <pivotArea type="data" outline="0" fieldPosition="0">
        <references count="2">
          <reference field="4294967294" count="1" selected="0">
            <x v="0"/>
          </reference>
          <reference field="0" count="1" selected="0">
            <x v="21"/>
          </reference>
        </references>
      </pivotArea>
    </chartFormat>
    <chartFormat chart="6" format="131">
      <pivotArea type="data" outline="0" fieldPosition="0">
        <references count="2">
          <reference field="4294967294" count="1" selected="0">
            <x v="0"/>
          </reference>
          <reference field="0" count="1" selected="0">
            <x v="22"/>
          </reference>
        </references>
      </pivotArea>
    </chartFormat>
    <chartFormat chart="6" format="132">
      <pivotArea type="data" outline="0" fieldPosition="0">
        <references count="2">
          <reference field="4294967294" count="1" selected="0">
            <x v="0"/>
          </reference>
          <reference field="0" count="1" selected="0">
            <x v="23"/>
          </reference>
        </references>
      </pivotArea>
    </chartFormat>
    <chartFormat chart="6" format="133">
      <pivotArea type="data" outline="0" fieldPosition="0">
        <references count="2">
          <reference field="4294967294" count="1" selected="0">
            <x v="0"/>
          </reference>
          <reference field="0" count="1" selected="0">
            <x v="24"/>
          </reference>
        </references>
      </pivotArea>
    </chartFormat>
    <chartFormat chart="6" format="134">
      <pivotArea type="data" outline="0" fieldPosition="0">
        <references count="2">
          <reference field="4294967294" count="1" selected="0">
            <x v="0"/>
          </reference>
          <reference field="0" count="1" selected="0">
            <x v="25"/>
          </reference>
        </references>
      </pivotArea>
    </chartFormat>
    <chartFormat chart="6" format="135" series="1">
      <pivotArea type="data" outline="0" fieldPosition="0">
        <references count="1">
          <reference field="4294967294" count="1" selected="0">
            <x v="1"/>
          </reference>
        </references>
      </pivotArea>
    </chartFormat>
    <chartFormat chart="6" format="136">
      <pivotArea type="data" outline="0" fieldPosition="0">
        <references count="2">
          <reference field="4294967294" count="1" selected="0">
            <x v="1"/>
          </reference>
          <reference field="0" count="1" selected="0">
            <x v="0"/>
          </reference>
        </references>
      </pivotArea>
    </chartFormat>
    <chartFormat chart="6" format="137">
      <pivotArea type="data" outline="0" fieldPosition="0">
        <references count="2">
          <reference field="4294967294" count="1" selected="0">
            <x v="1"/>
          </reference>
          <reference field="0" count="1" selected="0">
            <x v="1"/>
          </reference>
        </references>
      </pivotArea>
    </chartFormat>
    <chartFormat chart="6" format="138">
      <pivotArea type="data" outline="0" fieldPosition="0">
        <references count="2">
          <reference field="4294967294" count="1" selected="0">
            <x v="1"/>
          </reference>
          <reference field="0" count="1" selected="0">
            <x v="2"/>
          </reference>
        </references>
      </pivotArea>
    </chartFormat>
    <chartFormat chart="6" format="139">
      <pivotArea type="data" outline="0" fieldPosition="0">
        <references count="2">
          <reference field="4294967294" count="1" selected="0">
            <x v="1"/>
          </reference>
          <reference field="0" count="1" selected="0">
            <x v="3"/>
          </reference>
        </references>
      </pivotArea>
    </chartFormat>
    <chartFormat chart="6" format="140">
      <pivotArea type="data" outline="0" fieldPosition="0">
        <references count="2">
          <reference field="4294967294" count="1" selected="0">
            <x v="1"/>
          </reference>
          <reference field="0" count="1" selected="0">
            <x v="4"/>
          </reference>
        </references>
      </pivotArea>
    </chartFormat>
    <chartFormat chart="6" format="141">
      <pivotArea type="data" outline="0" fieldPosition="0">
        <references count="2">
          <reference field="4294967294" count="1" selected="0">
            <x v="1"/>
          </reference>
          <reference field="0" count="1" selected="0">
            <x v="5"/>
          </reference>
        </references>
      </pivotArea>
    </chartFormat>
    <chartFormat chart="6" format="142">
      <pivotArea type="data" outline="0" fieldPosition="0">
        <references count="2">
          <reference field="4294967294" count="1" selected="0">
            <x v="1"/>
          </reference>
          <reference field="0" count="1" selected="0">
            <x v="6"/>
          </reference>
        </references>
      </pivotArea>
    </chartFormat>
    <chartFormat chart="6" format="143">
      <pivotArea type="data" outline="0" fieldPosition="0">
        <references count="2">
          <reference field="4294967294" count="1" selected="0">
            <x v="1"/>
          </reference>
          <reference field="0" count="1" selected="0">
            <x v="7"/>
          </reference>
        </references>
      </pivotArea>
    </chartFormat>
    <chartFormat chart="6" format="144">
      <pivotArea type="data" outline="0" fieldPosition="0">
        <references count="2">
          <reference field="4294967294" count="1" selected="0">
            <x v="1"/>
          </reference>
          <reference field="0" count="1" selected="0">
            <x v="8"/>
          </reference>
        </references>
      </pivotArea>
    </chartFormat>
    <chartFormat chart="6" format="145">
      <pivotArea type="data" outline="0" fieldPosition="0">
        <references count="2">
          <reference field="4294967294" count="1" selected="0">
            <x v="1"/>
          </reference>
          <reference field="0" count="1" selected="0">
            <x v="9"/>
          </reference>
        </references>
      </pivotArea>
    </chartFormat>
    <chartFormat chart="6" format="146">
      <pivotArea type="data" outline="0" fieldPosition="0">
        <references count="2">
          <reference field="4294967294" count="1" selected="0">
            <x v="1"/>
          </reference>
          <reference field="0" count="1" selected="0">
            <x v="10"/>
          </reference>
        </references>
      </pivotArea>
    </chartFormat>
    <chartFormat chart="6" format="147">
      <pivotArea type="data" outline="0" fieldPosition="0">
        <references count="2">
          <reference field="4294967294" count="1" selected="0">
            <x v="1"/>
          </reference>
          <reference field="0" count="1" selected="0">
            <x v="11"/>
          </reference>
        </references>
      </pivotArea>
    </chartFormat>
    <chartFormat chart="6" format="148">
      <pivotArea type="data" outline="0" fieldPosition="0">
        <references count="2">
          <reference field="4294967294" count="1" selected="0">
            <x v="1"/>
          </reference>
          <reference field="0" count="1" selected="0">
            <x v="12"/>
          </reference>
        </references>
      </pivotArea>
    </chartFormat>
    <chartFormat chart="6" format="149">
      <pivotArea type="data" outline="0" fieldPosition="0">
        <references count="2">
          <reference field="4294967294" count="1" selected="0">
            <x v="1"/>
          </reference>
          <reference field="0" count="1" selected="0">
            <x v="13"/>
          </reference>
        </references>
      </pivotArea>
    </chartFormat>
    <chartFormat chart="6" format="150">
      <pivotArea type="data" outline="0" fieldPosition="0">
        <references count="2">
          <reference field="4294967294" count="1" selected="0">
            <x v="1"/>
          </reference>
          <reference field="0" count="1" selected="0">
            <x v="14"/>
          </reference>
        </references>
      </pivotArea>
    </chartFormat>
    <chartFormat chart="6" format="151">
      <pivotArea type="data" outline="0" fieldPosition="0">
        <references count="2">
          <reference field="4294967294" count="1" selected="0">
            <x v="1"/>
          </reference>
          <reference field="0" count="1" selected="0">
            <x v="15"/>
          </reference>
        </references>
      </pivotArea>
    </chartFormat>
    <chartFormat chart="6" format="152">
      <pivotArea type="data" outline="0" fieldPosition="0">
        <references count="2">
          <reference field="4294967294" count="1" selected="0">
            <x v="1"/>
          </reference>
          <reference field="0" count="1" selected="0">
            <x v="16"/>
          </reference>
        </references>
      </pivotArea>
    </chartFormat>
    <chartFormat chart="6" format="153">
      <pivotArea type="data" outline="0" fieldPosition="0">
        <references count="2">
          <reference field="4294967294" count="1" selected="0">
            <x v="1"/>
          </reference>
          <reference field="0" count="1" selected="0">
            <x v="17"/>
          </reference>
        </references>
      </pivotArea>
    </chartFormat>
    <chartFormat chart="6" format="154">
      <pivotArea type="data" outline="0" fieldPosition="0">
        <references count="2">
          <reference field="4294967294" count="1" selected="0">
            <x v="1"/>
          </reference>
          <reference field="0" count="1" selected="0">
            <x v="18"/>
          </reference>
        </references>
      </pivotArea>
    </chartFormat>
    <chartFormat chart="6" format="155">
      <pivotArea type="data" outline="0" fieldPosition="0">
        <references count="2">
          <reference field="4294967294" count="1" selected="0">
            <x v="1"/>
          </reference>
          <reference field="0" count="1" selected="0">
            <x v="19"/>
          </reference>
        </references>
      </pivotArea>
    </chartFormat>
    <chartFormat chart="6" format="156">
      <pivotArea type="data" outline="0" fieldPosition="0">
        <references count="2">
          <reference field="4294967294" count="1" selected="0">
            <x v="1"/>
          </reference>
          <reference field="0" count="1" selected="0">
            <x v="20"/>
          </reference>
        </references>
      </pivotArea>
    </chartFormat>
    <chartFormat chart="6" format="157">
      <pivotArea type="data" outline="0" fieldPosition="0">
        <references count="2">
          <reference field="4294967294" count="1" selected="0">
            <x v="1"/>
          </reference>
          <reference field="0" count="1" selected="0">
            <x v="21"/>
          </reference>
        </references>
      </pivotArea>
    </chartFormat>
    <chartFormat chart="6" format="158">
      <pivotArea type="data" outline="0" fieldPosition="0">
        <references count="2">
          <reference field="4294967294" count="1" selected="0">
            <x v="1"/>
          </reference>
          <reference field="0" count="1" selected="0">
            <x v="22"/>
          </reference>
        </references>
      </pivotArea>
    </chartFormat>
    <chartFormat chart="6" format="159">
      <pivotArea type="data" outline="0" fieldPosition="0">
        <references count="2">
          <reference field="4294967294" count="1" selected="0">
            <x v="1"/>
          </reference>
          <reference field="0" count="1" selected="0">
            <x v="23"/>
          </reference>
        </references>
      </pivotArea>
    </chartFormat>
    <chartFormat chart="6" format="160">
      <pivotArea type="data" outline="0" fieldPosition="0">
        <references count="2">
          <reference field="4294967294" count="1" selected="0">
            <x v="1"/>
          </reference>
          <reference field="0" count="1" selected="0">
            <x v="24"/>
          </reference>
        </references>
      </pivotArea>
    </chartFormat>
    <chartFormat chart="6" format="161">
      <pivotArea type="data" outline="0" fieldPosition="0">
        <references count="2">
          <reference field="4294967294" count="1" selected="0">
            <x v="1"/>
          </reference>
          <reference field="0" count="1" selected="0">
            <x v="25"/>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262fb984c279f0c686cd05aa14b38810&amp;qlt=95" TargetMode="External"/><Relationship Id="rId18" Type="http://schemas.openxmlformats.org/officeDocument/2006/relationships/hyperlink" Target="https://www.bing.com/images/search?form=xlimg&amp;q=woodstock+georgia" TargetMode="External"/><Relationship Id="rId26" Type="http://schemas.openxmlformats.org/officeDocument/2006/relationships/hyperlink" Target="https://www.bing.com/images/search?form=xlimg&amp;q=newton+county+georgia" TargetMode="External"/><Relationship Id="rId39" Type="http://schemas.openxmlformats.org/officeDocument/2006/relationships/hyperlink" Target="https://www.bing.com/th?id=AMMS_0a4ce6ccd6a06e8e1e129324dcb63061&amp;qlt=95" TargetMode="External"/><Relationship Id="rId21" Type="http://schemas.openxmlformats.org/officeDocument/2006/relationships/hyperlink" Target="https://www.bing.com/th?id=AMMS_aa4c0807fd41635e486f255476f8f5f0&amp;qlt=95" TargetMode="External"/><Relationship Id="rId34" Type="http://schemas.openxmlformats.org/officeDocument/2006/relationships/hyperlink" Target="https://www.bing.com/images/search?form=xlimg&amp;q=dawsonville+georgia" TargetMode="External"/><Relationship Id="rId42" Type="http://schemas.openxmlformats.org/officeDocument/2006/relationships/hyperlink" Target="https://www.bing.com/images/search?form=xlimg&amp;q=hendersonville+north+carolina" TargetMode="External"/><Relationship Id="rId47" Type="http://schemas.openxmlformats.org/officeDocument/2006/relationships/hyperlink" Target="https://www.bing.com/th?id=AMMS_672d9daced92549478ad020f19d2da8c&amp;qlt=95" TargetMode="External"/><Relationship Id="rId50" Type="http://schemas.openxmlformats.org/officeDocument/2006/relationships/hyperlink" Target="https://www.bing.com/images/search?form=xlimg&amp;q=liberty+county+georgia" TargetMode="External"/><Relationship Id="rId7" Type="http://schemas.openxmlformats.org/officeDocument/2006/relationships/hyperlink" Target="https://www.bing.com/th?id=AMMS_83b50ea51dc2f3b888fc28f1214dbff5&amp;qlt=95" TargetMode="External"/><Relationship Id="rId2" Type="http://schemas.openxmlformats.org/officeDocument/2006/relationships/hyperlink" Target="https://www.bing.com/images/search?form=xlimg&amp;q=georgia+u+s+state" TargetMode="External"/><Relationship Id="rId16" Type="http://schemas.openxmlformats.org/officeDocument/2006/relationships/hyperlink" Target="https://www.bing.com/images/search?form=xlimg&amp;q=duluth+georgia" TargetMode="External"/><Relationship Id="rId29" Type="http://schemas.openxmlformats.org/officeDocument/2006/relationships/hyperlink" Target="https://www.bing.com/th?id=AMMS_ce7b271c32772d0239e7e2bb8f2665e6&amp;qlt=95" TargetMode="External"/><Relationship Id="rId11" Type="http://schemas.openxmlformats.org/officeDocument/2006/relationships/hyperlink" Target="https://www.bing.com/th?id=AMMS_ef99ec25553306395f6499e4c27301f5&amp;qlt=95" TargetMode="External"/><Relationship Id="rId24" Type="http://schemas.openxmlformats.org/officeDocument/2006/relationships/hyperlink" Target="https://www.bing.com/images/search?form=xlimg&amp;q=braselton+georgia" TargetMode="External"/><Relationship Id="rId32" Type="http://schemas.openxmlformats.org/officeDocument/2006/relationships/hyperlink" Target="https://www.bing.com/images/search?form=xlimg&amp;q=kennesaw+georgia" TargetMode="External"/><Relationship Id="rId37" Type="http://schemas.openxmlformats.org/officeDocument/2006/relationships/hyperlink" Target="https://www.bing.com/th?id=AMMS_3ae1ac38b15bc1076de03c2f5f3036b3&amp;qlt=95" TargetMode="External"/><Relationship Id="rId40" Type="http://schemas.openxmlformats.org/officeDocument/2006/relationships/hyperlink" Target="https://www.bing.com/images/search?form=xlimg&amp;q=north+carolina" TargetMode="External"/><Relationship Id="rId45" Type="http://schemas.openxmlformats.org/officeDocument/2006/relationships/hyperlink" Target="https://www.bing.com/th?id=AMMS_b291b5f14f69debcff83cc7ed4be2bdc&amp;qlt=95" TargetMode="External"/><Relationship Id="rId5" Type="http://schemas.openxmlformats.org/officeDocument/2006/relationships/hyperlink" Target="https://www.bing.com/th?id=AMMS_8ac1d5779a9dc360a4c72a109f8f862d&amp;qlt=95" TargetMode="External"/><Relationship Id="rId15" Type="http://schemas.openxmlformats.org/officeDocument/2006/relationships/hyperlink" Target="https://www.bing.com/th?id=AMMS_7a1a3cf0e4e22dc93e1352f1622af5a4&amp;qlt=95" TargetMode="External"/><Relationship Id="rId23" Type="http://schemas.openxmlformats.org/officeDocument/2006/relationships/hyperlink" Target="https://www.bing.com/th?id=AMMS_04e61e9d25ea1c965ef3454f2f27fba9&amp;qlt=95" TargetMode="External"/><Relationship Id="rId28" Type="http://schemas.openxmlformats.org/officeDocument/2006/relationships/hyperlink" Target="https://www.bing.com/images/search?form=xlimg&amp;q=oxford+georgia" TargetMode="External"/><Relationship Id="rId36" Type="http://schemas.openxmlformats.org/officeDocument/2006/relationships/hyperlink" Target="https://www.bing.com/images/search?form=xlimg&amp;q=douglasville+georgia" TargetMode="External"/><Relationship Id="rId49" Type="http://schemas.openxmlformats.org/officeDocument/2006/relationships/hyperlink" Target="https://www.bing.com/th?id=AMMS_631e56b3d9448af2acd0ec63f26ff0dc&amp;qlt=95" TargetMode="External"/><Relationship Id="rId10" Type="http://schemas.openxmlformats.org/officeDocument/2006/relationships/hyperlink" Target="https://www.bing.com/images/search?form=xlimg&amp;q=mcdonough+georgia" TargetMode="External"/><Relationship Id="rId19" Type="http://schemas.openxmlformats.org/officeDocument/2006/relationships/hyperlink" Target="https://www.bing.com/th?id=AMMS_a8718060f171cfa15b96465f4671632a&amp;qlt=95" TargetMode="External"/><Relationship Id="rId31" Type="http://schemas.openxmlformats.org/officeDocument/2006/relationships/hyperlink" Target="https://www.bing.com/th?id=AMMS_76691ba8fdff402696870065288bd8a9&amp;qlt=95" TargetMode="External"/><Relationship Id="rId44" Type="http://schemas.openxmlformats.org/officeDocument/2006/relationships/hyperlink" Target="https://www.bing.com/images/search?form=xlimg&amp;q=south+carolina" TargetMode="External"/><Relationship Id="rId4" Type="http://schemas.openxmlformats.org/officeDocument/2006/relationships/hyperlink" Target="https://www.bing.com/images/search?form=xlimg&amp;q=gwinnett+county+georgia" TargetMode="External"/><Relationship Id="rId9" Type="http://schemas.openxmlformats.org/officeDocument/2006/relationships/hyperlink" Target="https://www.bing.com/th?id=AMMS_6d3be67dc3941eb93030443ed10879d3&amp;qlt=95" TargetMode="External"/><Relationship Id="rId14" Type="http://schemas.openxmlformats.org/officeDocument/2006/relationships/hyperlink" Target="https://www.bing.com/images/search?form=xlimg&amp;q=snellville+georgia" TargetMode="External"/><Relationship Id="rId22" Type="http://schemas.openxmlformats.org/officeDocument/2006/relationships/hyperlink" Target="https://www.bing.com/images/search?form=xlimg&amp;q=jackson+county+georgia" TargetMode="External"/><Relationship Id="rId27" Type="http://schemas.openxmlformats.org/officeDocument/2006/relationships/hyperlink" Target="https://www.bing.com/th?id=AMMS_5aa7e95a98677b2a6689cf2d319c2112&amp;qlt=95" TargetMode="External"/><Relationship Id="rId30" Type="http://schemas.openxmlformats.org/officeDocument/2006/relationships/hyperlink" Target="https://www.bing.com/images/search?form=xlimg&amp;q=canton+georgia" TargetMode="External"/><Relationship Id="rId35" Type="http://schemas.openxmlformats.org/officeDocument/2006/relationships/hyperlink" Target="https://www.bing.com/th?id=AMMS_88475abb6330419aa38ff8a2a47e6fd1&amp;qlt=95" TargetMode="External"/><Relationship Id="rId43" Type="http://schemas.openxmlformats.org/officeDocument/2006/relationships/hyperlink" Target="https://www.bing.com/th?id=AMMS_6dcea14bf514b3c0281ce3c1bae6ed37&amp;qlt=95" TargetMode="External"/><Relationship Id="rId48" Type="http://schemas.openxmlformats.org/officeDocument/2006/relationships/hyperlink" Target="https://www.bing.com/images/search?form=xlimg&amp;q=oakwood+georgia" TargetMode="External"/><Relationship Id="rId8" Type="http://schemas.openxmlformats.org/officeDocument/2006/relationships/hyperlink" Target="https://www.bing.com/images/search?form=xlimg&amp;q=alabama" TargetMode="External"/><Relationship Id="rId3" Type="http://schemas.openxmlformats.org/officeDocument/2006/relationships/hyperlink" Target="https://www.bing.com/th?id=AMMS_ef99ec25553306395f6499e4c27301f5&amp;qlt=95" TargetMode="External"/><Relationship Id="rId12" Type="http://schemas.openxmlformats.org/officeDocument/2006/relationships/hyperlink" Target="https://www.bing.com/images/search?form=xlimg&amp;q=lawrenceville+georgia" TargetMode="External"/><Relationship Id="rId17" Type="http://schemas.openxmlformats.org/officeDocument/2006/relationships/hyperlink" Target="https://www.bing.com/th?id=AMMS_feb73c8f65ce290e1a520cc753c24c3e&amp;qlt=95" TargetMode="External"/><Relationship Id="rId25" Type="http://schemas.openxmlformats.org/officeDocument/2006/relationships/hyperlink" Target="https://www.bing.com/th?id=AMMS_ec291e8a16abb3a4ee08d6e91da9c8ea&amp;qlt=95" TargetMode="External"/><Relationship Id="rId33" Type="http://schemas.openxmlformats.org/officeDocument/2006/relationships/hyperlink" Target="https://www.bing.com/th?id=AMMS_9700c83628b11af6b56a6cca0961ce81&amp;qlt=95" TargetMode="External"/><Relationship Id="rId38" Type="http://schemas.openxmlformats.org/officeDocument/2006/relationships/hyperlink" Target="https://www.bing.com/images/search?form=xlimg&amp;q=dacula+georgia" TargetMode="External"/><Relationship Id="rId46" Type="http://schemas.openxmlformats.org/officeDocument/2006/relationships/hyperlink" Target="https://www.bing.com/images/search?form=xlimg&amp;q=tennessee" TargetMode="External"/><Relationship Id="rId20" Type="http://schemas.openxmlformats.org/officeDocument/2006/relationships/hyperlink" Target="https://www.bing.com/images/search?form=xlimg&amp;q=fayette+county+georgia" TargetMode="External"/><Relationship Id="rId41" Type="http://schemas.openxmlformats.org/officeDocument/2006/relationships/hyperlink" Target="https://www.bing.com/th?id=AMMS_8cc7d9603e30908fb3cfb35312c23123&amp;qlt=95" TargetMode="External"/><Relationship Id="rId1" Type="http://schemas.openxmlformats.org/officeDocument/2006/relationships/hyperlink" Target="https://www.bing.com/th?id=AMMS_1e0de69cb4108bc512528bc1927b5650&amp;qlt=95" TargetMode="External"/><Relationship Id="rId6" Type="http://schemas.openxmlformats.org/officeDocument/2006/relationships/hyperlink" Target="https://www.bing.com/images/search?form=xlimg&amp;q=cumming+georg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Srd>
</file>

<file path=xl/richData/rdarray.xml><?xml version="1.0" encoding="utf-8"?>
<arrayData xmlns="http://schemas.microsoft.com/office/spreadsheetml/2017/richdata2" count="47">
  <a r="2">
    <v t="r">12</v>
    <v t="r">13</v>
  </a>
  <a r="1">
    <v t="s">Eastern Time Zone</v>
  </a>
  <a r="2">
    <v t="s">Patti Garrett (Mayor)</v>
    <v t="s">Andrea Arnold (City manager)</v>
  </a>
  <a r="1">
    <v t="s">Andre Dickens (Mayor)</v>
  </a>
  <a r="1">
    <v t="s">Frank Auman (Mayor)</v>
  </a>
  <a r="1">
    <v t="s">Dr. Beverly Jones (Mayor)</v>
  </a>
  <a r="1">
    <v t="s">Jonathan Elmore (Mayor)</v>
  </a>
  <a r="2">
    <v t="s">Timothy W. Dunn (Mayor)</v>
    <v t="s">Tim Dunn (Mayor)</v>
  </a>
  <a r="1">
    <v t="s">Mike Mason (Mayor)</v>
  </a>
  <a r="1">
    <v t="s">Beverly H. Burks (Mayor)</v>
  </a>
  <a r="1">
    <v t="s">Troy Brumbalow (Mayor)</v>
  </a>
  <a r="2">
    <v t="r">184</v>
    <v t="r">185</v>
  </a>
  <a r="1">
    <v t="s">Central Time Zone</v>
  </a>
  <a r="1">
    <v t="s">Craig Newton (Mayor)</v>
  </a>
  <a r="1">
    <v t="s">Jim Gilvin (Mayor)</v>
  </a>
  <a r="1">
    <v t="s">Derek Norton (Mayor)</v>
  </a>
  <a r="1">
    <v t="s">Anthony S. Ford (Mayor)</v>
  </a>
  <a r="1">
    <v t="s">David Still (Mayor)</v>
  </a>
  <a r="1">
    <v t="s">Barbara Bender (Mayor)</v>
  </a>
  <a r="2">
    <v t="r">369</v>
    <v t="s">William F. Bruton Jr (City manager)</v>
  </a>
  <a r="1">
    <v t="s">Melanie Hammet (Mayor)</v>
  </a>
  <a r="1">
    <v t="s">Allison Wilkerson (Mayor)</v>
  </a>
  <a r="2">
    <v t="s">Eastern Time Zone</v>
    <v t="s">UTC−05:00</v>
  </a>
  <a r="1">
    <v t="s">Sam Couvillon (Mayor)</v>
  </a>
  <a r="1">
    <v t="s">Nancy Harris (Mayor)</v>
  </a>
  <a r="1">
    <v t="r">467</v>
  </a>
  <a r="1">
    <v t="s">Shameka Reynolds (Mayor)</v>
  </a>
  <a r="1">
    <v t="s">Kim Learnard (Mayor)</v>
  </a>
  <a r="1">
    <v t="s">Kurt Wilson (Mayor)</v>
  </a>
  <a r="1">
    <v t="s">Bill Orr (Mayor)</v>
  </a>
  <a r="1">
    <v t="s">Betty Cason (Mayor)</v>
  </a>
  <a r="1">
    <v t="s">Bill Grant (Mayor)</v>
  </a>
  <a r="1">
    <v t="s">Al Thurman (Mayor)</v>
  </a>
  <a r="1">
    <v t="s">Derek Easterling (Mayor)</v>
  </a>
  <a r="1">
    <v t="s">Rochelle Robinson (Mayor)</v>
  </a>
  <a r="1">
    <v t="s">Trey King (Mayor)</v>
  </a>
  <a r="1">
    <v t="r">737</v>
  </a>
  <a r="2">
    <v t="s">Central European Summer Time</v>
    <v t="s">Central European Time Zone</v>
  </a>
  <a r="3">
    <v t="s">Central European Summer Time</v>
    <v t="s">Central European Time Zone</v>
    <v t="s">W. Europe Standard Time</v>
  </a>
  <a r="2">
    <v t="r">764</v>
    <v t="s">Mark Robinson (Lieutenant Governor)</v>
  </a>
  <a r="1">
    <v t="s">Scott Foster (Mayor)</v>
  </a>
  <a r="2">
    <v t="r">825</v>
    <v t="s">Pamela Evette (Lieutenant Governor)</v>
  </a>
  <a r="1">
    <v t="s">Alfred Mae Drakeford (Mayor)</v>
  </a>
  <a r="2">
    <v t="s">Bill Lee (Governor)</v>
    <v t="r">870</v>
  </a>
  <a r="2">
    <v t="s">Eastern Time Zone</v>
    <v t="s">Central Time Zone</v>
  </a>
  <a r="1">
    <v t="s">Indya Kincannon (Mayor)</v>
  </a>
  <a r="1">
    <v t="s">Lamar Scroggs (Mayor)</v>
  </a>
</arrayData>
</file>

<file path=xl/richData/rdrichvalue.xml><?xml version="1.0" encoding="utf-8"?>
<rvData xmlns="http://schemas.microsoft.com/office/spreadsheetml/2017/richdata" count="928">
  <rv s="0">
    <v>536870912</v>
    <v>30033</v>
    <v>c932bc17-dbee-a600-ecbf-0773149154d0</v>
    <v>en-US</v>
    <v>Map</v>
  </rv>
  <rv s="0">
    <v>536870912</v>
    <v>Georgia</v>
    <v>84604bc7-2c47-4f8d-8ea5-b6ac8c018a20</v>
    <v>en-US</v>
    <v>Map</v>
  </rv>
  <rv s="0">
    <v>536870912</v>
    <v>DeKalb County</v>
    <v>98248223-6f16-7d66-6c35-73cf788eed73</v>
    <v>en-US</v>
    <v>Map</v>
  </rv>
  <rv s="0">
    <v>536870912</v>
    <v>Decatur</v>
    <v>c586babe-04c6-f18f-2c15-1b82ca59a2e6</v>
    <v>en-US</v>
    <v>Map</v>
  </rv>
  <rv s="1">
    <v>#VALUE!</v>
    <v>2</v>
    <v>3</v>
    <v>30033</v>
    <v>5</v>
    <v>6</v>
    <v>Map</v>
    <v>en-US</v>
    <v>c932bc17-dbee-a600-ecbf-0773149154d0</v>
    <v>536870912</v>
    <v>1</v>
    <v>1</v>
    <v>2</v>
    <v>3</v>
    <v>30033 is a postal code in Decatur, Georgia, United States</v>
    <v>30033</v>
    <v>30033</v>
    <v>mdp/vdpid/5484633845481340929</v>
  </rv>
  <rv s="2">
    <fb>153909</fb>
    <v>19</v>
  </rv>
  <rv s="2">
    <fb>51675</fb>
    <v>19</v>
  </rv>
  <rv s="0">
    <v>536870912</v>
    <v>Atlanta</v>
    <v>1a92f3fa-61f9-4e89-b606-40c945cf18d1</v>
    <v>en-US</v>
    <v>Map</v>
  </rv>
  <rv s="0">
    <v>536870912</v>
    <v>United States</v>
    <v>5232ed96-85b1-2edb-12c6-63e6c597a1de</v>
    <v>en-US</v>
    <v>Map</v>
  </rv>
  <rv s="2">
    <fb>3574362</fb>
    <v>19</v>
  </rv>
  <rv s="2">
    <fb>4218776</fb>
    <v>19</v>
  </rv>
  <rv s="3">
    <v>0</v>
    <v>17</v>
    <v>20</v>
    <v>7</v>
    <v>0</v>
    <v>Image of Georgia</v>
  </rv>
  <rv s="0">
    <v>805306368</v>
    <v>Brian Kemp (Governor)</v>
    <v>6dd4f848-98dc-60f8-90b2-87c7458743fa</v>
    <v>en-US</v>
    <v>Generic</v>
  </rv>
  <rv s="0">
    <v>805306368</v>
    <v>Geoff Duncan (Lieutenant Governor)</v>
    <v>bb55de63-3f27-e285-22cb-7c20f5dcf879</v>
    <v>en-US</v>
    <v>Generic</v>
  </rv>
  <rv s="4">
    <v>0</v>
  </rv>
  <rv s="5">
    <v>https://www.bing.com/search?q=georgia+u+s+state&amp;form=skydnc</v>
    <v>Learn more on Bing</v>
  </rv>
  <rv s="2">
    <fb>879</fb>
    <v>21</v>
  </rv>
  <rv s="2">
    <fb>49620</fb>
    <v>21</v>
  </rv>
  <rv s="2">
    <fb>148100</fb>
    <v>21</v>
  </rv>
  <rv s="2">
    <fb>2.73</fb>
    <v>22</v>
  </rv>
  <rv s="2">
    <fb>10519475</fb>
    <v>19</v>
  </rv>
  <rv s="2">
    <fb>6.4000000000000001E-2</fb>
    <v>23</v>
  </rv>
  <rv s="2">
    <fb>0.128</fb>
    <v>23</v>
  </rv>
  <rv s="2">
    <fb>5.0000000000000001E-3</fb>
    <v>24</v>
  </rv>
  <rv s="2">
    <fb>0.04</fb>
    <v>23</v>
  </rv>
  <rv s="2">
    <fb>0.28800000000000003</fb>
    <v>23</v>
  </rv>
  <rv s="2">
    <fb>0.317</fb>
    <v>23</v>
  </rv>
  <rv s="2">
    <fb>9.8000000000000004E-2</fb>
    <v>23</v>
  </rv>
  <rv s="2">
    <fb>0.85400000000000009</fb>
    <v>23</v>
  </rv>
  <rv s="2">
    <fb>9.4E-2</fb>
    <v>23</v>
  </rv>
  <rv s="2">
    <fb>0.623</fb>
    <v>23</v>
  </rv>
  <rv s="2">
    <fb>1E-3</fb>
    <v>23</v>
  </rv>
  <rv s="2">
    <fb>8.8000000000000009E-2</fb>
    <v>23</v>
  </rv>
  <rv s="2">
    <fb>0.02</fb>
    <v>23</v>
  </rv>
  <rv s="2">
    <fb>0.245</fb>
    <v>23</v>
  </rv>
  <rv s="2">
    <fb>6.5000000000000002E-2</fb>
    <v>23</v>
  </rv>
  <rv s="2">
    <fb>0.61599999999999999</fb>
    <v>23</v>
  </rv>
  <rv s="4">
    <v>1</v>
  </rv>
  <rv s="6">
    <v>#VALUE!</v>
    <v>12</v>
    <v>13</v>
    <v>Georgia</v>
    <v>15</v>
    <v>16</v>
    <v>Map</v>
    <v>17</v>
    <v>18</v>
    <v>en-US</v>
    <v>84604bc7-2c47-4f8d-8ea5-b6ac8c018a20</v>
    <v>536870912</v>
    <v>1</v>
    <v>US-GA</v>
    <v>5</v>
    <v>6</v>
    <v>7</v>
    <v>8</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9</v>
    <v>10</v>
    <v>11</v>
    <v>7</v>
    <v>14</v>
    <v>15</v>
    <v>16</v>
    <v>17</v>
    <v>18</v>
    <v>Georgia</v>
    <v>19</v>
    <v>20</v>
    <v>21</v>
    <v>22</v>
    <v>23</v>
    <v>24</v>
    <v>25</v>
    <v>26</v>
    <v>27</v>
    <v>28</v>
    <v>29</v>
    <v>30</v>
    <v>31</v>
    <v>32</v>
    <v>33</v>
    <v>34</v>
    <v>35</v>
    <v>36</v>
    <v>37</v>
    <v>Georgia</v>
    <v>mdp/vdpid/12004</v>
  </rv>
  <rv s="2">
    <fb>701.88677790099996</fb>
    <v>19</v>
  </rv>
  <rv s="5">
    <v>https://www.bing.com/search?q=dekalb+county+georgia&amp;form=skydnc</v>
    <v>Learn more on Bing</v>
  </rv>
  <rv s="2">
    <fb>756558</fb>
    <v>19</v>
  </rv>
  <rv s="7">
    <v>#VALUE!</v>
    <v>27</v>
    <v>28</v>
    <v>DeKalb County</v>
    <v>29</v>
    <v>6</v>
    <v>Map</v>
    <v>17</v>
    <v>30</v>
    <v>en-US</v>
    <v>98248223-6f16-7d66-6c35-73cf788eed73</v>
    <v>536870912</v>
    <v>1</v>
    <v>1</v>
    <v>39</v>
    <v>8</v>
    <v>DeKalb County is located in the north central portion of the U.S. state of Georgia. As of the 2020 census, the population was 764,382, making it Georgia's fourth-most populous county. Its county seat is Decatur.</v>
    <v>7</v>
    <v>40</v>
    <v>DeKalb County</v>
    <v>41</v>
    <v>37</v>
    <v>DeKalb County</v>
    <v>mdp/vdpid/10035241</v>
  </rv>
  <rv s="2">
    <fb>10.8779500634</fb>
    <v>19</v>
  </rv>
  <rv s="2">
    <fb>33.771388999999999</fb>
    <v>40</v>
  </rv>
  <rv s="4">
    <v>2</v>
  </rv>
  <rv s="5">
    <v>https://www.bing.com/search?q=decatur+georgia&amp;form=skydnc</v>
    <v>Learn more on Bing</v>
  </rv>
  <rv s="2">
    <fb>-84.297777999999994</fb>
    <v>40</v>
  </rv>
  <rv s="2">
    <fb>24928</fb>
    <v>19</v>
  </rv>
  <rv s="8">
    <v>#VALUE!</v>
    <v>36</v>
    <v>37</v>
    <v>Decatur</v>
    <v>15</v>
    <v>38</v>
    <v>Map</v>
    <v>17</v>
    <v>39</v>
    <v>en-US</v>
    <v>c586babe-04c6-f18f-2c15-1b82ca59a2e6</v>
    <v>536870912</v>
    <v>1</v>
    <v>1</v>
    <v>2</v>
    <v>43</v>
    <v>8</v>
    <v>Decatur is a city in, and the county seat of, DeKalb County, Georgia, which is part of the Atlanta metropolitan area. With a population of 24,928 in the 2020 census, the municipality is sometimes assumed to be larger since multiple ZIP Codes in unincorporated DeKalb County bear Decatur as the address. The city is served by three MARTA rail stations. The city is located approximately five miles northeast of Downtown Atlanta and shares its western border with both the city of Atlanta and unincorporated DeKalb County. The Druid Hills neighborhood is to the northwest of Decatur. The unofficial motto of Decatur used by some residents is "Everything is Greater in Decatur."</v>
    <v>44</v>
    <v>45</v>
    <v>46</v>
    <v>47</v>
    <v>Decatur</v>
    <v>48</v>
    <v>37</v>
    <v>Decatur</v>
    <v>mdp/vdpid/5484633928092352513</v>
  </rv>
  <rv s="2">
    <fb>342.91442580799998</fb>
    <v>19</v>
  </rv>
  <rv s="2">
    <fb>33.748547000000002</fb>
    <v>40</v>
  </rv>
  <rv s="4">
    <v>3</v>
  </rv>
  <rv s="5">
    <v>https://www.bing.com/search?q=atlanta+georgia&amp;form=skydnc</v>
    <v>Learn more on Bing</v>
  </rv>
  <rv s="2">
    <fb>-84.391502000000003</fb>
    <v>40</v>
  </rv>
  <rv s="2">
    <fb>498715</fb>
    <v>19</v>
  </rv>
  <rv s="8">
    <v>#VALUE!</v>
    <v>45</v>
    <v>37</v>
    <v>Atlanta</v>
    <v>15</v>
    <v>38</v>
    <v>Map</v>
    <v>17</v>
    <v>39</v>
    <v>en-US</v>
    <v>1a92f3fa-61f9-4e89-b606-40c945cf18d1</v>
    <v>536870912</v>
    <v>1</v>
    <v>1</v>
    <v>2</v>
    <v>50</v>
    <v>8</v>
    <v>Atlanta is the capital and most populous city of the U.S. state of Georgia. With a population of 498,715 living within the city limits, it is the eighth-most populous city in the Southeast and 38th most populous city in the United States according to the 2020 U.S. census. It is the core of the much larger Atlanta metropolitan area, which is home to 6,144,050 people, making it the eighth-largest metropolitan area in the United States. It is the seat of Fulton County, the most populous county in Georgia. Situated among the foothills of the Appalachian Mountains at an elevation of just over 1,000 feet above sea level, it features unique topography that includes rolling hills, lush greenery, and the most dense urban tree coverage of any major city in the United States.</v>
    <v>51</v>
    <v>52</v>
    <v>53</v>
    <v>54</v>
    <v>Atlanta</v>
    <v>55</v>
    <v>37</v>
    <v>Atlanta</v>
    <v>mdp/vdpid/5495142157364756481</v>
  </rv>
  <rv s="0">
    <v>536870912</v>
    <v>30345</v>
    <v>d4b2b1d6-f522-eb86-dac5-855079d5d593</v>
    <v>en-US</v>
    <v>Map</v>
  </rv>
  <rv s="1">
    <v>#VALUE!</v>
    <v>48</v>
    <v>3</v>
    <v>30345</v>
    <v>5</v>
    <v>6</v>
    <v>Map</v>
    <v>en-US</v>
    <v>d4b2b1d6-f522-eb86-dac5-855079d5d593</v>
    <v>536870912</v>
    <v>1</v>
    <v>1</v>
    <v>2</v>
    <v>7</v>
    <v>30345 is a postal code in Atlanta, Georgia, United States</v>
    <v>30345</v>
    <v>30345</v>
    <v>mdp/vdpid/5484633583102459905</v>
  </rv>
  <rv s="0">
    <v>536870912</v>
    <v>30084</v>
    <v>014a96b4-4765-d0d2-6735-3fbabe1dd9a2</v>
    <v>en-US</v>
    <v>Map</v>
  </rv>
  <rv s="0">
    <v>536870912</v>
    <v>Tucker</v>
    <v>bcc1e42e-1966-c0d0-b8fa-7553c5b628c2</v>
    <v>en-US</v>
    <v>Map</v>
  </rv>
  <rv s="1">
    <v>#VALUE!</v>
    <v>50</v>
    <v>3</v>
    <v>30084</v>
    <v>5</v>
    <v>6</v>
    <v>Map</v>
    <v>en-US</v>
    <v>014a96b4-4765-d0d2-6735-3fbabe1dd9a2</v>
    <v>536870912</v>
    <v>1</v>
    <v>1</v>
    <v>2</v>
    <v>60</v>
    <v>30084 is a postal code in Tucker, Georgia, United States</v>
    <v>30084</v>
    <v>30084</v>
    <v>mdp/vdpid/5484633985151664129</v>
  </rv>
  <rv s="2">
    <fb>31.338856135099999</fb>
    <v>19</v>
  </rv>
  <rv s="2">
    <fb>33.853724999999997</fb>
    <v>40</v>
  </rv>
  <rv s="4">
    <v>4</v>
  </rv>
  <rv s="5">
    <v>https://www.bing.com/search?q=tucker+georgia&amp;form=skydnc</v>
    <v>Learn more on Bing</v>
  </rv>
  <rv s="2">
    <fb>-84.214594000000005</fb>
    <v>40</v>
  </rv>
  <rv s="2">
    <fb>37005</fb>
    <v>19</v>
  </rv>
  <rv s="8">
    <v>#VALUE!</v>
    <v>54</v>
    <v>37</v>
    <v>Tucker</v>
    <v>15</v>
    <v>38</v>
    <v>Map</v>
    <v>17</v>
    <v>39</v>
    <v>en-US</v>
    <v>bcc1e42e-1966-c0d0-b8fa-7553c5b628c2</v>
    <v>536870912</v>
    <v>1</v>
    <v>1</v>
    <v>2</v>
    <v>62</v>
    <v>8</v>
    <v>Tucker is a city located in DeKalb County, Georgia, located near Atlanta and was originally settled in the 1820s, and later developed as a railroad community in 1892. According to the 2016 United States Census Bureau annual estimate of resident population, it has a population of 35,322. In a November 2015 referendum, by a 3:1 margin, voters approved incorporating Tucker into a city. In March 2016, Tucker residents elected the city's first mayor and city council.</v>
    <v>63</v>
    <v>64</v>
    <v>65</v>
    <v>66</v>
    <v>Tucker</v>
    <v>67</v>
    <v>37</v>
    <v>Tucker</v>
    <v>mdp/vdpid/5484633378906963969</v>
  </rv>
  <rv s="0">
    <v>536870912</v>
    <v>30030</v>
    <v>648352ff-41a5-51b4-f7e4-8251ca749f44</v>
    <v>en-US</v>
    <v>Map</v>
  </rv>
  <rv s="1">
    <v>#VALUE!</v>
    <v>57</v>
    <v>3</v>
    <v>30030</v>
    <v>5</v>
    <v>6</v>
    <v>Map</v>
    <v>en-US</v>
    <v>648352ff-41a5-51b4-f7e4-8251ca749f44</v>
    <v>536870912</v>
    <v>1</v>
    <v>1</v>
    <v>2</v>
    <v>3</v>
    <v>30030 is a postal code in Decatur, Georgia, United States</v>
    <v>30030</v>
    <v>30030</v>
    <v>mdp/vdpid/5496643913936535553</v>
  </rv>
  <rv s="0">
    <v>536870912</v>
    <v>30307</v>
    <v>f22347b3-6d24-6989-ad8e-b9c93a046215</v>
    <v>en-US</v>
    <v>Map</v>
  </rv>
  <rv s="1">
    <v>#VALUE!</v>
    <v>60</v>
    <v>3</v>
    <v>30307</v>
    <v>5</v>
    <v>6</v>
    <v>Map</v>
    <v>en-US</v>
    <v>f22347b3-6d24-6989-ad8e-b9c93a046215</v>
    <v>536870912</v>
    <v>1</v>
    <v>1</v>
    <v>2</v>
    <v>7</v>
    <v>30307 is a postal code in Atlanta, Georgia, United States</v>
    <v>30307</v>
    <v>30307</v>
    <v>mdp/vdpid/5484633752871108609</v>
  </rv>
  <rv s="0">
    <v>536870912</v>
    <v>30340</v>
    <v>71db7674-d6eb-f7dc-7a6d-87c4d39b999e</v>
    <v>en-US</v>
    <v>Map</v>
  </rv>
  <rv s="1">
    <v>#VALUE!</v>
    <v>63</v>
    <v>3</v>
    <v>30340</v>
    <v>5</v>
    <v>6</v>
    <v>Map</v>
    <v>en-US</v>
    <v>71db7674-d6eb-f7dc-7a6d-87c4d39b999e</v>
    <v>536870912</v>
    <v>1</v>
    <v>1</v>
    <v>2</v>
    <v>7</v>
    <v>30340 is a postal code in Atlanta, Georgia, United States</v>
    <v>30340</v>
    <v>30340</v>
    <v>mdp/vdpid/5484633273596379137</v>
  </rv>
  <rv s="0">
    <v>536870912</v>
    <v>30341</v>
    <v>0b031ad9-7c9a-fdb0-2254-bd9f74a638cf</v>
    <v>en-US</v>
    <v>Map</v>
  </rv>
  <rv s="1">
    <v>#VALUE!</v>
    <v>66</v>
    <v>3</v>
    <v>30341</v>
    <v>5</v>
    <v>6</v>
    <v>Map</v>
    <v>en-US</v>
    <v>0b031ad9-7c9a-fdb0-2254-bd9f74a638cf</v>
    <v>536870912</v>
    <v>1</v>
    <v>1</v>
    <v>2</v>
    <v>7</v>
    <v>30341 is a postal code in Atlanta, Georgia, United States</v>
    <v>30341</v>
    <v>30341</v>
    <v>mdp/vdpid/5484633239303749633</v>
  </rv>
  <rv s="0">
    <v>536870912</v>
    <v>30087</v>
    <v>938a392a-d1e5-8c11-e59b-b1986fcbaf4b</v>
    <v>en-US</v>
    <v>Map</v>
  </rv>
  <rv s="0">
    <v>536870912</v>
    <v>Stone Mountain</v>
    <v>26438369-c1b4-dd58-bb65-313bdeea51b8</v>
    <v>en-US</v>
    <v>Map</v>
  </rv>
  <rv s="1">
    <v>#VALUE!</v>
    <v>69</v>
    <v>3</v>
    <v>30087</v>
    <v>5</v>
    <v>6</v>
    <v>Map</v>
    <v>en-US</v>
    <v>938a392a-d1e5-8c11-e59b-b1986fcbaf4b</v>
    <v>536870912</v>
    <v>1</v>
    <v>1</v>
    <v>2</v>
    <v>78</v>
    <v>30087 is a postal code in Stone Mountain, Georgia, United States</v>
    <v>30087</v>
    <v>30087</v>
    <v>mdp/vdpid/5484636115522551809</v>
  </rv>
  <rv s="2">
    <fb>4.14398097654</fb>
    <v>19</v>
  </rv>
  <rv s="2">
    <fb>33.805278000000001</fb>
    <v>40</v>
  </rv>
  <rv s="4">
    <v>5</v>
  </rv>
  <rv s="5">
    <v>https://www.bing.com/search?q=city+of+stone+mountain&amp;form=skydnc</v>
    <v>Learn more on Bing</v>
  </rv>
  <rv s="2">
    <fb>-84.171389000000005</fb>
    <v>40</v>
  </rv>
  <rv s="2">
    <fb>6703</fb>
    <v>19</v>
  </rv>
  <rv s="8">
    <v>#VALUE!</v>
    <v>73</v>
    <v>37</v>
    <v>Stone Mountain</v>
    <v>15</v>
    <v>38</v>
    <v>Map</v>
    <v>17</v>
    <v>39</v>
    <v>en-US</v>
    <v>26438369-c1b4-dd58-bb65-313bdeea51b8</v>
    <v>536870912</v>
    <v>1</v>
    <v>1</v>
    <v>2</v>
    <v>80</v>
    <v>8</v>
    <v>Stone Mountain is a city in DeKalb County, Georgia, United States. The population was 5,802 according to the 2010 US Census. Stone Mountain is in the eastern part of DeKalb County and is a suburb of Atlanta that encompasses nearly 1.7 square miles. It lies near and touches the western base of the geological formation Stone Mountain. Locals often call the city "Stone Mountain Village" to distinguish it from the larger unincorporated area traditionally considered Stone Mountain and Stone Mountain Park.</v>
    <v>81</v>
    <v>82</v>
    <v>83</v>
    <v>84</v>
    <v>Stone Mountain</v>
    <v>85</v>
    <v>37</v>
    <v>Stone Mountain</v>
    <v>mdp/vdpid/5484635677268115457</v>
  </rv>
  <rv s="0">
    <v>536870912</v>
    <v>30306</v>
    <v>4ff6a845-3957-cd2e-232e-17dccf127e06</v>
    <v>en-US</v>
    <v>Map</v>
  </rv>
  <rv s="1">
    <v>#VALUE!</v>
    <v>76</v>
    <v>3</v>
    <v>30306</v>
    <v>5</v>
    <v>6</v>
    <v>Map</v>
    <v>en-US</v>
    <v>4ff6a845-3957-cd2e-232e-17dccf127e06</v>
    <v>536870912</v>
    <v>1</v>
    <v>1</v>
    <v>2</v>
    <v>7</v>
    <v>30306 is a postal code in Atlanta, Georgia, United States</v>
    <v>30306</v>
    <v>30306</v>
    <v>mdp/vdpid/5484633752803999745</v>
  </rv>
  <rv s="0">
    <v>536870912</v>
    <v>30316</v>
    <v>7d62fc91-cd88-94bc-3480-3180c07c9bd7</v>
    <v>en-US</v>
    <v>Map</v>
  </rv>
  <rv s="1">
    <v>#VALUE!</v>
    <v>79</v>
    <v>3</v>
    <v>30316</v>
    <v>5</v>
    <v>6</v>
    <v>Map</v>
    <v>en-US</v>
    <v>7d62fc91-cd88-94bc-3480-3180c07c9bd7</v>
    <v>536870912</v>
    <v>1</v>
    <v>1</v>
    <v>2</v>
    <v>7</v>
    <v>30316 is a postal code in Atlanta, Georgia, United States</v>
    <v>30316</v>
    <v>30316</v>
    <v>mdp/vdpid/5496643753361801217</v>
  </rv>
  <rv s="0">
    <v>536870912</v>
    <v>30002</v>
    <v>5f5df03a-31f6-473a-9998-8a637a7b5b8d</v>
    <v>en-US</v>
    <v>Map</v>
  </rv>
  <rv s="0">
    <v>536870912</v>
    <v>Avondale Estates</v>
    <v>184074dd-f0e3-8b4c-4aa1-9a2014147ac9</v>
    <v>en-US</v>
    <v>Map</v>
  </rv>
  <rv s="1">
    <v>#VALUE!</v>
    <v>82</v>
    <v>3</v>
    <v>30002</v>
    <v>5</v>
    <v>6</v>
    <v>Map</v>
    <v>en-US</v>
    <v>5f5df03a-31f6-473a-9998-8a637a7b5b8d</v>
    <v>536870912</v>
    <v>1</v>
    <v>1</v>
    <v>2</v>
    <v>92</v>
    <v>30002 is a postal code in Avondale Estates, Georgia, United States</v>
    <v>30002</v>
    <v>30002</v>
    <v>mdp/vdpid/5484634290832539649</v>
  </rv>
  <rv s="2">
    <fb>2.8489869213699999</fb>
    <v>19</v>
  </rv>
  <rv s="2">
    <fb>33.770833000000003</fb>
    <v>40</v>
  </rv>
  <rv s="4">
    <v>6</v>
  </rv>
  <rv s="5">
    <v>https://www.bing.com/search?q=avondale+estates+georgia&amp;form=skydnc</v>
    <v>Learn more on Bing</v>
  </rv>
  <rv s="2">
    <fb>-84.265000000000001</fb>
    <v>40</v>
  </rv>
  <rv s="2">
    <fb>3567</fb>
    <v>19</v>
  </rv>
  <rv s="8">
    <v>#VALUE!</v>
    <v>85</v>
    <v>37</v>
    <v>Avondale Estates</v>
    <v>86</v>
    <v>6</v>
    <v>Map</v>
    <v>17</v>
    <v>39</v>
    <v>en-US</v>
    <v>184074dd-f0e3-8b4c-4aa1-9a2014147ac9</v>
    <v>536870912</v>
    <v>1</v>
    <v>1</v>
    <v>2</v>
    <v>94</v>
    <v>8</v>
    <v>Avondale Estates is a city in DeKalb County, Georgia, United States. The population was 2,960 at the 2010 census. It is part of the Atlanta metropolitan area and is near Decatur.</v>
    <v>95</v>
    <v>96</v>
    <v>97</v>
    <v>98</v>
    <v>Avondale Estates</v>
    <v>99</v>
    <v>37</v>
    <v>Avondale Estates</v>
    <v>mdp/vdpid/5484634237296443393</v>
  </rv>
  <rv s="0">
    <v>536870912</v>
    <v>30319</v>
    <v>c5c7fa78-8da7-a8e6-2212-216b27d1929a</v>
    <v>en-US</v>
    <v>Map</v>
  </rv>
  <rv s="1">
    <v>#VALUE!</v>
    <v>89</v>
    <v>3</v>
    <v>30319</v>
    <v>5</v>
    <v>6</v>
    <v>Map</v>
    <v>en-US</v>
    <v>c5c7fa78-8da7-a8e6-2212-216b27d1929a</v>
    <v>536870912</v>
    <v>1</v>
    <v>1</v>
    <v>2</v>
    <v>7</v>
    <v>30319 is a postal code in Atlanta, Georgia, United States</v>
    <v>30319</v>
    <v>30319</v>
    <v>mdp/vdpid/5484633444455546881</v>
  </rv>
  <rv s="0">
    <v>536870912</v>
    <v>30047</v>
    <v>47df93dd-f17f-2bcf-038b-3f5a614e2e22</v>
    <v>en-US</v>
    <v>Map</v>
  </rv>
  <rv s="0">
    <v>536870912</v>
    <v>Gwinnett County</v>
    <v>4667f9f6-5091-20ba-e0c3-3658c871e311</v>
    <v>en-US</v>
    <v>Map</v>
  </rv>
  <rv s="0">
    <v>536870912</v>
    <v>Lilburn</v>
    <v>42354cf9-fb99-ed19-fa09-6ac00bc78626</v>
    <v>en-US</v>
    <v>Map</v>
  </rv>
  <rv s="1">
    <v>#VALUE!</v>
    <v>92</v>
    <v>3</v>
    <v>30047</v>
    <v>5</v>
    <v>6</v>
    <v>Map</v>
    <v>en-US</v>
    <v>47df93dd-f17f-2bcf-038b-3f5a614e2e22</v>
    <v>536870912</v>
    <v>1</v>
    <v>1</v>
    <v>104</v>
    <v>105</v>
    <v>30047 is a postal code in Lilburn, Georgia, United States</v>
    <v>30047</v>
    <v>30047</v>
    <v>mdp/vdpid/5484636251418001409</v>
  </rv>
  <rv s="2">
    <fb>1131.82480422</fb>
    <v>19</v>
  </rv>
  <rv s="3">
    <v>1</v>
    <v>17</v>
    <v>97</v>
    <v>7</v>
    <v>0</v>
    <v>Image of Gwinnett</v>
  </rv>
  <rv s="0">
    <v>536870912</v>
    <v>Peachtree Corners</v>
    <v>f5ef7645-afe7-5384-6bc3-e7eabcc38cb6</v>
    <v>en-US</v>
    <v>Map</v>
  </rv>
  <rv s="5">
    <v>https://www.bing.com/search?q=gwinnett+county+georgia&amp;form=skydnc</v>
    <v>Learn more on Bing</v>
  </rv>
  <rv s="2">
    <fb>942627</fb>
    <v>19</v>
  </rv>
  <rv s="9">
    <v>#VALUE!</v>
    <v>94</v>
    <v>95</v>
    <v>Gwinnett</v>
    <v>96</v>
    <v>16</v>
    <v>Map</v>
    <v>17</v>
    <v>39</v>
    <v>en-US</v>
    <v>4667f9f6-5091-20ba-e0c3-3658c871e311</v>
    <v>536870912</v>
    <v>1</v>
    <v>1</v>
    <v>107</v>
    <v>8</v>
    <v>Gwinnett County is located in the north central portion of the U.S. state of Georgia. It forms part of the Atlanta metropolitan area. In 2020, the population was 957,062, making it the second-most populous county in Georgia. Its county seat is Lawrenceville. The county is named for Button Gwinnett, one of the signatories of the Declaration of Independence.</v>
    <v>108</v>
    <v>109</v>
    <v>110</v>
    <v>Gwinnett</v>
    <v>111</v>
    <v>37</v>
    <v>Gwinnett</v>
    <v>mdp/vdpid/10035265</v>
  </rv>
  <rv s="2">
    <fb>16.057926284099999</fb>
    <v>19</v>
  </rv>
  <rv s="2">
    <fb>33.888888999999999</fb>
    <v>40</v>
  </rv>
  <rv s="4">
    <v>7</v>
  </rv>
  <rv s="5">
    <v>https://www.bing.com/search?q=lilburn+georgia&amp;form=skydnc</v>
    <v>Learn more on Bing</v>
  </rv>
  <rv s="2">
    <fb>-84.140833000000001</fb>
    <v>40</v>
  </rv>
  <rv s="2">
    <fb>14502</fb>
    <v>19</v>
  </rv>
  <rv s="8">
    <v>#VALUE!</v>
    <v>101</v>
    <v>37</v>
    <v>Lilburn</v>
    <v>86</v>
    <v>6</v>
    <v>Map</v>
    <v>17</v>
    <v>39</v>
    <v>en-US</v>
    <v>42354cf9-fb99-ed19-fa09-6ac00bc78626</v>
    <v>536870912</v>
    <v>1</v>
    <v>1</v>
    <v>104</v>
    <v>113</v>
    <v>8</v>
    <v>Lilburn is a city in Gwinnett County, Georgia, United States. The population was 14,502 at the 2020 census. The estimated population was 12,810 in 2019. It is a part of the Atlanta metropolitan area.</v>
    <v>114</v>
    <v>115</v>
    <v>116</v>
    <v>117</v>
    <v>Lilburn</v>
    <v>118</v>
    <v>37</v>
    <v>Lilburn</v>
    <v>mdp/vdpid/5484634713953927169</v>
  </rv>
  <rv s="2">
    <fb>42.03</fb>
    <v>19</v>
  </rv>
  <rv s="2">
    <fb>33.975583</fb>
    <v>40</v>
  </rv>
  <rv s="4">
    <v>8</v>
  </rv>
  <rv s="5">
    <v>https://www.bing.com/search?q=peachtree+corners+ga&amp;form=skydnc</v>
    <v>Learn more on Bing</v>
  </rv>
  <rv s="2">
    <fb>-84.217777999999996</fb>
    <v>40</v>
  </rv>
  <rv s="2">
    <fb>42243</fb>
    <v>19</v>
  </rv>
  <rv s="8">
    <v>#VALUE!</v>
    <v>107</v>
    <v>37</v>
    <v>Peachtree Corners</v>
    <v>86</v>
    <v>6</v>
    <v>Map</v>
    <v>17</v>
    <v>39</v>
    <v>en-US</v>
    <v>f5ef7645-afe7-5384-6bc3-e7eabcc38cb6</v>
    <v>536870912</v>
    <v>1</v>
    <v>1</v>
    <v>104</v>
    <v>120</v>
    <v>8</v>
    <v>Peachtree Corners is a city in Gwinnett County, Georgia, United States. It is part of the Atlanta metropolitan area, and is the largest city in Gwinnett County with a population of 42,243 as of the 2020 US Census.</v>
    <v>121</v>
    <v>122</v>
    <v>123</v>
    <v>124</v>
    <v>Peachtree Corners</v>
    <v>125</v>
    <v>37</v>
    <v>Peachtree Corners</v>
    <v>mdp/vdpid/5484629794656092161</v>
  </rv>
  <rv s="0">
    <v>536870912</v>
    <v>30324</v>
    <v>6f696afd-4f67-ca60-ca12-2eefc4092822</v>
    <v>en-US</v>
    <v>Map</v>
  </rv>
  <rv s="1">
    <v>#VALUE!</v>
    <v>110</v>
    <v>3</v>
    <v>30324</v>
    <v>5</v>
    <v>6</v>
    <v>Map</v>
    <v>en-US</v>
    <v>6f696afd-4f67-ca60-ca12-2eefc4092822</v>
    <v>536870912</v>
    <v>1</v>
    <v>1</v>
    <v>2</v>
    <v>7</v>
    <v>30324 is a postal code in Atlanta, Georgia, United States</v>
    <v>30324</v>
    <v>30324</v>
    <v>mdp/vdpid/5484633685141487617</v>
  </rv>
  <rv s="0">
    <v>536870912</v>
    <v>30328</v>
    <v>775398b0-04c0-7f9c-b424-ee0b86389705</v>
    <v>en-US</v>
    <v>Map</v>
  </rv>
  <rv s="1">
    <v>#VALUE!</v>
    <v>113</v>
    <v>3</v>
    <v>30328</v>
    <v>5</v>
    <v>6</v>
    <v>Map</v>
    <v>en-US</v>
    <v>775398b0-04c0-7f9c-b424-ee0b86389705</v>
    <v>536870912</v>
    <v>1</v>
    <v>1</v>
    <v>2</v>
    <v>7</v>
    <v>30328 is a postal code in Atlanta, Georgia, United States</v>
    <v>30328</v>
    <v>30328</v>
    <v>mdp/vdpid/5483130996561805313</v>
  </rv>
  <rv s="0">
    <v>536870912</v>
    <v>30329</v>
    <v>bb0287db-ed8b-f348-fef5-a805068fab62</v>
    <v>en-US</v>
    <v>Map</v>
  </rv>
  <rv s="1">
    <v>#VALUE!</v>
    <v>116</v>
    <v>3</v>
    <v>30329</v>
    <v>5</v>
    <v>6</v>
    <v>Map</v>
    <v>en-US</v>
    <v>bb0287db-ed8b-f348-fef5-a805068fab62</v>
    <v>536870912</v>
    <v>1</v>
    <v>1</v>
    <v>2</v>
    <v>7</v>
    <v>30329 is a postal code in Atlanta, Georgia, United States</v>
    <v>30329</v>
    <v>30329</v>
    <v>mdp/vdpid/5484633616707223553</v>
  </rv>
  <rv s="0">
    <v>536870912</v>
    <v>30083</v>
    <v>84c1a85a-79d4-9f19-cc98-b9d7d57db2ad</v>
    <v>en-US</v>
    <v>Map</v>
  </rv>
  <rv s="1">
    <v>#VALUE!</v>
    <v>119</v>
    <v>3</v>
    <v>30083</v>
    <v>5</v>
    <v>6</v>
    <v>Map</v>
    <v>en-US</v>
    <v>84c1a85a-79d4-9f19-cc98-b9d7d57db2ad</v>
    <v>536870912</v>
    <v>1</v>
    <v>1</v>
    <v>2</v>
    <v>78</v>
    <v>30083 is a postal code in Stone Mountain, Georgia, United States</v>
    <v>30083</v>
    <v>30083</v>
    <v>mdp/vdpid/5496645565502455809</v>
  </rv>
  <rv s="0">
    <v>536870912</v>
    <v>30309</v>
    <v>e10cfad9-8108-c592-8fa6-cd3919659d37</v>
    <v>en-US</v>
    <v>Map</v>
  </rv>
  <rv s="1">
    <v>#VALUE!</v>
    <v>122</v>
    <v>3</v>
    <v>30309</v>
    <v>5</v>
    <v>6</v>
    <v>Map</v>
    <v>en-US</v>
    <v>e10cfad9-8108-c592-8fa6-cd3919659d37</v>
    <v>536870912</v>
    <v>1</v>
    <v>1</v>
    <v>2</v>
    <v>7</v>
    <v>30309 is a postal code in Atlanta, Georgia, United States</v>
    <v>30309</v>
    <v>30309</v>
    <v>mdp/vdpid/5483132472973590530</v>
  </rv>
  <rv s="0">
    <v>536870912</v>
    <v>30318</v>
    <v>034704e4-d828-2c09-8106-8611deaffc72</v>
    <v>en-US</v>
    <v>Map</v>
  </rv>
  <rv s="1">
    <v>#VALUE!</v>
    <v>125</v>
    <v>3</v>
    <v>30318</v>
    <v>5</v>
    <v>6</v>
    <v>Map</v>
    <v>en-US</v>
    <v>034704e4-d828-2c09-8106-8611deaffc72</v>
    <v>536870912</v>
    <v>1</v>
    <v>1</v>
    <v>2</v>
    <v>7</v>
    <v>30318 is a postal code in Atlanta, Georgia, United States</v>
    <v>30318</v>
    <v>30318</v>
    <v>mdp/vdpid/5483131992541233153</v>
  </rv>
  <rv s="0">
    <v>536870912</v>
    <v>30350</v>
    <v>8240ba2b-4ae3-7e6b-51f1-e599b0ea3c32</v>
    <v>en-US</v>
    <v>Map</v>
  </rv>
  <rv s="1">
    <v>#VALUE!</v>
    <v>128</v>
    <v>3</v>
    <v>30350</v>
    <v>5</v>
    <v>6</v>
    <v>Map</v>
    <v>en-US</v>
    <v>8240ba2b-4ae3-7e6b-51f1-e599b0ea3c32</v>
    <v>536870912</v>
    <v>1</v>
    <v>1</v>
    <v>2</v>
    <v>7</v>
    <v>30350 is a postal code in Atlanta, Georgia, United States</v>
    <v>30350</v>
    <v>30350</v>
    <v>mdp/vdpid/5484629838125858817</v>
  </rv>
  <rv s="0">
    <v>536870912</v>
    <v>30021</v>
    <v>aca0b6d0-837b-aeef-cb76-8ffea577b650</v>
    <v>en-US</v>
    <v>Map</v>
  </rv>
  <rv s="0">
    <v>536870912</v>
    <v>Clarkston</v>
    <v>40365dd2-1cb7-b3ee-2739-7c017eb86d26</v>
    <v>en-US</v>
    <v>Map</v>
  </rv>
  <rv s="1">
    <v>#VALUE!</v>
    <v>131</v>
    <v>3</v>
    <v>30021</v>
    <v>5</v>
    <v>6</v>
    <v>Map</v>
    <v>en-US</v>
    <v>aca0b6d0-837b-aeef-cb76-8ffea577b650</v>
    <v>536870912</v>
    <v>1</v>
    <v>1</v>
    <v>2</v>
    <v>142</v>
    <v>30021 is a postal code in Clarkston, Georgia, United States</v>
    <v>30021</v>
    <v>30021</v>
    <v>mdp/vdpid/5484634360390877185</v>
  </rv>
  <rv s="2">
    <fb>33.809542</fb>
    <v>40</v>
  </rv>
  <rv s="4">
    <v>9</v>
  </rv>
  <rv s="5">
    <v>https://www.bing.com/search?q=clarkston+georgia&amp;form=skydnc</v>
    <v>Learn more on Bing</v>
  </rv>
  <rv s="2">
    <fb>-84.239855199999994</fb>
    <v>40</v>
  </rv>
  <rv s="2">
    <fb>14756</fb>
    <v>19</v>
  </rv>
  <rv s="8">
    <v>#VALUE!</v>
    <v>135</v>
    <v>37</v>
    <v>Clarkston</v>
    <v>15</v>
    <v>38</v>
    <v>Map</v>
    <v>17</v>
    <v>39</v>
    <v>en-US</v>
    <v>40365dd2-1cb7-b3ee-2739-7c017eb86d26</v>
    <v>536870912</v>
    <v>1</v>
    <v>1</v>
    <v>2</v>
    <v>94</v>
    <v>8</v>
    <v>Clarkston is a city in DeKalb County, Georgia, United States. The population was 7,554 as of the 2010 census. The city is noted for its ethnic diversity, and is often referred to as "the most diverse square mile in America" and "the Ellis Island of the South." In the 1990s, refugee resettlement programs identified Clarkston as a good fit for displaced persons of many backgrounds. The rental market was open, residents were moving farther out from the Atlanta urban core, and Clarkston was the last stop on a transit line into the city. At present students attending Clarkston High School come from over 50 countries; the local mosque has a diverse and sizable congregation; and over half the population is estimated by some to be foreign born.</v>
    <v>144</v>
    <v>145</v>
    <v>146</v>
    <v>147</v>
    <v>Clarkston</v>
    <v>148</v>
    <v>37</v>
    <v>Clarkston</v>
    <v>mdp/vdpid/5484633993406054402</v>
  </rv>
  <rv s="0">
    <v>536870912</v>
    <v>30040</v>
    <v>ec454290-9d05-eaca-51ad-017a34a28e8f</v>
    <v>en-US</v>
    <v>Map</v>
  </rv>
  <rv s="0">
    <v>536870912</v>
    <v>Forsyth County</v>
    <v>9f66e42e-2c7e-cc0c-ce70-7ba3f718142c</v>
    <v>en-US</v>
    <v>Map</v>
  </rv>
  <rv s="0">
    <v>536870912</v>
    <v>Cumming</v>
    <v>7fb5ddc6-9cd5-a087-20a8-7338e64b130d</v>
    <v>en-US</v>
    <v>Map</v>
  </rv>
  <rv s="1">
    <v>#VALUE!</v>
    <v>138</v>
    <v>3</v>
    <v>30040</v>
    <v>5</v>
    <v>6</v>
    <v>Map</v>
    <v>en-US</v>
    <v>ec454290-9d05-eaca-51ad-017a34a28e8f</v>
    <v>536870912</v>
    <v>1</v>
    <v>1</v>
    <v>151</v>
    <v>152</v>
    <v>30040 is a postal code in Cumming, Georgia, United States</v>
    <v>30040</v>
    <v>30040</v>
    <v>mdp/vdpid/5484616872122908673</v>
  </rv>
  <rv s="2">
    <fb>639.72706325299998</fb>
    <v>19</v>
  </rv>
  <rv s="5">
    <v>https://www.bing.com/search?q=forsyth+county+georgia&amp;form=skydnc</v>
    <v>Learn more on Bing</v>
  </rv>
  <rv s="2">
    <fb>236612</fb>
    <v>19</v>
  </rv>
  <rv s="7">
    <v>#VALUE!</v>
    <v>140</v>
    <v>28</v>
    <v>Forsyth</v>
    <v>96</v>
    <v>38</v>
    <v>Map</v>
    <v>17</v>
    <v>30</v>
    <v>en-US</v>
    <v>9f66e42e-2c7e-cc0c-ce70-7ba3f718142c</v>
    <v>536870912</v>
    <v>1</v>
    <v>1</v>
    <v>154</v>
    <v>8</v>
    <v>Forsyth County is a county in the north-central portion of the U.S. state of Georgia. Suburban and exurban in character, Forsyth County lies within the Atlanta Metropolitan Area. The county's only incorporated city and county seat is Cumming. As of 2019 estimates, the population was 244,252. Forsyth was the fastest-growing county in Georgia and the 15th fastest-growing county in the United States between 2010 and 2019.</v>
    <v>152</v>
    <v>155</v>
    <v>Forsyth</v>
    <v>156</v>
    <v>37</v>
    <v>Forsyth</v>
    <v>mdp/vdpid/10035256</v>
  </rv>
  <rv s="2">
    <fb>15.280929851</fb>
    <v>19</v>
  </rv>
  <rv s="3">
    <v>2</v>
    <v>17</v>
    <v>147</v>
    <v>7</v>
    <v>0</v>
    <v>Image of Cumming</v>
  </rv>
  <rv s="2">
    <fb>34.208333000000003</fb>
    <v>40</v>
  </rv>
  <rv s="4">
    <v>10</v>
  </rv>
  <rv s="5">
    <v>https://www.bing.com/search?q=cumming+georgia&amp;form=skydnc</v>
    <v>Learn more on Bing</v>
  </rv>
  <rv s="2">
    <fb>-84.137500000000003</fb>
    <v>40</v>
  </rv>
  <rv s="2">
    <fb>7318</fb>
    <v>19</v>
  </rv>
  <rv s="10">
    <v>#VALUE!</v>
    <v>145</v>
    <v>146</v>
    <v>Cumming</v>
    <v>15</v>
    <v>16</v>
    <v>Map</v>
    <v>17</v>
    <v>39</v>
    <v>en-US</v>
    <v>7fb5ddc6-9cd5-a087-20a8-7338e64b130d</v>
    <v>536870912</v>
    <v>1</v>
    <v>1</v>
    <v>151</v>
    <v>158</v>
    <v>8</v>
    <v>Cumming is a city in Forsyth County, Georgia, United States, and the sole incorporated area in the county. It is a suburban city, and part of the Atlanta metropolitan area. Its population was 5,430 at the 2010 census, up from 4,200 in 2000. Surrounding unincorporated areas with a Cumming mailing address have a population of approximately 100,000. Cumming is the county seat of Forsyth County.</v>
    <v>159</v>
    <v>160</v>
    <v>161</v>
    <v>162</v>
    <v>163</v>
    <v>Cumming</v>
    <v>164</v>
    <v>37</v>
    <v>Cumming</v>
    <v>mdp/vdpid/5484618148483170305</v>
  </rv>
  <rv s="0">
    <v>536870912</v>
    <v>30308</v>
    <v>7717dbb3-ff79-2c85-6bad-f22c437222fe</v>
    <v>en-US</v>
    <v>Map</v>
  </rv>
  <rv s="1">
    <v>#VALUE!</v>
    <v>150</v>
    <v>3</v>
    <v>30308</v>
    <v>5</v>
    <v>6</v>
    <v>Map</v>
    <v>en-US</v>
    <v>7717dbb3-ff79-2c85-6bad-f22c437222fe</v>
    <v>536870912</v>
    <v>1</v>
    <v>1</v>
    <v>2</v>
    <v>7</v>
    <v>30308 is a postal code in Atlanta, Georgia, United States</v>
    <v>30308</v>
    <v>30308</v>
    <v>mdp/vdpid/5483132541609181187</v>
  </rv>
  <rv s="0">
    <v>536870912</v>
    <v>30312</v>
    <v>baa80059-b785-801a-2331-c300db8cfeb5</v>
    <v>en-US</v>
    <v>Map</v>
  </rv>
  <rv s="1">
    <v>#VALUE!</v>
    <v>153</v>
    <v>3</v>
    <v>30312</v>
    <v>5</v>
    <v>6</v>
    <v>Map</v>
    <v>en-US</v>
    <v>baa80059-b785-801a-2331-c300db8cfeb5</v>
    <v>536870912</v>
    <v>1</v>
    <v>1</v>
    <v>2</v>
    <v>7</v>
    <v>30312 is a postal code in Atlanta, Georgia, United States</v>
    <v>30312</v>
    <v>30312</v>
    <v>mdp/vdpid/5496643443855720449</v>
  </rv>
  <rv s="0">
    <v>536870912</v>
    <v>30034</v>
    <v>654a4014-8c81-7a84-3f57-f74b1cd3eef9</v>
    <v>en-US</v>
    <v>Map</v>
  </rv>
  <rv s="1">
    <v>#VALUE!</v>
    <v>156</v>
    <v>3</v>
    <v>30034</v>
    <v>5</v>
    <v>6</v>
    <v>Map</v>
    <v>en-US</v>
    <v>654a4014-8c81-7a84-3f57-f74b1cd3eef9</v>
    <v>536870912</v>
    <v>1</v>
    <v>1</v>
    <v>2</v>
    <v>3</v>
    <v>30034 is a postal code in Decatur, Georgia, United States</v>
    <v>30034</v>
    <v>30034</v>
    <v>mdp/vdpid/5496645185448181761</v>
  </rv>
  <rv s="0">
    <v>536870912</v>
    <v>35971</v>
    <v>b8c89a2c-6999-9178-e9ee-4d6b45b6c7fc</v>
    <v>en-US</v>
    <v>Map</v>
  </rv>
  <rv s="0">
    <v>536870912</v>
    <v>Alabama</v>
    <v>376f8b06-52f6-4e72-a31d-311a3563e645</v>
    <v>en-US</v>
    <v>Map</v>
  </rv>
  <rv s="0">
    <v>536870912</v>
    <v>DeKalb County</v>
    <v>23fb6b44-dd7c-6521-9f8f-e75cbedb2234</v>
    <v>en-US</v>
    <v>Map</v>
  </rv>
  <rv s="0">
    <v>536870912</v>
    <v>Fyffe</v>
    <v>7b5e400b-b2bf-7cf0-50d8-4d7e52762700</v>
    <v>en-US</v>
    <v>Map</v>
  </rv>
  <rv s="1">
    <v>#VALUE!</v>
    <v>159</v>
    <v>3</v>
    <v>35971</v>
    <v>5</v>
    <v>6</v>
    <v>Map</v>
    <v>en-US</v>
    <v>b8c89a2c-6999-9178-e9ee-4d6b45b6c7fc</v>
    <v>536870912</v>
    <v>1</v>
    <v>173</v>
    <v>174</v>
    <v>175</v>
    <v>35971 is a postal code in Fyffe, Alabama, United States</v>
    <v>35971</v>
    <v>35971</v>
    <v>mdp/vdpid/5482966481111089153</v>
  </rv>
  <rv s="2">
    <fb>135765</fb>
    <v>19</v>
  </rv>
  <rv s="2">
    <fb>15001</fb>
    <v>19</v>
  </rv>
  <rv s="0">
    <v>536870912</v>
    <v>Montgomery</v>
    <v>94461fee-ea89-40c8-9fd7-0fb277396c57</v>
    <v>en-US</v>
    <v>Map</v>
  </rv>
  <rv s="2">
    <fb>1848325</fb>
    <v>19</v>
  </rv>
  <rv s="2">
    <fb>2230185</fb>
    <v>19</v>
  </rv>
  <rv s="3">
    <v>3</v>
    <v>17</v>
    <v>164</v>
    <v>7</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4">
    <v>11</v>
  </rv>
  <rv s="5">
    <v>https://www.bing.com/search?q=alabama&amp;form=skydnc</v>
    <v>Learn more on Bing</v>
  </rv>
  <rv s="2">
    <fb>717</fb>
    <v>21</v>
  </rv>
  <rv s="2">
    <fb>43623</fb>
    <v>21</v>
  </rv>
  <rv s="2">
    <fb>125500</fb>
    <v>21</v>
  </rv>
  <rv s="2">
    <fb>2.5499999999999998</fb>
    <v>22</v>
  </rv>
  <rv s="2">
    <fb>4887871</fb>
    <v>19</v>
  </rv>
  <rv s="2">
    <fb>1.7000000000000001E-2</fb>
    <v>23</v>
  </rv>
  <rv s="2">
    <fb>0.157</fb>
    <v>23</v>
  </rv>
  <rv s="2">
    <fb>6.9999999999999993E-3</fb>
    <v>24</v>
  </rv>
  <rv s="2">
    <fb>1.3999999999999999E-2</fb>
    <v>23</v>
  </rv>
  <rv s="2">
    <fb>0.23499999999999999</fb>
    <v>23</v>
  </rv>
  <rv s="2">
    <fb>0.26800000000000002</fb>
    <v>23</v>
  </rv>
  <rv s="2">
    <fb>3.5000000000000003E-2</fb>
    <v>23</v>
  </rv>
  <rv s="2">
    <fb>0.84299999999999997</fb>
    <v>23</v>
  </rv>
  <rv s="2">
    <fb>4.2000000000000003E-2</fb>
    <v>23</v>
  </rv>
  <rv s="2">
    <fb>0.57999999999999996</fb>
    <v>23</v>
  </rv>
  <rv s="2">
    <fb>0.11800000000000001</fb>
    <v>23</v>
  </rv>
  <rv s="2">
    <fb>1.6E-2</fb>
    <v>23</v>
  </rv>
  <rv s="2">
    <fb>0.22699999999999998</fb>
    <v>23</v>
  </rv>
  <rv s="2">
    <fb>0.06</fb>
    <v>23</v>
  </rv>
  <rv s="2">
    <fb>0.69499999999999995</fb>
    <v>23</v>
  </rv>
  <rv s="4">
    <v>12</v>
  </rv>
  <rv s="6">
    <v>#VALUE!</v>
    <v>163</v>
    <v>13</v>
    <v>Alabama</v>
    <v>15</v>
    <v>16</v>
    <v>Map</v>
    <v>17</v>
    <v>18</v>
    <v>en-US</v>
    <v>376f8b06-52f6-4e72-a31d-311a3563e645</v>
    <v>536870912</v>
    <v>1</v>
    <v>US-AL</v>
    <v>177</v>
    <v>178</v>
    <v>179</v>
    <v>8</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180</v>
    <v>181</v>
    <v>182</v>
    <v>183</v>
    <v>186</v>
    <v>187</v>
    <v>188</v>
    <v>189</v>
    <v>190</v>
    <v>Alabama</v>
    <v>191</v>
    <v>192</v>
    <v>193</v>
    <v>194</v>
    <v>195</v>
    <v>196</v>
    <v>197</v>
    <v>198</v>
    <v>199</v>
    <v>200</v>
    <v>201</v>
    <v>202</v>
    <v>31</v>
    <v>203</v>
    <v>204</v>
    <v>205</v>
    <v>206</v>
    <v>207</v>
    <v>208</v>
    <v>Alabama</v>
    <v>mdp/vdpid/1003</v>
  </rv>
  <rv s="2">
    <fb>2017.6007379499999</fb>
    <v>19</v>
  </rv>
  <rv s="0">
    <v>536870912</v>
    <v>Fort Payne</v>
    <v>a60ac56f-ec34-c278-59d9-17b7e3fe4f7d</v>
    <v>en-US</v>
    <v>Map</v>
  </rv>
  <rv s="5">
    <v>https://www.bing.com/search?q=dekalb+county+alabama&amp;form=skydnc</v>
    <v>Learn more on Bing</v>
  </rv>
  <rv s="2">
    <fb>71385</fb>
    <v>19</v>
  </rv>
  <rv s="11">
    <v>#VALUE!</v>
    <v>166</v>
    <v>167</v>
    <v>DeKalb</v>
    <v>15</v>
    <v>38</v>
    <v>Map</v>
    <v>17</v>
    <v>30</v>
    <v>en-US</v>
    <v>23fb6b44-dd7c-6521-9f8f-e75cbedb2234</v>
    <v>536870912</v>
    <v>1</v>
    <v>173</v>
    <v>210</v>
    <v>8</v>
    <v>DeKalb County is a county located in the northeastern part of the U.S. state of Alabama. As of the 2020 census, the population was 71,608. Its county seat is Fort Payne, and it is named after Major General Baron Johan DeKalb. DeKalb County is part of the Huntsville-Decatur-Albertville, AL Combined Statistical Area.</v>
    <v>211</v>
    <v>212</v>
    <v>DeKalb</v>
    <v>213</v>
    <v>DeKalb</v>
    <v>mdp/vdpid/10034866</v>
  </rv>
  <rv s="2">
    <fb>11.395947685499999</fb>
    <v>19</v>
  </rv>
  <rv s="2">
    <fb>34.446289</fb>
    <v>40</v>
  </rv>
  <rv s="5">
    <v>https://www.bing.com/search?q=fyffe+alabama&amp;form=skydnc</v>
    <v>Learn more on Bing</v>
  </rv>
  <rv s="2">
    <fb>-85.905013999999994</fb>
    <v>40</v>
  </rv>
  <rv s="2">
    <fb>967</fb>
    <v>19</v>
  </rv>
  <rv s="12">
    <v>#VALUE!</v>
    <v>170</v>
    <v>171</v>
    <v>Fyffe</v>
    <v>86</v>
    <v>6</v>
    <v>Map</v>
    <v>17</v>
    <v>39</v>
    <v>en-US</v>
    <v>7b5e400b-b2bf-7cf0-50d8-4d7e52762700</v>
    <v>536870912</v>
    <v>1</v>
    <v>173</v>
    <v>174</v>
    <v>215</v>
    <v>8</v>
    <v>Fyffe is a town in DeKalb County, Alabama, United States. It was incorporated in 1956. At the 2020 census, the population was 967. Fyffe is located atop Sand Mountain.</v>
    <v>216</v>
    <v>217</v>
    <v>218</v>
    <v>Fyffe</v>
    <v>219</v>
    <v>208</v>
    <v>Fyffe</v>
    <v>mdp/vdpid/5482920885956378625</v>
  </rv>
  <rv s="0">
    <v>536870912</v>
    <v>30079</v>
    <v>57053bd9-dc43-59f2-31d1-3df99091b2e9</v>
    <v>en-US</v>
    <v>Map</v>
  </rv>
  <rv s="0">
    <v>536870912</v>
    <v>Scottdale</v>
    <v>877bf98c-daee-d5ce-0d5c-6990bd338eca</v>
    <v>en-US</v>
    <v>Map</v>
  </rv>
  <rv s="13">
    <v>#VALUE!</v>
    <v>172</v>
    <v>30079</v>
    <v>5</v>
    <v>6</v>
    <v>Map</v>
    <v>en-US</v>
    <v>57053bd9-dc43-59f2-31d1-3df99091b2e9</v>
    <v>536870912</v>
    <v>1</v>
    <v>1</v>
    <v>2</v>
    <v>222</v>
    <v>30079 is a postal code in Scottdale, Georgia, United States</v>
    <v>30079</v>
    <v>30079</v>
    <v>mdp/vdpid/5484634259744358401</v>
  </rv>
  <rv s="2">
    <fb>9.0649583861800007</fb>
    <v>19</v>
  </rv>
  <rv s="2">
    <fb>33.793610000000001</fb>
    <v>40</v>
  </rv>
  <rv s="5">
    <v>https://www.bing.com/search?q=scottdale+dekalb+county+georgia&amp;form=skydnc</v>
    <v>Learn more on Bing</v>
  </rv>
  <rv s="2">
    <fb>-84.263942499999999</fb>
    <v>40</v>
  </rv>
  <rv s="2">
    <fb>10698</fb>
    <v>19</v>
  </rv>
  <rv s="12">
    <v>#VALUE!</v>
    <v>174</v>
    <v>171</v>
    <v>Scottdale</v>
    <v>86</v>
    <v>6</v>
    <v>Map</v>
    <v>17</v>
    <v>39</v>
    <v>en-US</v>
    <v>877bf98c-daee-d5ce-0d5c-6990bd338eca</v>
    <v>536870912</v>
    <v>1</v>
    <v>1</v>
    <v>2</v>
    <v>224</v>
    <v>8</v>
    <v>Scottdale is a census-designated place in DeKalb County, Georgia, United States. The population was 10,631 at the 2010 census.</v>
    <v>225</v>
    <v>226</v>
    <v>227</v>
    <v>Scottdale</v>
    <v>228</v>
    <v>37</v>
    <v>Scottdale</v>
    <v>mdp/vdpid/5484634271068979201</v>
  </rv>
  <rv s="0">
    <v>536870912</v>
    <v>30338</v>
    <v>516f6de4-6e69-a0eb-0af0-1d0e9b94ef09</v>
    <v>en-US</v>
    <v>Map</v>
  </rv>
  <rv s="1">
    <v>#VALUE!</v>
    <v>177</v>
    <v>3</v>
    <v>30338</v>
    <v>5</v>
    <v>6</v>
    <v>Map</v>
    <v>en-US</v>
    <v>516f6de4-6e69-a0eb-0af0-1d0e9b94ef09</v>
    <v>536870912</v>
    <v>1</v>
    <v>1</v>
    <v>2</v>
    <v>7</v>
    <v>30338 is a postal code in Atlanta, Georgia, United States</v>
    <v>30338</v>
    <v>30338</v>
    <v>mdp/vdpid/5484632483188178945</v>
  </rv>
  <rv s="0">
    <v>536870912</v>
    <v>30339</v>
    <v>76c8a0ce-8047-2094-a3da-8ca240120007</v>
    <v>en-US</v>
    <v>Map</v>
  </rv>
  <rv s="1">
    <v>#VALUE!</v>
    <v>180</v>
    <v>3</v>
    <v>30339</v>
    <v>5</v>
    <v>6</v>
    <v>Map</v>
    <v>en-US</v>
    <v>76c8a0ce-8047-2094-a3da-8ca240120007</v>
    <v>536870912</v>
    <v>1</v>
    <v>1</v>
    <v>2</v>
    <v>7</v>
    <v>30339 is a postal code in Atlanta, Georgia, United States</v>
    <v>30339</v>
    <v>30339</v>
    <v>mdp/vdpid/5483131649883373569</v>
  </rv>
  <rv s="0">
    <v>536870912</v>
    <v>30071</v>
    <v>b56dba20-7a00-5204-4a44-662005a887da</v>
    <v>en-US</v>
    <v>Map</v>
  </rv>
  <rv s="0">
    <v>536870912</v>
    <v>Norcross</v>
    <v>9c8e09ef-ac75-5cbe-3b57-31c6e1f78127</v>
    <v>en-US</v>
    <v>Map</v>
  </rv>
  <rv s="1">
    <v>#VALUE!</v>
    <v>184</v>
    <v>3</v>
    <v>30071</v>
    <v>5</v>
    <v>6</v>
    <v>Map</v>
    <v>en-US</v>
    <v>b56dba20-7a00-5204-4a44-662005a887da</v>
    <v>536870912</v>
    <v>1</v>
    <v>1</v>
    <v>104</v>
    <v>235</v>
    <v>30071 is a postal code in Norcross, Georgia, United States</v>
    <v>30071</v>
    <v>30071</v>
    <v>mdp/vdpid/5484632988148826113</v>
  </rv>
  <rv s="2">
    <fb>10.6189512524</fb>
    <v>19</v>
  </rv>
  <rv s="2">
    <fb>33.941887000000001</fb>
    <v>40</v>
  </rv>
  <rv s="4">
    <v>13</v>
  </rv>
  <rv s="5">
    <v>https://www.bing.com/search?q=norcross+georgia&amp;form=skydnc</v>
    <v>Learn more on Bing</v>
  </rv>
  <rv s="2">
    <fb>-84.212176999999997</fb>
    <v>40</v>
  </rv>
  <rv s="2">
    <fb>17209</fb>
    <v>19</v>
  </rv>
  <rv s="8">
    <v>#VALUE!</v>
    <v>188</v>
    <v>37</v>
    <v>Norcross</v>
    <v>86</v>
    <v>6</v>
    <v>Map</v>
    <v>17</v>
    <v>39</v>
    <v>en-US</v>
    <v>9c8e09ef-ac75-5cbe-3b57-31c6e1f78127</v>
    <v>536870912</v>
    <v>1</v>
    <v>1</v>
    <v>104</v>
    <v>237</v>
    <v>8</v>
    <v>Norcross is a city in Gwinnett County, Georgia, United States. The population as of the 2010 census was 9,116, while in 2020 the population was 17,209. It is included in the Atlanta-Sandy Springs-Marietta metropolitan statistical area.</v>
    <v>238</v>
    <v>239</v>
    <v>240</v>
    <v>241</v>
    <v>Norcross</v>
    <v>242</v>
    <v>37</v>
    <v>Norcross</v>
    <v>mdp/vdpid/5484630079348670465</v>
  </rv>
  <rv s="0">
    <v>536870912</v>
    <v>30317</v>
    <v>4647a57d-c580-3abd-8fa6-5da84db17d46</v>
    <v>en-US</v>
    <v>Map</v>
  </rv>
  <rv s="1">
    <v>#VALUE!</v>
    <v>191</v>
    <v>3</v>
    <v>30317</v>
    <v>5</v>
    <v>6</v>
    <v>Map</v>
    <v>en-US</v>
    <v>4647a57d-c580-3abd-8fa6-5da84db17d46</v>
    <v>536870912</v>
    <v>1</v>
    <v>1</v>
    <v>2</v>
    <v>7</v>
    <v>30317 is a postal code in Atlanta, Georgia, United States</v>
    <v>30317</v>
    <v>30317</v>
    <v>mdp/vdpid/5496643547270479873</v>
  </rv>
  <rv s="0">
    <v>536870912</v>
    <v>30022</v>
    <v>60cb204b-d29e-a4ef-edbf-5093e408b97c</v>
    <v>en-US</v>
    <v>Map</v>
  </rv>
  <rv s="0">
    <v>536870912</v>
    <v>Fulton County</v>
    <v>c792308b-b130-372c-f5a2-b5966fb6bda1</v>
    <v>en-US</v>
    <v>Map</v>
  </rv>
  <rv s="0">
    <v>536870912</v>
    <v>Alpharetta</v>
    <v>ecc54a3a-4428-d56f-8ef5-18e3621b801b</v>
    <v>en-US</v>
    <v>Map</v>
  </rv>
  <rv s="1">
    <v>#VALUE!</v>
    <v>194</v>
    <v>3</v>
    <v>30022</v>
    <v>5</v>
    <v>6</v>
    <v>Map</v>
    <v>en-US</v>
    <v>60cb204b-d29e-a4ef-edbf-5093e408b97c</v>
    <v>536870912</v>
    <v>1</v>
    <v>1</v>
    <v>247</v>
    <v>248</v>
    <v>30022 is a postal code in Alpharetta, Georgia, United States</v>
    <v>30022</v>
    <v>30022</v>
    <v>mdp/vdpid/5484629618814091265</v>
  </rv>
  <rv s="2">
    <fb>1385.64363903</fb>
    <v>19</v>
  </rv>
  <rv s="5">
    <v>https://www.bing.com/search?q=fulton+county+georgia&amp;form=skydnc</v>
    <v>Learn more on Bing</v>
  </rv>
  <rv s="2">
    <fb>1050114</fb>
    <v>19</v>
  </rv>
  <rv s="7">
    <v>#VALUE!</v>
    <v>197</v>
    <v>28</v>
    <v>Fulton</v>
    <v>96</v>
    <v>38</v>
    <v>Map</v>
    <v>17</v>
    <v>30</v>
    <v>en-US</v>
    <v>c792308b-b130-372c-f5a2-b5966fb6bda1</v>
    <v>536870912</v>
    <v>1</v>
    <v>1</v>
    <v>250</v>
    <v>8</v>
    <v>Fulton County is located in the north-central portion of the U.S. state of Georgia. As of the 2020 United States census, the population was 1,066,710, making it the state's most-populous county and its only one with over one million inhabitants. Its county seat and largest city is Atlanta, the state capital. Approximately 90% of the City of Atlanta is within Fulton County; the other 10% lies within DeKalb County. Fulton County is part of the Atlanta-Sandy Springs-Roswell, GA Metropolitan Statistical Area.</v>
    <v>7</v>
    <v>251</v>
    <v>Fulton</v>
    <v>252</v>
    <v>37</v>
    <v>Fulton</v>
    <v>mdp/vdpid/10035258</v>
  </rv>
  <rv s="2">
    <fb>55.425745561200003</fb>
    <v>19</v>
  </rv>
  <rv s="2">
    <fb>34.073332999999998</fb>
    <v>40</v>
  </rv>
  <rv s="4">
    <v>14</v>
  </rv>
  <rv s="5">
    <v>https://www.bing.com/search?q=alpharetta+georgia&amp;form=skydnc</v>
    <v>Learn more on Bing</v>
  </rv>
  <rv s="2">
    <fb>-84.281110999999996</fb>
    <v>40</v>
  </rv>
  <rv s="2">
    <fb>65818</fb>
    <v>19</v>
  </rv>
  <rv s="8">
    <v>#VALUE!</v>
    <v>203</v>
    <v>37</v>
    <v>Alpharetta</v>
    <v>86</v>
    <v>6</v>
    <v>Map</v>
    <v>17</v>
    <v>39</v>
    <v>en-US</v>
    <v>ecc54a3a-4428-d56f-8ef5-18e3621b801b</v>
    <v>536870912</v>
    <v>1</v>
    <v>1</v>
    <v>247</v>
    <v>254</v>
    <v>8</v>
    <v>Alpharetta is a city located in northern Fulton County, Georgia, United States, and is a part of the Atlanta metropolitan area. As of the 2010 census, Alpharetta's population was 57,551. The population in 2020 was 65,818.</v>
    <v>255</v>
    <v>256</v>
    <v>257</v>
    <v>258</v>
    <v>Alpharetta</v>
    <v>259</v>
    <v>37</v>
    <v>Alpharetta</v>
    <v>mdp/vdpid/5484627937468612609</v>
  </rv>
  <rv s="0">
    <v>536870912</v>
    <v>30082</v>
    <v>cd063ef8-7ea9-e916-f03b-b658cf3ec207</v>
    <v>en-US</v>
    <v>Map</v>
  </rv>
  <rv s="0">
    <v>536870912</v>
    <v>Cobb County</v>
    <v>6d726573-415e-573f-86b6-8225542cbb4e</v>
    <v>en-US</v>
    <v>Map</v>
  </rv>
  <rv s="0">
    <v>536870912</v>
    <v>Smyrna</v>
    <v>ebf7487f-cbaf-5914-dd6c-b1fac9ac5778</v>
    <v>en-US</v>
    <v>Map</v>
  </rv>
  <rv s="13">
    <v>#VALUE!</v>
    <v>172</v>
    <v>30082</v>
    <v>5</v>
    <v>6</v>
    <v>Map</v>
    <v>en-US</v>
    <v>cd063ef8-7ea9-e916-f03b-b658cf3ec207</v>
    <v>536870912</v>
    <v>1</v>
    <v>1</v>
    <v>262</v>
    <v>263</v>
    <v>30082 is a postal code in Smyrna, Georgia, United States</v>
    <v>30082</v>
    <v>30082</v>
    <v>mdp/vdpid/5483131674176782337</v>
  </rv>
  <rv s="2">
    <fb>893.54589806599995</fb>
    <v>19</v>
  </rv>
  <rv s="0">
    <v>536870912</v>
    <v>East Cobb, Georgia</v>
    <v>538b1329-cc93-7ffc-90e3-0921a2823f48</v>
    <v>en-US</v>
    <v>Map</v>
  </rv>
  <rv s="5">
    <v>https://www.bing.com/search?q=cobb+county+georgia&amp;form=skydnc</v>
    <v>Learn more on Bing</v>
  </rv>
  <rv s="2">
    <fb>790588</fb>
    <v>19</v>
  </rv>
  <rv s="7">
    <v>#VALUE!</v>
    <v>205</v>
    <v>28</v>
    <v>Cobb</v>
    <v>96</v>
    <v>38</v>
    <v>Map</v>
    <v>17</v>
    <v>39</v>
    <v>en-US</v>
    <v>6d726573-415e-573f-86b6-8225542cbb4e</v>
    <v>536870912</v>
    <v>1</v>
    <v>1</v>
    <v>265</v>
    <v>8</v>
    <v>Cobb County is a county in the U.S. state of Georgia, located in the Atlanta metropolitan area in the north central portion of the state. As of 2019, the population was 760,141, making it Georgia's third most-populous county. Its county seat and largest city is Marietta.</v>
    <v>266</v>
    <v>267</v>
    <v>Cobb</v>
    <v>268</v>
    <v>37</v>
    <v>Cobb</v>
    <v>mdp/vdpid/10035231</v>
  </rv>
  <rv s="2">
    <fb>39.9</fb>
    <v>19</v>
  </rv>
  <rv s="2">
    <fb>33.880201200000002</fb>
    <v>40</v>
  </rv>
  <rv s="4">
    <v>15</v>
  </rv>
  <rv s="5">
    <v>https://www.bing.com/search?q=smyrna+georgia&amp;form=skydnc</v>
    <v>Learn more on Bing</v>
  </rv>
  <rv s="2">
    <fb>-84.512629399999994</fb>
    <v>40</v>
  </rv>
  <rv s="2">
    <fb>55663</fb>
    <v>19</v>
  </rv>
  <rv s="8">
    <v>#VALUE!</v>
    <v>209</v>
    <v>37</v>
    <v>Smyrna</v>
    <v>15</v>
    <v>38</v>
    <v>Map</v>
    <v>17</v>
    <v>39</v>
    <v>en-US</v>
    <v>ebf7487f-cbaf-5914-dd6c-b1fac9ac5778</v>
    <v>536870912</v>
    <v>1</v>
    <v>1</v>
    <v>262</v>
    <v>270</v>
    <v>8</v>
    <v>Smyrna is a city in Cobb County, Georgia, United States. It is located northwest of Atlanta, and is in the inner ring of the Atlanta Metropolitan Area. It is included in the Atlanta-Sandy Springs–Alpharetta MSA, which is included in the Atlanta–Athens-Clarke–Sandy Springs CSA.</v>
    <v>271</v>
    <v>272</v>
    <v>273</v>
    <v>274</v>
    <v>Smyrna</v>
    <v>275</v>
    <v>37</v>
    <v>Smyrna</v>
    <v>mdp/vdpid/5483130483917193217</v>
  </rv>
  <rv s="0">
    <v>536870912</v>
    <v>30032</v>
    <v>dffc0ea9-9bd5-6b62-ed55-bd7a2b019df4</v>
    <v>en-US</v>
    <v>Map</v>
  </rv>
  <rv s="1">
    <v>#VALUE!</v>
    <v>212</v>
    <v>3</v>
    <v>30032</v>
    <v>5</v>
    <v>6</v>
    <v>Map</v>
    <v>en-US</v>
    <v>dffc0ea9-9bd5-6b62-ed55-bd7a2b019df4</v>
    <v>536870912</v>
    <v>1</v>
    <v>1</v>
    <v>2</v>
    <v>3</v>
    <v>30032 is a postal code in Decatur, Georgia, United States</v>
    <v>30032</v>
    <v>30032</v>
    <v>mdp/vdpid/5496643604765999105</v>
  </rv>
  <rv s="0">
    <v>536870912</v>
    <v>30327</v>
    <v>a5fe314b-7604-8df4-5f39-9b8ad37f18ae</v>
    <v>en-US</v>
    <v>Map</v>
  </rv>
  <rv s="1">
    <v>#VALUE!</v>
    <v>215</v>
    <v>3</v>
    <v>30327</v>
    <v>5</v>
    <v>6</v>
    <v>Map</v>
    <v>en-US</v>
    <v>a5fe314b-7604-8df4-5f39-9b8ad37f18ae</v>
    <v>536870912</v>
    <v>1</v>
    <v>1</v>
    <v>2</v>
    <v>7</v>
    <v>30327 is a postal code in Atlanta, Georgia, United States</v>
    <v>30327</v>
    <v>30327</v>
    <v>mdp/vdpid/5483132130366062593</v>
  </rv>
  <rv s="0">
    <v>536870912</v>
    <v>30310</v>
    <v>2068b909-979d-7d7f-937c-4c88481ef051</v>
    <v>en-US</v>
    <v>Map</v>
  </rv>
  <rv s="1">
    <v>#VALUE!</v>
    <v>218</v>
    <v>3</v>
    <v>30310</v>
    <v>5</v>
    <v>6</v>
    <v>Map</v>
    <v>en-US</v>
    <v>2068b909-979d-7d7f-937c-4c88481ef051</v>
    <v>536870912</v>
    <v>1</v>
    <v>1</v>
    <v>2</v>
    <v>7</v>
    <v>30310 is a postal code in Atlanta, Georgia, United States</v>
    <v>30310</v>
    <v>30310</v>
    <v>mdp/vdpid/5495142404191158273</v>
  </rv>
  <rv s="0">
    <v>536870912</v>
    <v>30315</v>
    <v>bf4ca2ca-8d55-3ce9-8d12-503fcfd40267</v>
    <v>en-US</v>
    <v>Map</v>
  </rv>
  <rv s="1">
    <v>#VALUE!</v>
    <v>221</v>
    <v>3</v>
    <v>30315</v>
    <v>5</v>
    <v>6</v>
    <v>Map</v>
    <v>en-US</v>
    <v>bf4ca2ca-8d55-3ce9-8d12-503fcfd40267</v>
    <v>536870912</v>
    <v>1</v>
    <v>1</v>
    <v>2</v>
    <v>7</v>
    <v>30315 is a postal code in Atlanta, Georgia, United States</v>
    <v>30315</v>
    <v>30315</v>
    <v>mdp/vdpid/5496643753294692353</v>
  </rv>
  <rv s="0">
    <v>536870912</v>
    <v>30344</v>
    <v>77452ebf-f91d-2429-c448-98c3459b9544</v>
    <v>en-US</v>
    <v>Map</v>
  </rv>
  <rv s="1">
    <v>#VALUE!</v>
    <v>224</v>
    <v>3</v>
    <v>30344</v>
    <v>5</v>
    <v>6</v>
    <v>Map</v>
    <v>en-US</v>
    <v>77452ebf-f91d-2429-c448-98c3459b9544</v>
    <v>536870912</v>
    <v>1</v>
    <v>1</v>
    <v>2</v>
    <v>7</v>
    <v>30344 is a postal code in Atlanta, Georgia, United States</v>
    <v>30344</v>
    <v>30344</v>
    <v>mdp/vdpid/5495142749533372417</v>
  </rv>
  <rv s="0">
    <v>536870912</v>
    <v>30092</v>
    <v>8e8a6100-c768-cec3-cd72-69a6aafbbc10</v>
    <v>en-US</v>
    <v>Map</v>
  </rv>
  <rv s="1">
    <v>#VALUE!</v>
    <v>229</v>
    <v>3</v>
    <v>30092</v>
    <v>5</v>
    <v>6</v>
    <v>Map</v>
    <v>en-US</v>
    <v>8e8a6100-c768-cec3-cd72-69a6aafbbc10</v>
    <v>536870912</v>
    <v>1</v>
    <v>1</v>
    <v>104</v>
    <v>109</v>
    <v>30092 is a postal code in Peachtree Corners, Georgia, United States</v>
    <v>30092</v>
    <v>30092</v>
    <v>mdp/vdpid/5484629930903863297</v>
  </rv>
  <rv s="0">
    <v>536870912</v>
    <v>30281</v>
    <v>04e22527-322b-97ed-bfa8-f479a22cdc0f</v>
    <v>en-US</v>
    <v>Map</v>
  </rv>
  <rv s="0">
    <v>536870912</v>
    <v>Henry County</v>
    <v>4e4873cc-264d-e057-679a-c82d17988f7f</v>
    <v>en-US</v>
    <v>Map</v>
  </rv>
  <rv s="0">
    <v>536870912</v>
    <v>Stockbridge</v>
    <v>37b0d563-7a0e-f278-ef89-70ad310e42aa</v>
    <v>en-US</v>
    <v>Map</v>
  </rv>
  <rv s="1">
    <v>#VALUE!</v>
    <v>233</v>
    <v>3</v>
    <v>30281</v>
    <v>5</v>
    <v>6</v>
    <v>Map</v>
    <v>en-US</v>
    <v>04e22527-322b-97ed-bfa8-f479a22cdc0f</v>
    <v>536870912</v>
    <v>1</v>
    <v>1</v>
    <v>290</v>
    <v>291</v>
    <v>30281 is a postal code in Stockbridge, Georgia, United States</v>
    <v>30281</v>
    <v>30281</v>
    <v>mdp/vdpid/5496649524153679873</v>
  </rv>
  <rv s="2">
    <fb>839.15614774899996</fb>
    <v>19</v>
  </rv>
  <rv s="0">
    <v>536870912</v>
    <v>McDonough</v>
    <v>ced3c4b9-c120-3f6b-c0fb-3dde5614cd95</v>
    <v>en-US</v>
    <v>Map</v>
  </rv>
  <rv s="5">
    <v>https://www.bing.com/search?q=henry+county+georgia&amp;form=skydnc</v>
    <v>Learn more on Bing</v>
  </rv>
  <rv s="2">
    <fb>234561</fb>
    <v>19</v>
  </rv>
  <rv s="7">
    <v>#VALUE!</v>
    <v>236</v>
    <v>28</v>
    <v>Henry</v>
    <v>29</v>
    <v>6</v>
    <v>Map</v>
    <v>17</v>
    <v>237</v>
    <v>en-US</v>
    <v>4e4873cc-264d-e057-679a-c82d17988f7f</v>
    <v>536870912</v>
    <v>1</v>
    <v>1</v>
    <v>293</v>
    <v>8</v>
    <v>Henry County is located in the north central portion of the U.S. state of Georgia. Per the 2010 census, the population of Henry County is 203,922. The county seat is McDonough. The county was named for Patrick Henry.</v>
    <v>294</v>
    <v>295</v>
    <v>Henry</v>
    <v>296</v>
    <v>37</v>
    <v>Henry</v>
    <v>mdp/vdpid/10035273</v>
  </rv>
  <rv s="2">
    <fb>34.799999999999997</fb>
    <v>19</v>
  </rv>
  <rv s="2">
    <fb>33.544215999999999</fb>
    <v>40</v>
  </rv>
  <rv s="4">
    <v>16</v>
  </rv>
  <rv s="5">
    <v>https://www.bing.com/search?q=stockbridge+georgia&amp;form=skydnc</v>
    <v>Learn more on Bing</v>
  </rv>
  <rv s="2">
    <fb>-84.231532000000001</fb>
    <v>40</v>
  </rv>
  <rv s="2">
    <fb>28973</fb>
    <v>19</v>
  </rv>
  <rv s="8">
    <v>#VALUE!</v>
    <v>242</v>
    <v>37</v>
    <v>Stockbridge</v>
    <v>86</v>
    <v>6</v>
    <v>Map</v>
    <v>17</v>
    <v>39</v>
    <v>en-US</v>
    <v>37b0d563-7a0e-f278-ef89-70ad310e42aa</v>
    <v>536870912</v>
    <v>1</v>
    <v>1</v>
    <v>290</v>
    <v>298</v>
    <v>8</v>
    <v>Stockbridge is a city in Henry County, Georgia, United States. As of the 2010 census the population was 25,637, up from 9,853 in 2000. Stockbridge is part of the Atlanta metropolitan area.</v>
    <v>299</v>
    <v>300</v>
    <v>301</v>
    <v>302</v>
    <v>Stockbridge</v>
    <v>303</v>
    <v>37</v>
    <v>Stockbridge</v>
    <v>mdp/vdpid/5496648527922593793</v>
  </rv>
  <rv s="2">
    <fb>33.4</fb>
    <v>19</v>
  </rv>
  <rv s="3">
    <v>4</v>
    <v>17</v>
    <v>248</v>
    <v>7</v>
    <v>0</v>
    <v>Image of McDonough</v>
  </rv>
  <rv s="2">
    <fb>33.447000000000003</fb>
    <v>40</v>
  </rv>
  <rv s="5">
    <v>https://www.bing.com/search?q=mcdonough+georgia&amp;form=skydnc</v>
    <v>Learn more on Bing</v>
  </rv>
  <rv s="2">
    <fb>-84.146394999999998</fb>
    <v>40</v>
  </rv>
  <rv s="2">
    <fb>29051</fb>
    <v>19</v>
  </rv>
  <rv s="14">
    <v>#VALUE!</v>
    <v>246</v>
    <v>247</v>
    <v>McDonough</v>
    <v>15</v>
    <v>16</v>
    <v>Map</v>
    <v>17</v>
    <v>39</v>
    <v>en-US</v>
    <v>ced3c4b9-c120-3f6b-c0fb-3dde5614cd95</v>
    <v>536870912</v>
    <v>1</v>
    <v>1</v>
    <v>290</v>
    <v>305</v>
    <v>8</v>
    <v>McDonough is a city in Henry County, Georgia, United States. It is part of the Atlanta metropolitan area. Its population was 22,084 at the 2010 census, up from 8,493 in 2000. The city is the county seat of Henry County. The unincorporated communities of Blacksville, Flippen, Kelleytown, and Ola are located near McDonough, and addresses in those communities have McDonough postal codes.</v>
    <v>306</v>
    <v>307</v>
    <v>308</v>
    <v>309</v>
    <v>McDonough</v>
    <v>310</v>
    <v>37</v>
    <v>McDonough</v>
    <v>mdp/vdpid/5496651169478475777</v>
  </rv>
  <rv s="0">
    <v>536870912</v>
    <v>30314</v>
    <v>076a6fb2-734a-b4ff-20ac-5565875968df</v>
    <v>en-US</v>
    <v>Map</v>
  </rv>
  <rv s="1">
    <v>#VALUE!</v>
    <v>251</v>
    <v>3</v>
    <v>30314</v>
    <v>5</v>
    <v>6</v>
    <v>Map</v>
    <v>en-US</v>
    <v>076a6fb2-734a-b4ff-20ac-5565875968df</v>
    <v>536870912</v>
    <v>1</v>
    <v>1</v>
    <v>2</v>
    <v>7</v>
    <v>30314 is a postal code in Atlanta, Georgia, United States</v>
    <v>30314</v>
    <v>30314</v>
    <v>mdp/vdpid/5495142129581686785</v>
  </rv>
  <rv s="0">
    <v>536870912</v>
    <v>30342</v>
    <v>55269edc-b576-3f8c-0baf-cdc486a40159</v>
    <v>en-US</v>
    <v>Map</v>
  </rv>
  <rv s="1">
    <v>#VALUE!</v>
    <v>254</v>
    <v>3</v>
    <v>30342</v>
    <v>5</v>
    <v>6</v>
    <v>Map</v>
    <v>en-US</v>
    <v>55269edc-b576-3f8c-0baf-cdc486a40159</v>
    <v>536870912</v>
    <v>1</v>
    <v>1</v>
    <v>2</v>
    <v>7</v>
    <v>30342 is a postal code in Atlanta, Georgia, United States</v>
    <v>30342</v>
    <v>30342</v>
    <v>mdp/vdpid/5484632655255306241</v>
  </rv>
  <rv s="0">
    <v>536870912</v>
    <v>30044</v>
    <v>ad30c7fe-e94e-b267-a99b-ee7b9d1748b4</v>
    <v>en-US</v>
    <v>Map</v>
  </rv>
  <rv s="0">
    <v>536870912</v>
    <v>Lawrenceville</v>
    <v>cbc972d7-0d9c-834c-897a-b0c2add004c9</v>
    <v>en-US</v>
    <v>Map</v>
  </rv>
  <rv s="1">
    <v>#VALUE!</v>
    <v>257</v>
    <v>3</v>
    <v>30044</v>
    <v>5</v>
    <v>6</v>
    <v>Map</v>
    <v>en-US</v>
    <v>ad30c7fe-e94e-b267-a99b-ee7b9d1748b4</v>
    <v>536870912</v>
    <v>1</v>
    <v>1</v>
    <v>104</v>
    <v>317</v>
    <v>30044 is a postal code in Lawrenceville, Georgia, United States</v>
    <v>30044</v>
    <v>30044</v>
    <v>mdp/vdpid/5484635357863477249</v>
  </rv>
  <rv s="2">
    <fb>33.928844245400001</fb>
    <v>19</v>
  </rv>
  <rv s="3">
    <v>5</v>
    <v>17</v>
    <v>263</v>
    <v>7</v>
    <v>0</v>
    <v>Image of Lawrenceville</v>
  </rv>
  <rv s="2">
    <fb>33.953055999999997</fb>
    <v>40</v>
  </rv>
  <rv s="4">
    <v>17</v>
  </rv>
  <rv s="5">
    <v>https://www.bing.com/search?q=lawrenceville+georgia&amp;form=skydnc</v>
    <v>Learn more on Bing</v>
  </rv>
  <rv s="2">
    <fb>-83.992500000000007</fb>
    <v>40</v>
  </rv>
  <rv s="2">
    <fb>30629</fb>
    <v>19</v>
  </rv>
  <rv s="10">
    <v>#VALUE!</v>
    <v>262</v>
    <v>146</v>
    <v>Lawrenceville</v>
    <v>15</v>
    <v>16</v>
    <v>Map</v>
    <v>17</v>
    <v>39</v>
    <v>en-US</v>
    <v>cbc972d7-0d9c-834c-897a-b0c2add004c9</v>
    <v>536870912</v>
    <v>1</v>
    <v>1</v>
    <v>104</v>
    <v>319</v>
    <v>8</v>
    <v>Lawrenceville is a city in and the county seat of Gwinnett County, Georgia, United States. It is a suburb of Atlanta, located approximately 30 miles northeast of downtown. As of the 2020 census, the population of Lawrenceville was 30,629. In 2019, the U.S. Census Bureau estimated the city population to be 30,834. Lawrenceville has six ZIP codes, and it is part of the 678/770/404 telephone area code, which is used throughout metropolitan Atlanta.</v>
    <v>320</v>
    <v>321</v>
    <v>322</v>
    <v>323</v>
    <v>324</v>
    <v>Lawrenceville</v>
    <v>325</v>
    <v>37</v>
    <v>Lawrenceville</v>
    <v>mdp/vdpid/5484638119493894145</v>
  </rv>
  <rv s="0">
    <v>536870912</v>
    <v>30093</v>
    <v>e10cf0e2-c871-0d61-5331-bf9926b08f17</v>
    <v>en-US</v>
    <v>Map</v>
  </rv>
  <rv s="1">
    <v>#VALUE!</v>
    <v>267</v>
    <v>3</v>
    <v>30093</v>
    <v>5</v>
    <v>6</v>
    <v>Map</v>
    <v>en-US</v>
    <v>e10cf0e2-c871-0d61-5331-bf9926b08f17</v>
    <v>536870912</v>
    <v>1</v>
    <v>1</v>
    <v>104</v>
    <v>235</v>
    <v>30093 is a postal code in Norcross, Georgia, United States</v>
    <v>30093</v>
    <v>30093</v>
    <v>mdp/vdpid/5484634775694082049</v>
  </rv>
  <rv s="0">
    <v>536870912</v>
    <v>30126</v>
    <v>bf89a4ce-dd6b-7178-dde4-e2258ecfbf89</v>
    <v>en-US</v>
    <v>Map</v>
  </rv>
  <rv s="0">
    <v>536870912</v>
    <v>Mableton</v>
    <v>8360f508-a94a-81fe-66d7-822c2c3c88d7</v>
    <v>en-US</v>
    <v>Map</v>
  </rv>
  <rv s="1">
    <v>#VALUE!</v>
    <v>270</v>
    <v>3</v>
    <v>30126</v>
    <v>5</v>
    <v>6</v>
    <v>Map</v>
    <v>en-US</v>
    <v>bf89a4ce-dd6b-7178-dde4-e2258ecfbf89</v>
    <v>536870912</v>
    <v>1</v>
    <v>1</v>
    <v>262</v>
    <v>330</v>
    <v>30126 is a postal code in Mableton, Georgia, United States</v>
    <v>30126</v>
    <v>30126</v>
    <v>mdp/vdpid/5483131744943079425</v>
  </rv>
  <rv s="2">
    <fb>53.871752694999998</fb>
    <v>19</v>
  </rv>
  <rv s="2">
    <fb>33.825685</fb>
    <v>40</v>
  </rv>
  <rv s="5">
    <v>https://www.bing.com/search?q=mableton+georgia&amp;form=skydnc</v>
    <v>Learn more on Bing</v>
  </rv>
  <rv s="2">
    <fb>-84.570149000000001</fb>
    <v>40</v>
  </rv>
  <rv s="2">
    <fb>40834</fb>
    <v>19</v>
  </rv>
  <rv s="12">
    <v>#VALUE!</v>
    <v>272</v>
    <v>171</v>
    <v>Mableton</v>
    <v>15</v>
    <v>38</v>
    <v>Map</v>
    <v>17</v>
    <v>39</v>
    <v>en-US</v>
    <v>8360f508-a94a-81fe-66d7-822c2c3c88d7</v>
    <v>536870912</v>
    <v>1</v>
    <v>1</v>
    <v>262</v>
    <v>332</v>
    <v>8</v>
    <v>Mableton is an unincorporated community and census-designated place in Cobb County, Georgia, United States. According to the 2020 census, Mableton has a population of 40,834. Upon Brookhaven's cityhood in December 2012, Mableton became the largest unincorporated CDP in Metro Atlanta.</v>
    <v>333</v>
    <v>334</v>
    <v>335</v>
    <v>Mableton</v>
    <v>336</v>
    <v>37</v>
    <v>Mableton</v>
    <v>mdp/vdpid/5483129967296380929</v>
  </rv>
  <rv s="0">
    <v>536870912</v>
    <v>30078</v>
    <v>df2ff626-4242-942a-4f5f-ba06168c3510</v>
    <v>en-US</v>
    <v>Map</v>
  </rv>
  <rv s="0">
    <v>536870912</v>
    <v>Snellville</v>
    <v>995fa49c-722c-db60-e97c-7b274f88a55f</v>
    <v>en-US</v>
    <v>Map</v>
  </rv>
  <rv s="1">
    <v>#VALUE!</v>
    <v>275</v>
    <v>3</v>
    <v>30078</v>
    <v>5</v>
    <v>6</v>
    <v>Map</v>
    <v>en-US</v>
    <v>df2ff626-4242-942a-4f5f-ba06168c3510</v>
    <v>536870912</v>
    <v>1</v>
    <v>1</v>
    <v>104</v>
    <v>339</v>
    <v>30078 is a postal code in Snellville, Georgia, United States</v>
    <v>30078</v>
    <v>30078</v>
    <v>mdp/vdpid/5484642196776812545</v>
  </rv>
  <rv s="2">
    <fb>25.122884670299999</fb>
    <v>19</v>
  </rv>
  <rv s="3">
    <v>6</v>
    <v>17</v>
    <v>279</v>
    <v>7</v>
    <v>0</v>
    <v>Image of Snellville</v>
  </rv>
  <rv s="2">
    <fb>33.858333000000002</fb>
    <v>40</v>
  </rv>
  <rv s="4">
    <v>18</v>
  </rv>
  <rv s="5">
    <v>https://www.bing.com/search?q=snellville+georgia&amp;form=skydnc</v>
    <v>Learn more on Bing</v>
  </rv>
  <rv s="2">
    <fb>-84.006388999999999</fb>
    <v>40</v>
  </rv>
  <rv s="2">
    <fb>20573</fb>
    <v>19</v>
  </rv>
  <rv s="10">
    <v>#VALUE!</v>
    <v>278</v>
    <v>146</v>
    <v>Snellville</v>
    <v>15</v>
    <v>16</v>
    <v>Map</v>
    <v>17</v>
    <v>39</v>
    <v>en-US</v>
    <v>995fa49c-722c-db60-e97c-7b274f88a55f</v>
    <v>536870912</v>
    <v>1</v>
    <v>1</v>
    <v>104</v>
    <v>341</v>
    <v>8</v>
    <v>Snellville is a city in Gwinnett County, Georgia, United States, east of Atlanta. The population was 18,242 at the 2010 census, and in 2019 the estimated population was 20,077. It is a developed suburb of Atlanta and a part of the Atlanta metropolitan area, and is located roughly 35–40 minutes east of Downtown Atlanta via US-78 and Interstate 285.</v>
    <v>342</v>
    <v>343</v>
    <v>344</v>
    <v>345</v>
    <v>346</v>
    <v>Snellville</v>
    <v>347</v>
    <v>37</v>
    <v>Snellville</v>
    <v>mdp/vdpid/5484641449855156225</v>
  </rv>
  <rv s="0">
    <v>536870912</v>
    <v>30296</v>
    <v>b93cc205-82fd-c42c-d894-adc7262956d0</v>
    <v>en-US</v>
    <v>Map</v>
  </rv>
  <rv s="0">
    <v>536870912</v>
    <v>Clayton County</v>
    <v>1d1cf483-a13a-6110-e95d-becee2c3abc7</v>
    <v>en-US</v>
    <v>Map</v>
  </rv>
  <rv s="0">
    <v>536870912</v>
    <v>Riverdale</v>
    <v>460b7e6c-7a0b-77b1-bf64-c436844045ef</v>
    <v>en-US</v>
    <v>Map</v>
  </rv>
  <rv s="1">
    <v>#VALUE!</v>
    <v>282</v>
    <v>3</v>
    <v>30296</v>
    <v>5</v>
    <v>6</v>
    <v>Map</v>
    <v>en-US</v>
    <v>b93cc205-82fd-c42c-d894-adc7262956d0</v>
    <v>536870912</v>
    <v>1</v>
    <v>1</v>
    <v>350</v>
    <v>351</v>
    <v>30296 is a postal code in Riverdale, Georgia, United States</v>
    <v>30296</v>
    <v>30296</v>
    <v>mdp/vdpid/5495146698604806145</v>
  </rv>
  <rv s="2">
    <fb>372.95828788799997</fb>
    <v>19</v>
  </rv>
  <rv s="0">
    <v>536870912</v>
    <v>Forest Park</v>
    <v>e356517b-2890-971e-6909-6b12e527ec3f</v>
    <v>en-US</v>
    <v>Map</v>
  </rv>
  <rv s="5">
    <v>https://www.bing.com/search?q=clayton+county+georgia&amp;form=skydnc</v>
    <v>Learn more on Bing</v>
  </rv>
  <rv s="2">
    <fb>292646</fb>
    <v>19</v>
  </rv>
  <rv s="7">
    <v>#VALUE!</v>
    <v>284</v>
    <v>28</v>
    <v>Clayton</v>
    <v>96</v>
    <v>38</v>
    <v>Map</v>
    <v>17</v>
    <v>39</v>
    <v>en-US</v>
    <v>1d1cf483-a13a-6110-e95d-becee2c3abc7</v>
    <v>536870912</v>
    <v>1</v>
    <v>1</v>
    <v>353</v>
    <v>8</v>
    <v>Clayton County is located in the north central portion of the U.S. state of Georgia. As of the 2010 census, the population was 259,424. The county seat is Jonesboro. Clayton County is included in the Atlanta metropolitan area, and is the sixth most-populous county in the state. It is the home of most of Hartsfield–Jackson Atlanta International Airport, the busiest airport in the world from 1998 to 2020.</v>
    <v>354</v>
    <v>355</v>
    <v>Clayton</v>
    <v>356</v>
    <v>37</v>
    <v>Clayton</v>
    <v>mdp/vdpid/10035229</v>
  </rv>
  <rv s="2">
    <fb>11.76</fb>
    <v>19</v>
  </rv>
  <rv s="2">
    <fb>33.572628000000002</fb>
    <v>40</v>
  </rv>
  <rv s="5">
    <v>https://www.bing.com/search?q=riverdale+georgia&amp;form=skydnc</v>
    <v>Learn more on Bing</v>
  </rv>
  <rv s="2">
    <fb>-84.412533999999994</fb>
    <v>40</v>
  </rv>
  <rv s="2">
    <fb>15129</fb>
    <v>19</v>
  </rv>
  <rv s="12">
    <v>#VALUE!</v>
    <v>288</v>
    <v>171</v>
    <v>Riverdale</v>
    <v>15</v>
    <v>38</v>
    <v>Map</v>
    <v>17</v>
    <v>39</v>
    <v>en-US</v>
    <v>460b7e6c-7a0b-77b1-bf64-c436844045ef</v>
    <v>536870912</v>
    <v>1</v>
    <v>1</v>
    <v>350</v>
    <v>358</v>
    <v>8</v>
    <v>Riverdale is a city in Clayton County, Georgia, United States. The population was 15,134 at the 2010 census, up from 12,478 in 2000. Riverdale is a suburb just south of Hartsfield–Jackson Atlanta International Airport and is part of the Atlanta metropolitan area.</v>
    <v>359</v>
    <v>360</v>
    <v>361</v>
    <v>Riverdale</v>
    <v>362</v>
    <v>37</v>
    <v>Riverdale</v>
    <v>mdp/vdpid/5495143465383624705</v>
  </rv>
  <rv s="0">
    <v>536870912</v>
    <v>30067</v>
    <v>57a9d8bc-9130-2201-947c-681513a38730</v>
    <v>en-US</v>
    <v>Map</v>
  </rv>
  <rv s="0">
    <v>536870912</v>
    <v>Marietta</v>
    <v>8b95013d-0834-4778-b74b-4876b799f791</v>
    <v>en-US</v>
    <v>Map</v>
  </rv>
  <rv s="1">
    <v>#VALUE!</v>
    <v>291</v>
    <v>3</v>
    <v>30067</v>
    <v>5</v>
    <v>6</v>
    <v>Map</v>
    <v>en-US</v>
    <v>57a9d8bc-9130-2201-947c-681513a38730</v>
    <v>536870912</v>
    <v>1</v>
    <v>1</v>
    <v>262</v>
    <v>365</v>
    <v>30067 is a postal code in Marietta, Georgia, United States</v>
    <v>30067</v>
    <v>30067</v>
    <v>mdp/vdpid/5483130986327703553</v>
  </rv>
  <rv s="2">
    <fb>60</fb>
    <v>19</v>
  </rv>
  <rv s="2">
    <fb>33.952303999999998</fb>
    <v>40</v>
  </rv>
  <rv s="0">
    <v>805306368</v>
    <v>Steve Tumlin (Mayor)</v>
    <v>3947f81b-c0a7-a659-f371-cdfe9486010e</v>
    <v>en-US</v>
    <v>Generic</v>
  </rv>
  <rv s="4">
    <v>19</v>
  </rv>
  <rv s="5">
    <v>https://www.bing.com/search?q=marietta+georgia&amp;form=skydnc</v>
    <v>Learn more on Bing</v>
  </rv>
  <rv s="2">
    <fb>-84.549051000000006</fb>
    <v>40</v>
  </rv>
  <rv s="2">
    <fb>60972</fb>
    <v>19</v>
  </rv>
  <rv s="8">
    <v>#VALUE!</v>
    <v>295</v>
    <v>37</v>
    <v>Marietta</v>
    <v>15</v>
    <v>38</v>
    <v>Map</v>
    <v>17</v>
    <v>39</v>
    <v>en-US</v>
    <v>8b95013d-0834-4778-b74b-4876b799f791</v>
    <v>536870912</v>
    <v>1</v>
    <v>1</v>
    <v>262</v>
    <v>367</v>
    <v>8</v>
    <v>Marietta is a city in and the county seat of Cobb County, Georgia, United States. At the 2020 census, the city had a population of 60,972. The 2019 estimate was 60,867, making it one of Atlanta's largest suburbs. Marietta is the fourth largest of the principal cities by population of the Atlanta metropolitan area.</v>
    <v>368</v>
    <v>370</v>
    <v>371</v>
    <v>372</v>
    <v>Marietta</v>
    <v>373</v>
    <v>37</v>
    <v>Marietta</v>
    <v>mdp/vdpid/5483127355989819393</v>
  </rv>
  <rv s="0">
    <v>536870912</v>
    <v>30068</v>
    <v>6e5f9f6e-f152-a5fc-4c58-ea6f435bee46</v>
    <v>en-US</v>
    <v>Map</v>
  </rv>
  <rv s="1">
    <v>#VALUE!</v>
    <v>298</v>
    <v>3</v>
    <v>30068</v>
    <v>5</v>
    <v>6</v>
    <v>Map</v>
    <v>en-US</v>
    <v>6e5f9f6e-f152-a5fc-4c58-ea6f435bee46</v>
    <v>536870912</v>
    <v>1</v>
    <v>1</v>
    <v>262</v>
    <v>365</v>
    <v>30068 is a postal code in Marietta, Georgia, United States</v>
    <v>30068</v>
    <v>30068</v>
    <v>mdp/vdpid/5483127584780713985</v>
  </rv>
  <rv s="0">
    <v>536870912</v>
    <v>30072</v>
    <v>9d397d0a-29c5-636c-9419-7f9072e5e129</v>
    <v>en-US</v>
    <v>Map</v>
  </rv>
  <rv s="0">
    <v>536870912</v>
    <v>Pine Lake</v>
    <v>193bd185-f415-77ee-9b0b-1a0a06e35104</v>
    <v>en-US</v>
    <v>Map</v>
  </rv>
  <rv s="13">
    <v>#VALUE!</v>
    <v>172</v>
    <v>30072</v>
    <v>5</v>
    <v>6</v>
    <v>Map</v>
    <v>en-US</v>
    <v>9d397d0a-29c5-636c-9419-7f9072e5e129</v>
    <v>536870912</v>
    <v>1</v>
    <v>1</v>
    <v>2</v>
    <v>378</v>
    <v>30072 is a postal code in Pine Lake, Georgia, United States</v>
    <v>30072</v>
    <v>30072</v>
    <v>mdp/vdpid/5484634401360838657</v>
  </rv>
  <rv s="2">
    <fb>0.51799762206699995</fb>
    <v>19</v>
  </rv>
  <rv s="2">
    <fb>33.791389000000002</fb>
    <v>40</v>
  </rv>
  <rv s="4">
    <v>20</v>
  </rv>
  <rv s="5">
    <v>https://www.bing.com/search?q=pine+lake+georgia&amp;form=skydnc</v>
    <v>Learn more on Bing</v>
  </rv>
  <rv s="2">
    <fb>-84.206389000000001</fb>
    <v>40</v>
  </rv>
  <rv s="2">
    <fb>752</fb>
    <v>19</v>
  </rv>
  <rv s="8">
    <v>#VALUE!</v>
    <v>301</v>
    <v>37</v>
    <v>Pine Lake</v>
    <v>86</v>
    <v>6</v>
    <v>Map</v>
    <v>17</v>
    <v>39</v>
    <v>en-US</v>
    <v>193bd185-f415-77ee-9b0b-1a0a06e35104</v>
    <v>536870912</v>
    <v>1</v>
    <v>1</v>
    <v>2</v>
    <v>380</v>
    <v>8</v>
    <v>Pine Lake is the smallest city in DeKalb County, Georgia, United States. The population was 752 at the 2020 census.</v>
    <v>381</v>
    <v>382</v>
    <v>383</v>
    <v>384</v>
    <v>Pine Lake</v>
    <v>385</v>
    <v>37</v>
    <v>Pine Lake</v>
    <v>mdp/vdpid/5484634405924241409</v>
  </rv>
  <rv s="0">
    <v>536870912</v>
    <v>30360</v>
    <v>e0f20f6a-da31-70f7-1900-3a9d65f20a7d</v>
    <v>en-US</v>
    <v>Map</v>
  </rv>
  <rv s="1">
    <v>#VALUE!</v>
    <v>304</v>
    <v>3</v>
    <v>30360</v>
    <v>5</v>
    <v>6</v>
    <v>Map</v>
    <v>en-US</v>
    <v>e0f20f6a-da31-70f7-1900-3a9d65f20a7d</v>
    <v>536870912</v>
    <v>1</v>
    <v>1</v>
    <v>2</v>
    <v>7</v>
    <v>30360 is a postal code in Atlanta, Georgia, United States</v>
    <v>30360</v>
    <v>30360</v>
    <v>mdp/vdpid/5484632930653306881</v>
  </rv>
  <rv s="0">
    <v>536870912</v>
    <v>30017</v>
    <v>c31ab39f-980a-6945-69ab-ee3442f8a982</v>
    <v>en-US</v>
    <v>Map</v>
  </rv>
  <rv s="0">
    <v>536870912</v>
    <v>Grayson</v>
    <v>bc8dca94-e568-a2d1-ca63-709ace0f0db4</v>
    <v>en-US</v>
    <v>Map</v>
  </rv>
  <rv s="1">
    <v>#VALUE!</v>
    <v>307</v>
    <v>3</v>
    <v>30017</v>
    <v>5</v>
    <v>6</v>
    <v>Map</v>
    <v>en-US</v>
    <v>c31ab39f-980a-6945-69ab-ee3442f8a982</v>
    <v>536870912</v>
    <v>1</v>
    <v>1</v>
    <v>104</v>
    <v>390</v>
    <v>30017 is a postal code in Grayson, Georgia, United States</v>
    <v>30017</v>
    <v>30017</v>
    <v>mdp/vdpid/5484641472722501633</v>
  </rv>
  <rv s="2">
    <fb>4.6619785986000002</fb>
    <v>19</v>
  </rv>
  <rv s="2">
    <fb>33.893332999999998</fb>
    <v>40</v>
  </rv>
  <rv s="4">
    <v>21</v>
  </rv>
  <rv s="5">
    <v>https://www.bing.com/search?q=grayson+georgia&amp;form=skydnc</v>
    <v>Learn more on Bing</v>
  </rv>
  <rv s="2">
    <fb>-83.955556000000001</fb>
    <v>40</v>
  </rv>
  <rv s="2">
    <fb>4730</fb>
    <v>19</v>
  </rv>
  <rv s="8">
    <v>#VALUE!</v>
    <v>309</v>
    <v>37</v>
    <v>Grayson</v>
    <v>86</v>
    <v>6</v>
    <v>Map</v>
    <v>17</v>
    <v>39</v>
    <v>en-US</v>
    <v>bc8dca94-e568-a2d1-ca63-709ace0f0db4</v>
    <v>536870912</v>
    <v>1</v>
    <v>1</v>
    <v>104</v>
    <v>392</v>
    <v>8</v>
    <v>Grayson is a city in Gwinnett County, Georgia, United States. The 2020 estimated population of Grayson, GA is 4740 people. The population was 2,666 at the 2010 census, up from 765 in 2000.</v>
    <v>393</v>
    <v>394</v>
    <v>395</v>
    <v>396</v>
    <v>Grayson</v>
    <v>397</v>
    <v>37</v>
    <v>Grayson</v>
    <v>mdp/vdpid/5484641510974554113</v>
  </rv>
  <rv s="0">
    <v>536870912</v>
    <v>30506</v>
    <v>4c0d6240-2ee5-0d0f-f9f1-d50027efcca4</v>
    <v>en-US</v>
    <v>Map</v>
  </rv>
  <rv s="0">
    <v>536870912</v>
    <v>Hall County</v>
    <v>85e90ab3-709f-1afa-fa8c-e704e3f51ed5</v>
    <v>en-US</v>
    <v>Map</v>
  </rv>
  <rv s="0">
    <v>536870912</v>
    <v>Gainesville</v>
    <v>7f4a9b1a-47cb-49a4-d5dc-278b8cd85ef9</v>
    <v>en-US</v>
    <v>Map</v>
  </rv>
  <rv s="1">
    <v>#VALUE!</v>
    <v>312</v>
    <v>3</v>
    <v>30506</v>
    <v>5</v>
    <v>6</v>
    <v>Map</v>
    <v>en-US</v>
    <v>4c0d6240-2ee5-0d0f-f9f1-d50027efcca4</v>
    <v>536870912</v>
    <v>1</v>
    <v>1</v>
    <v>400</v>
    <v>401</v>
    <v>30506 is a postal code in Gainesville, Georgia, United States</v>
    <v>30506</v>
    <v>30506</v>
    <v>mdp/vdpid/5484623845287526401</v>
  </rv>
  <rv s="2">
    <fb>1111.1048993300001</fb>
    <v>19</v>
  </rv>
  <rv s="5">
    <v>https://www.bing.com/search?q=hall+county+georgia&amp;form=skydnc</v>
    <v>Learn more on Bing</v>
  </rv>
  <rv s="2">
    <fb>202148</fb>
    <v>19</v>
  </rv>
  <rv s="4">
    <v>22</v>
  </rv>
  <rv s="7">
    <v>#VALUE!</v>
    <v>314</v>
    <v>28</v>
    <v>Hall</v>
    <v>96</v>
    <v>38</v>
    <v>Map</v>
    <v>17</v>
    <v>30</v>
    <v>en-US</v>
    <v>85e90ab3-709f-1afa-fa8c-e704e3f51ed5</v>
    <v>536870912</v>
    <v>1</v>
    <v>1</v>
    <v>403</v>
    <v>8</v>
    <v>Hall County is a county located in the north central portion of the U.S. state of Georgia. As of the 2020 census, the population was 203,136, up from 179,684 at the 2010 census. The county seat is Gainesville. The entirety of Hall County comprises the Gainesville, Georgia, Metropolitan Statistical Area, which is also part of the Atlanta-Athens-Clarke County-Sandy Springs, Combined Statistical Area.</v>
    <v>401</v>
    <v>404</v>
    <v>Hall</v>
    <v>405</v>
    <v>406</v>
    <v>Hall</v>
    <v>mdp/vdpid/10035267</v>
  </rv>
  <rv s="2">
    <fb>75.3686540108</fb>
    <v>19</v>
  </rv>
  <rv s="2">
    <fb>34.304443999999997</fb>
    <v>40</v>
  </rv>
  <rv s="4">
    <v>23</v>
  </rv>
  <rv s="5">
    <v>https://www.bing.com/search?q=gainesville+georgia&amp;form=skydnc</v>
    <v>Learn more on Bing</v>
  </rv>
  <rv s="2">
    <fb>-83.833888999999999</fb>
    <v>40</v>
  </rv>
  <rv s="2">
    <fb>42296</fb>
    <v>19</v>
  </rv>
  <rv s="8">
    <v>#VALUE!</v>
    <v>319</v>
    <v>37</v>
    <v>Gainesville</v>
    <v>15</v>
    <v>38</v>
    <v>Map</v>
    <v>17</v>
    <v>39</v>
    <v>en-US</v>
    <v>7f4a9b1a-47cb-49a4-d5dc-278b8cd85ef9</v>
    <v>536870912</v>
    <v>1</v>
    <v>1</v>
    <v>400</v>
    <v>408</v>
    <v>8</v>
    <v>The city of Gainesville is the county seat of Hall County, Georgia, United States. As of the 2020 census, the city had a population of 42,296. Because of its large number of poultry processing plants, it is often called the "Poultry Capital of the World." Gainesville is the principal city of, and is included in, the Gainesville, Georgia Metropolitan Statistical Area, which is included in the Atlanta-Sandy Springs-Gainesville, Georgia Combined Statistical Area.</v>
    <v>409</v>
    <v>410</v>
    <v>411</v>
    <v>412</v>
    <v>Gainesville</v>
    <v>413</v>
    <v>37</v>
    <v>Gainesville</v>
    <v>mdp/vdpid/5484622786125103105</v>
  </rv>
  <rv s="0">
    <v>536870912</v>
    <v>30062</v>
    <v>5c566dbc-983e-8ec2-4733-7dff38d23f5b</v>
    <v>en-US</v>
    <v>Map</v>
  </rv>
  <rv s="1">
    <v>#VALUE!</v>
    <v>322</v>
    <v>3</v>
    <v>30062</v>
    <v>5</v>
    <v>6</v>
    <v>Map</v>
    <v>en-US</v>
    <v>5c566dbc-983e-8ec2-4733-7dff38d23f5b</v>
    <v>536870912</v>
    <v>1</v>
    <v>1</v>
    <v>262</v>
    <v>365</v>
    <v>30062 is a postal code in Marietta, Georgia, United States</v>
    <v>30062</v>
    <v>30062</v>
    <v>mdp/vdpid/5483127378353848321</v>
  </rv>
  <rv s="0">
    <v>536870912</v>
    <v>30066</v>
    <v>5d0e8c15-c9d1-8007-b29f-5e6fcd7d14e3</v>
    <v>en-US</v>
    <v>Map</v>
  </rv>
  <rv s="1">
    <v>#VALUE!</v>
    <v>325</v>
    <v>3</v>
    <v>30066</v>
    <v>5</v>
    <v>6</v>
    <v>Map</v>
    <v>en-US</v>
    <v>5d0e8c15-c9d1-8007-b29f-5e6fcd7d14e3</v>
    <v>536870912</v>
    <v>1</v>
    <v>1</v>
    <v>262</v>
    <v>365</v>
    <v>30066 is a postal code in Marietta, Georgia, United States</v>
    <v>30066</v>
    <v>30066</v>
    <v>mdp/vdpid/5483127137969897473</v>
  </rv>
  <rv s="0">
    <v>536870912</v>
    <v>30168</v>
    <v>07df7418-4b51-3d3c-5719-d4f6e6142385</v>
    <v>en-US</v>
    <v>Map</v>
  </rv>
  <rv s="0">
    <v>536870912</v>
    <v>Austell</v>
    <v>1f165032-c98b-5335-2efb-ba42f754eada</v>
    <v>en-US</v>
    <v>Map</v>
  </rv>
  <rv s="1">
    <v>#VALUE!</v>
    <v>328</v>
    <v>3</v>
    <v>30168</v>
    <v>5</v>
    <v>6</v>
    <v>Map</v>
    <v>en-US</v>
    <v>07df7418-4b51-3d3c-5719-d4f6e6142385</v>
    <v>536870912</v>
    <v>1</v>
    <v>1</v>
    <v>262</v>
    <v>420</v>
    <v>30168 is a postal code in Austell, Georgia, United States</v>
    <v>30168</v>
    <v>30168</v>
    <v>mdp/vdpid/5495139925122613249</v>
  </rv>
  <rv s="2">
    <fb>15.5</fb>
    <v>19</v>
  </rv>
  <rv s="2">
    <fb>33.8131597</fb>
    <v>40</v>
  </rv>
  <rv s="5">
    <v>https://www.bing.com/search?q=austell+georgia&amp;form=skydnc</v>
    <v>Learn more on Bing</v>
  </rv>
  <rv s="2">
    <fb>-84.634724300000002</fb>
    <v>40</v>
  </rv>
  <rv s="2">
    <fb>7713</fb>
    <v>19</v>
  </rv>
  <rv s="12">
    <v>#VALUE!</v>
    <v>331</v>
    <v>171</v>
    <v>Austell</v>
    <v>86</v>
    <v>6</v>
    <v>Map</v>
    <v>17</v>
    <v>39</v>
    <v>en-US</v>
    <v>1f165032-c98b-5335-2efb-ba42f754eada</v>
    <v>536870912</v>
    <v>1</v>
    <v>1</v>
    <v>262</v>
    <v>422</v>
    <v>8</v>
    <v>Austell is a city in Cobb and Douglas Counties in the U.S. state of Georgia. It is part of the Atlanta metropolitan area. As of the 2020 census, the city had a population of 7,713.</v>
    <v>423</v>
    <v>424</v>
    <v>425</v>
    <v>Austell</v>
    <v>426</v>
    <v>37</v>
    <v>Austell</v>
    <v>mdp/vdpid/5483129896144207873</v>
  </rv>
  <rv s="0">
    <v>536870912</v>
    <v>30305</v>
    <v>cfa31c69-9de3-1475-28ce-e9368e316a18</v>
    <v>en-US</v>
    <v>Map</v>
  </rv>
  <rv s="1">
    <v>#VALUE!</v>
    <v>334</v>
    <v>3</v>
    <v>30305</v>
    <v>5</v>
    <v>6</v>
    <v>Map</v>
    <v>en-US</v>
    <v>cfa31c69-9de3-1475-28ce-e9368e316a18</v>
    <v>536870912</v>
    <v>1</v>
    <v>1</v>
    <v>2</v>
    <v>7</v>
    <v>30305 is a postal code in Atlanta, Georgia, United States</v>
    <v>30305</v>
    <v>30305</v>
    <v>mdp/vdpid/5483132232170209281</v>
  </rv>
  <rv s="0">
    <v>536870912</v>
    <v>30326</v>
    <v>6e63aa19-e7ed-ef04-77ab-cd267b50d389</v>
    <v>en-US</v>
    <v>Map</v>
  </rv>
  <rv s="1">
    <v>#VALUE!</v>
    <v>337</v>
    <v>3</v>
    <v>30326</v>
    <v>5</v>
    <v>6</v>
    <v>Map</v>
    <v>en-US</v>
    <v>6e63aa19-e7ed-ef04-77ab-cd267b50d389</v>
    <v>536870912</v>
    <v>1</v>
    <v>1</v>
    <v>2</v>
    <v>7</v>
    <v>30326 is a postal code in Atlanta, Georgia, United States</v>
    <v>30326</v>
    <v>30326</v>
    <v>mdp/vdpid/5484632654433222657</v>
  </rv>
  <rv s="0">
    <v>536870912</v>
    <v>30331</v>
    <v>3549a950-0440-ddca-791a-c78457b07d12</v>
    <v>en-US</v>
    <v>Map</v>
  </rv>
  <rv s="1">
    <v>#VALUE!</v>
    <v>340</v>
    <v>3</v>
    <v>30331</v>
    <v>5</v>
    <v>6</v>
    <v>Map</v>
    <v>en-US</v>
    <v>3549a950-0440-ddca-791a-c78457b07d12</v>
    <v>536870912</v>
    <v>1</v>
    <v>1</v>
    <v>2</v>
    <v>7</v>
    <v>30331 is a postal code in Atlanta, Georgia, United States</v>
    <v>30331</v>
    <v>30331</v>
    <v>mdp/vdpid/5495142542754185217</v>
  </rv>
  <rv s="0">
    <v>536870912</v>
    <v>30024</v>
    <v>58b3588a-c1f5-033b-6966-e003772b9fc9</v>
    <v>en-US</v>
    <v>Map</v>
  </rv>
  <rv s="0">
    <v>536870912</v>
    <v>Suwanee</v>
    <v>ec7e5b7d-aa07-1d8e-4525-59bb7d78112d</v>
    <v>en-US</v>
    <v>Map</v>
  </rv>
  <rv s="1">
    <v>#VALUE!</v>
    <v>343</v>
    <v>3</v>
    <v>30024</v>
    <v>5</v>
    <v>6</v>
    <v>Map</v>
    <v>en-US</v>
    <v>58b3588a-c1f5-033b-6966-e003772b9fc9</v>
    <v>536870912</v>
    <v>1</v>
    <v>1</v>
    <v>104</v>
    <v>435</v>
    <v>30024 is a postal code in Suwanee, Georgia, United States</v>
    <v>30024</v>
    <v>30024</v>
    <v>mdp/vdpid/5484631921000448001</v>
  </rv>
  <rv s="2">
    <fb>25.640882292299999</fb>
    <v>19</v>
  </rv>
  <rv s="2">
    <fb>34.057513999999998</fb>
    <v>40</v>
  </rv>
  <rv s="5">
    <v>https://www.bing.com/search?q=suwanee+georgia&amp;form=skydnc</v>
    <v>Learn more on Bing</v>
  </rv>
  <rv s="2">
    <fb>-84.066597000000002</fb>
    <v>40</v>
  </rv>
  <rv s="2">
    <fb>20786</fb>
    <v>19</v>
  </rv>
  <rv s="12">
    <v>#VALUE!</v>
    <v>347</v>
    <v>171</v>
    <v>Suwanee</v>
    <v>15</v>
    <v>38</v>
    <v>Map</v>
    <v>17</v>
    <v>39</v>
    <v>en-US</v>
    <v>ec7e5b7d-aa07-1d8e-4525-59bb7d78112d</v>
    <v>536870912</v>
    <v>1</v>
    <v>1</v>
    <v>104</v>
    <v>437</v>
    <v>8</v>
    <v>Suwanee is a city in Gwinnett County in the U.S. state of Georgia. As of the 2010 census, the population was 15,355; this had grown to an estimated 20,907 as of 2019. Portions of Forsyth and Fulton counties also have Suwanee and its ZIP Code as a mailing address.</v>
    <v>438</v>
    <v>439</v>
    <v>440</v>
    <v>Suwanee</v>
    <v>441</v>
    <v>37</v>
    <v>Suwanee</v>
    <v>mdp/vdpid/5484630860965609473</v>
  </rv>
  <rv s="0">
    <v>536870912</v>
    <v>30045</v>
    <v>6b3a9399-65f8-caa1-47b3-8220fc649b37</v>
    <v>en-US</v>
    <v>Map</v>
  </rv>
  <rv s="1">
    <v>#VALUE!</v>
    <v>350</v>
    <v>3</v>
    <v>30045</v>
    <v>5</v>
    <v>6</v>
    <v>Map</v>
    <v>en-US</v>
    <v>6b3a9399-65f8-caa1-47b3-8220fc649b37</v>
    <v>536870912</v>
    <v>1</v>
    <v>1</v>
    <v>104</v>
    <v>317</v>
    <v>30045 is a postal code in Lawrenceville, Georgia, United States</v>
    <v>30045</v>
    <v>30045</v>
    <v>mdp/vdpid/5484641886280876033</v>
  </rv>
  <rv s="0">
    <v>536870912</v>
    <v>30096</v>
    <v>063d3fbb-632b-ccd7-cfa6-ee86ad9a7b02</v>
    <v>en-US</v>
    <v>Map</v>
  </rv>
  <rv s="0">
    <v>536870912</v>
    <v>Duluth</v>
    <v>0dd45438-02f2-7a45-81ab-5b5463462618</v>
    <v>en-US</v>
    <v>Map</v>
  </rv>
  <rv s="1">
    <v>#VALUE!</v>
    <v>353</v>
    <v>3</v>
    <v>30096</v>
    <v>5</v>
    <v>6</v>
    <v>Map</v>
    <v>en-US</v>
    <v>063d3fbb-632b-ccd7-cfa6-ee86ad9a7b02</v>
    <v>536870912</v>
    <v>1</v>
    <v>1</v>
    <v>104</v>
    <v>446</v>
    <v>30096 is a postal code in Duluth, Georgia, United States</v>
    <v>30096</v>
    <v>30096</v>
    <v>mdp/vdpid/5484631580406185985</v>
  </rv>
  <rv s="2">
    <fb>25.9</fb>
    <v>19</v>
  </rv>
  <rv s="3">
    <v>7</v>
    <v>17</v>
    <v>360</v>
    <v>7</v>
    <v>0</v>
    <v>Image of Duluth</v>
  </rv>
  <rv s="2">
    <fb>34.003056000000001</fb>
    <v>40</v>
  </rv>
  <rv s="4">
    <v>24</v>
  </rv>
  <rv s="5">
    <v>https://www.bing.com/search?q=duluth+georgia&amp;form=skydnc</v>
    <v>Learn more on Bing</v>
  </rv>
  <rv s="2">
    <fb>-84.145555999999999</fb>
    <v>40</v>
  </rv>
  <rv s="2">
    <fb>31873</fb>
    <v>19</v>
  </rv>
  <rv s="10">
    <v>#VALUE!</v>
    <v>359</v>
    <v>146</v>
    <v>Duluth</v>
    <v>15</v>
    <v>16</v>
    <v>Map</v>
    <v>17</v>
    <v>39</v>
    <v>en-US</v>
    <v>0dd45438-02f2-7a45-81ab-5b5463462618</v>
    <v>536870912</v>
    <v>1</v>
    <v>1</v>
    <v>104</v>
    <v>448</v>
    <v>8</v>
    <v>Duluth is a city in Gwinnett County, Georgia, United States. Located north of Interstate 85, it is approximately 22 miles northeast of Atlanta. As of the 2010 census, Duluth had a population of 26,600 and the United States Census Bureau estimated the population to be 29,609 as of 2019.</v>
    <v>449</v>
    <v>450</v>
    <v>451</v>
    <v>452</v>
    <v>453</v>
    <v>Duluth</v>
    <v>454</v>
    <v>37</v>
    <v>Duluth</v>
    <v>mdp/vdpid/5484631346666012674</v>
  </rv>
  <rv s="0">
    <v>536870912</v>
    <v>30188</v>
    <v>2c64e5a0-702d-91d9-4c2b-2fcd49eb1730</v>
    <v>en-US</v>
    <v>Map</v>
  </rv>
  <rv s="0">
    <v>536870912</v>
    <v>Cherokee County</v>
    <v>ee4c9565-f946-dc13-69f4-6ef820a63a7e</v>
    <v>en-US</v>
    <v>Map</v>
  </rv>
  <rv s="0">
    <v>536870912</v>
    <v>Woodstock</v>
    <v>c8e8041a-ac72-2448-adc0-d973f5da68ed</v>
    <v>en-US</v>
    <v>Map</v>
  </rv>
  <rv s="1">
    <v>#VALUE!</v>
    <v>363</v>
    <v>3</v>
    <v>30188</v>
    <v>5</v>
    <v>6</v>
    <v>Map</v>
    <v>en-US</v>
    <v>2c64e5a0-702d-91d9-4c2b-2fcd49eb1730</v>
    <v>536870912</v>
    <v>1</v>
    <v>1</v>
    <v>457</v>
    <v>458</v>
    <v>30188 is a postal code in Woodstock, Georgia, United States</v>
    <v>30188</v>
    <v>30188</v>
    <v>mdp/vdpid/5483126078035722241</v>
  </rv>
  <rv s="2">
    <fb>1124.05483989</fb>
    <v>19</v>
  </rv>
  <rv s="5">
    <v>https://www.bing.com/search?q=cherokee+county+georgia&amp;form=skydnc</v>
    <v>Learn more on Bing</v>
  </rv>
  <rv s="2">
    <fb>254149</fb>
    <v>19</v>
  </rv>
  <rv s="7">
    <v>#VALUE!</v>
    <v>365</v>
    <v>28</v>
    <v>Cherokee</v>
    <v>96</v>
    <v>38</v>
    <v>Map</v>
    <v>17</v>
    <v>30</v>
    <v>en-US</v>
    <v>ee4c9565-f946-dc13-69f4-6ef820a63a7e</v>
    <v>536870912</v>
    <v>1</v>
    <v>1</v>
    <v>460</v>
    <v>8</v>
    <v>Cherokee County is located in the US state of Georgia. As of 2019 estimates, the population was 258,773. The county seat is Canton. The county Board of Commissioners is the governing body, with members elected to office. Cherokee County is included in the Atlanta–Sandy Springs–Roswell, Georgia metropolitan statistical area.</v>
    <v>458</v>
    <v>461</v>
    <v>Cherokee</v>
    <v>462</v>
    <v>406</v>
    <v>Cherokee</v>
    <v>mdp/vdpid/10035226</v>
  </rv>
  <rv s="2">
    <fb>29.2</fb>
    <v>19</v>
  </rv>
  <rv s="3">
    <v>8</v>
    <v>17</v>
    <v>372</v>
    <v>7</v>
    <v>0</v>
    <v>Image of Woodstock</v>
  </rv>
  <rv s="2">
    <fb>34.101388999999998</fb>
    <v>40</v>
  </rv>
  <rv s="0">
    <v>805306368</v>
    <v>Michael Caldwell (Mayor)</v>
    <v>36a9e8ba-b597-40b2-9bf4-0fde360c8451</v>
    <v>en-US</v>
    <v>Generic</v>
  </rv>
  <rv s="4">
    <v>25</v>
  </rv>
  <rv s="5">
    <v>https://www.bing.com/search?q=woodstock+georgia&amp;form=skydnc</v>
    <v>Learn more on Bing</v>
  </rv>
  <rv s="2">
    <fb>-84.519443999999993</fb>
    <v>40</v>
  </rv>
  <rv s="2">
    <fb>35065</fb>
    <v>19</v>
  </rv>
  <rv s="10">
    <v>#VALUE!</v>
    <v>371</v>
    <v>146</v>
    <v>Woodstock</v>
    <v>15</v>
    <v>16</v>
    <v>Map</v>
    <v>17</v>
    <v>39</v>
    <v>en-US</v>
    <v>c8e8041a-ac72-2448-adc0-d973f5da68ed</v>
    <v>536870912</v>
    <v>1</v>
    <v>1</v>
    <v>457</v>
    <v>464</v>
    <v>8</v>
    <v>Woodstock is a city in Cherokee County, Georgia, United States. The population was 33,039 as of 2019 according to the US Census Bureau. Originally a stop on the Louisville and Nashville Railroad, Woodstock is part of the Atlanta metropolitan area. The city was the tenth fastest-growing suburb in the United States in 2007.</v>
    <v>465</v>
    <v>466</v>
    <v>468</v>
    <v>469</v>
    <v>470</v>
    <v>Woodstock</v>
    <v>471</v>
    <v>37</v>
    <v>Woodstock</v>
    <v>mdp/vdpid/5483114262362587137</v>
  </rv>
  <rv s="0">
    <v>536870912</v>
    <v>30605</v>
    <v>13d4b7c9-fa68-9142-097c-37720d5e48d4</v>
    <v>en-US</v>
    <v>Map</v>
  </rv>
  <rv s="0">
    <v>536870912</v>
    <v>Clarke County</v>
    <v>b10f7a49-038d-d4c9-4def-0ad9fd04cc3a</v>
    <v>en-US</v>
    <v>Map</v>
  </rv>
  <rv s="15">
    <v>#VALUE!</v>
    <v>374</v>
    <v>375</v>
    <v>30605</v>
    <v>5</v>
    <v>6</v>
    <v>Map</v>
    <v>en-US</v>
    <v>13d4b7c9-fa68-9142-097c-37720d5e48d4</v>
    <v>536870912</v>
    <v>1</v>
    <v>1</v>
    <v>474</v>
    <v>30605 is a postal code in Clarke County, Georgia, United States</v>
    <v>30605</v>
    <v>30605</v>
    <v>mdp/vdpid/5484677381870321665</v>
  </rv>
  <rv s="2">
    <fb>313.388561350656</fb>
    <v>19</v>
  </rv>
  <rv s="0">
    <v>536870912</v>
    <v>Athens</v>
    <v>3ecce8d1-9bc3-8910-3433-1cbc54f85922</v>
    <v>en-US</v>
    <v>Map</v>
  </rv>
  <rv s="5">
    <v>https://www.bing.com/search?q=clarke+county+georgia&amp;form=skydnc</v>
    <v>Learn more on Bing</v>
  </rv>
  <rv s="2">
    <fb>128331</fb>
    <v>19</v>
  </rv>
  <rv s="7">
    <v>#VALUE!</v>
    <v>378</v>
    <v>28</v>
    <v>Clarke County</v>
    <v>29</v>
    <v>6</v>
    <v>Map</v>
    <v>17</v>
    <v>237</v>
    <v>en-US</v>
    <v>b10f7a49-038d-d4c9-4def-0ad9fd04cc3a</v>
    <v>536870912</v>
    <v>1</v>
    <v>1</v>
    <v>476</v>
    <v>8</v>
    <v>Clarke County is located in the northeastern part of the U.S. state of Georgia. As of the 2010 census, the population was 116,714. Its county seat is Athens, with which it is a consolidated city-county.</v>
    <v>477</v>
    <v>478</v>
    <v>Clarke County</v>
    <v>479</v>
    <v>37</v>
    <v>Clarke County</v>
    <v>mdp/vdpid/10035227</v>
  </rv>
  <rv s="0">
    <v>536870912</v>
    <v>30236</v>
    <v>5707dd7e-b71e-f7b6-0770-ae04131396a7</v>
    <v>en-US</v>
    <v>Map</v>
  </rv>
  <rv s="0">
    <v>536870912</v>
    <v>Jonesboro</v>
    <v>1a223c7f-a57a-c264-c4a2-8addabe1340e</v>
    <v>en-US</v>
    <v>Map</v>
  </rv>
  <rv s="1">
    <v>#VALUE!</v>
    <v>381</v>
    <v>3</v>
    <v>30236</v>
    <v>5</v>
    <v>6</v>
    <v>Map</v>
    <v>en-US</v>
    <v>5707dd7e-b71e-f7b6-0770-ae04131396a7</v>
    <v>536870912</v>
    <v>1</v>
    <v>1</v>
    <v>350</v>
    <v>482</v>
    <v>30236 is a postal code in Jonesboro, Georgia, United States</v>
    <v>30236</v>
    <v>30236</v>
    <v>mdp/vdpid/5496649076000686081</v>
  </rv>
  <rv s="2">
    <fb>6.9929678979099998</fb>
    <v>19</v>
  </rv>
  <rv s="2">
    <fb>33.524444000000003</fb>
    <v>40</v>
  </rv>
  <rv s="5">
    <v>https://www.bing.com/search?q=jonesboro+georgia&amp;form=skydnc</v>
    <v>Learn more on Bing</v>
  </rv>
  <rv s="2">
    <fb>-84.354167000000004</fb>
    <v>40</v>
  </rv>
  <rv s="2">
    <fb>4235</fb>
    <v>19</v>
  </rv>
  <rv s="12">
    <v>#VALUE!</v>
    <v>386</v>
    <v>171</v>
    <v>Jonesboro</v>
    <v>15</v>
    <v>38</v>
    <v>Map</v>
    <v>17</v>
    <v>39</v>
    <v>en-US</v>
    <v>1a223c7f-a57a-c264-c4a2-8addabe1340e</v>
    <v>536870912</v>
    <v>1</v>
    <v>1</v>
    <v>350</v>
    <v>484</v>
    <v>8</v>
    <v>Jonesboro is a city in and the county seat of Clayton County, Georgia, United States. The population was 4,724 as of the 2010 census. The city's name was originally spelled Jonesborough. During the Civil War, the final skirmish in the Atlanta Campaign was fought here south of Atlanta, cutting off the city and forcing the mayor of Atlanta to surrender at Marietta in early September 1864. The final fall of Atlanta in the Battle of Jonesborough ended up being a decisive point in the nation's history, propelling Abraham Lincoln to re-election two months later, and continuing the war until the Confederacy finally surrendered the following year.</v>
    <v>485</v>
    <v>486</v>
    <v>487</v>
    <v>Jonesboro</v>
    <v>488</v>
    <v>37</v>
    <v>Jonesboro</v>
    <v>mdp/vdpid/5496648046215168001</v>
  </rv>
  <rv s="0">
    <v>536870912</v>
    <v>30273</v>
    <v>3749ac47-f480-9f41-ccaf-15ccbade75be</v>
    <v>en-US</v>
    <v>Map</v>
  </rv>
  <rv s="0">
    <v>536870912</v>
    <v>Rex</v>
    <v>0153a130-d431-796d-7412-96c5a1f52b32</v>
    <v>en-US</v>
    <v>Map</v>
  </rv>
  <rv s="1">
    <v>#VALUE!</v>
    <v>389</v>
    <v>3</v>
    <v>30273</v>
    <v>5</v>
    <v>6</v>
    <v>Map</v>
    <v>en-US</v>
    <v>3749ac47-f480-9f41-ccaf-15ccbade75be</v>
    <v>536870912</v>
    <v>1</v>
    <v>1</v>
    <v>350</v>
    <v>491</v>
    <v>30273 is a postal code in Rex, Georgia, United States</v>
    <v>30273</v>
    <v>30273</v>
    <v>mdp/vdpid/5496648321260847105</v>
  </rv>
  <rv s="2">
    <fb>33.5780873</fb>
    <v>40</v>
  </rv>
  <rv s="5">
    <v>https://www.bing.com/search?q=rex+georgia&amp;form=skydnc</v>
    <v>Learn more on Bing</v>
  </rv>
  <rv s="2">
    <fb>-84.272608500000004</fb>
    <v>40</v>
  </rv>
  <rv s="16">
    <v>#VALUE!</v>
    <v>391</v>
    <v>392</v>
    <v>Rex</v>
    <v>15</v>
    <v>38</v>
    <v>Map</v>
    <v>17</v>
    <v>en-US</v>
    <v>0153a130-d431-796d-7412-96c5a1f52b32</v>
    <v>536870912</v>
    <v>1</v>
    <v>1</v>
    <v>350</v>
    <v>8</v>
    <v>Rex is an unincorporated community in Clayton County, Georgia, United States. Its elevation is 797 feet. Although Rex is unincorporated, it has a post office, with the ZIP code of 30273; the ZCTA for ZIP Code 30273 had a population of 11,412 at the 2000 census.</v>
    <v>493</v>
    <v>494</v>
    <v>495</v>
    <v>Rex</v>
    <v>37</v>
    <v>Rex</v>
    <v>mdp/vdpid/5496644988299116545</v>
  </rv>
  <rv s="0">
    <v>536870912</v>
    <v>30081</v>
    <v>1373a0cc-0d41-3b8e-761c-4bc17e60f013</v>
    <v>en-US</v>
    <v>Map</v>
  </rv>
  <rv s="13">
    <v>#VALUE!</v>
    <v>172</v>
    <v>30081</v>
    <v>5</v>
    <v>6</v>
    <v>Map</v>
    <v>en-US</v>
    <v>1373a0cc-0d41-3b8e-761c-4bc17e60f013</v>
    <v>536870912</v>
    <v>1</v>
    <v>1</v>
    <v>262</v>
    <v>263</v>
    <v>30081 is a postal code in Smyrna, Georgia, United States</v>
    <v>30081</v>
    <v>30081</v>
    <v>mdp/vdpid/5483130475864129537</v>
  </rv>
  <rv s="0">
    <v>536870912</v>
    <v>30038</v>
    <v>5b908b15-fe6c-70c9-4e1a-ff7cc81a37e8</v>
    <v>en-US</v>
    <v>Map</v>
  </rv>
  <rv s="0">
    <v>536870912</v>
    <v>Lithonia</v>
    <v>8e3ce455-2fd9-53ff-69f1-fc6940474c40</v>
    <v>en-US</v>
    <v>Map</v>
  </rv>
  <rv s="1">
    <v>#VALUE!</v>
    <v>395</v>
    <v>3</v>
    <v>30038</v>
    <v>5</v>
    <v>6</v>
    <v>Map</v>
    <v>en-US</v>
    <v>5b908b15-fe6c-70c9-4e1a-ff7cc81a37e8</v>
    <v>536870912</v>
    <v>1</v>
    <v>1</v>
    <v>2</v>
    <v>500</v>
    <v>30038 is a postal code in Lithonia, Georgia, United States</v>
    <v>30038</v>
    <v>30038</v>
    <v>mdp/vdpid/5496647109744525313</v>
  </rv>
  <rv s="2">
    <fb>2.07199048827</fb>
    <v>19</v>
  </rv>
  <rv s="2">
    <fb>33.712085000000002</fb>
    <v>40</v>
  </rv>
  <rv s="4">
    <v>26</v>
  </rv>
  <rv s="5">
    <v>https://www.bing.com/search?q=lithonia+georgia&amp;form=skydnc</v>
    <v>Learn more on Bing</v>
  </rv>
  <rv s="2">
    <fb>-84.105776000000006</fb>
    <v>40</v>
  </rv>
  <rv s="2">
    <fb>2662</fb>
    <v>19</v>
  </rv>
  <rv s="8">
    <v>#VALUE!</v>
    <v>398</v>
    <v>37</v>
    <v>Lithonia</v>
    <v>86</v>
    <v>6</v>
    <v>Map</v>
    <v>17</v>
    <v>39</v>
    <v>en-US</v>
    <v>8e3ce455-2fd9-53ff-69f1-fc6940474c40</v>
    <v>536870912</v>
    <v>1</v>
    <v>1</v>
    <v>2</v>
    <v>502</v>
    <v>8</v>
    <v>Lithonia is a city in eastern DeKalb County, Georgia, United States. The city's population was 2,662 at the 2020 census. Lithonia is in the Atlanta metropolitan area.</v>
    <v>503</v>
    <v>504</v>
    <v>505</v>
    <v>506</v>
    <v>Lithonia</v>
    <v>507</v>
    <v>37</v>
    <v>Lithonia</v>
    <v>mdp/vdpid/5496645809543839745</v>
  </rv>
  <rv s="0">
    <v>536870912</v>
    <v>30085</v>
    <v>509716a2-0081-fe8d-c6d1-abacc283f212</v>
    <v>en-US</v>
    <v>Map</v>
  </rv>
  <rv s="13">
    <v>#VALUE!</v>
    <v>172</v>
    <v>30085</v>
    <v>5</v>
    <v>6</v>
    <v>Map</v>
    <v>en-US</v>
    <v>509716a2-0081-fe8d-c6d1-abacc283f212</v>
    <v>536870912</v>
    <v>1</v>
    <v>1</v>
    <v>2</v>
    <v>60</v>
    <v>30085 is a postal code in Tucker, Georgia, United States</v>
    <v>30085</v>
    <v>30085</v>
    <v>mdp/vdpid/5484633370887454721</v>
  </rv>
  <rv s="0">
    <v>536870912</v>
    <v>30303</v>
    <v>23d67f38-d8a0-811c-6db0-72e91d81f476</v>
    <v>en-US</v>
    <v>Map</v>
  </rv>
  <rv s="1">
    <v>#VALUE!</v>
    <v>401</v>
    <v>3</v>
    <v>30303</v>
    <v>5</v>
    <v>6</v>
    <v>Map</v>
    <v>en-US</v>
    <v>23d67f38-d8a0-811c-6db0-72e91d81f476</v>
    <v>536870912</v>
    <v>1</v>
    <v>1</v>
    <v>2</v>
    <v>7</v>
    <v>30303 is a postal code in Atlanta, Georgia, United States</v>
    <v>30303</v>
    <v>30303</v>
    <v>mdp/vdpid/5495142128877043713</v>
  </rv>
  <rv s="0">
    <v>536870912</v>
    <v>30337</v>
    <v>959831ce-eb26-cd1d-1ab0-84f3e1e3d2a4</v>
    <v>en-US</v>
    <v>Map</v>
  </rv>
  <rv s="1">
    <v>#VALUE!</v>
    <v>404</v>
    <v>3</v>
    <v>30337</v>
    <v>5</v>
    <v>6</v>
    <v>Map</v>
    <v>en-US</v>
    <v>959831ce-eb26-cd1d-1ab0-84f3e1e3d2a4</v>
    <v>536870912</v>
    <v>1</v>
    <v>1</v>
    <v>2</v>
    <v>7</v>
    <v>30337 is a postal code in Atlanta, Georgia, United States</v>
    <v>30337</v>
    <v>30337</v>
    <v>mdp/vdpid/5495143367589232641</v>
  </rv>
  <rv s="0">
    <v>536870912</v>
    <v>30343</v>
    <v>cdd5a71c-76b9-ec98-d66d-25e4063162e8</v>
    <v>en-US</v>
    <v>Map</v>
  </rv>
  <rv s="1">
    <v>#VALUE!</v>
    <v>406</v>
    <v>3</v>
    <v>30343</v>
    <v>5</v>
    <v>6</v>
    <v>Map</v>
    <v>en-US</v>
    <v>cdd5a71c-76b9-ec98-d66d-25e4063162e8</v>
    <v>536870912</v>
    <v>1</v>
    <v>1</v>
    <v>2</v>
    <v>7</v>
    <v>30343 is a postal code in Atlanta, Georgia, United States</v>
    <v>30343</v>
    <v>30343</v>
    <v>mdp/vdpid/5483132541659512833</v>
  </rv>
  <rv s="0">
    <v>536870912</v>
    <v>30269</v>
    <v>b9c92436-9a2b-95f8-dd32-663a2a713481</v>
    <v>en-US</v>
    <v>Map</v>
  </rv>
  <rv s="0">
    <v>536870912</v>
    <v>Fayette County</v>
    <v>c391d1fe-b67d-27f7-1b4c-1132b241c7b2</v>
    <v>en-US</v>
    <v>Map</v>
  </rv>
  <rv s="0">
    <v>536870912</v>
    <v>Peachtree City</v>
    <v>a0e2f7b8-2116-2e28-b4cc-8e358838295e</v>
    <v>en-US</v>
    <v>Map</v>
  </rv>
  <rv s="1">
    <v>#VALUE!</v>
    <v>409</v>
    <v>3</v>
    <v>30269</v>
    <v>5</v>
    <v>6</v>
    <v>Map</v>
    <v>en-US</v>
    <v>b9c92436-9a2b-95f8-dd32-663a2a713481</v>
    <v>536870912</v>
    <v>1</v>
    <v>1</v>
    <v>518</v>
    <v>519</v>
    <v>30269 is a postal code in Peachtree City, Georgia, United States</v>
    <v>30269</v>
    <v>30269</v>
    <v>mdp/vdpid/5495159307555045377</v>
  </rv>
  <rv s="2">
    <fb>515.40763395700003</fb>
    <v>19</v>
  </rv>
  <rv s="3">
    <v>9</v>
    <v>17</v>
    <v>412</v>
    <v>7</v>
    <v>0</v>
    <v>Image of Fayette</v>
  </rv>
  <rv s="5">
    <v>https://www.bing.com/search?q=fayette+county+georgia&amp;form=skydnc</v>
    <v>Learn more on Bing</v>
  </rv>
  <rv s="2">
    <fb>114421</fb>
    <v>19</v>
  </rv>
  <rv s="9">
    <v>#VALUE!</v>
    <v>411</v>
    <v>95</v>
    <v>Fayette</v>
    <v>96</v>
    <v>16</v>
    <v>Map</v>
    <v>17</v>
    <v>237</v>
    <v>en-US</v>
    <v>c391d1fe-b67d-27f7-1b4c-1132b241c7b2</v>
    <v>536870912</v>
    <v>1</v>
    <v>1</v>
    <v>521</v>
    <v>8</v>
    <v>Fayette County is a county located in the north central portion of the U.S. state of Georgia. As of the 2010 census, the population was 106,567. Fayette County was established in 1821. The county seat, Fayetteville, was established in 1823. Much of Fayette County is bordered on the east side by the Flint River.</v>
    <v>522</v>
    <v>519</v>
    <v>523</v>
    <v>Fayette</v>
    <v>524</v>
    <v>37</v>
    <v>Fayette</v>
    <v>mdp/vdpid/10035254</v>
  </rv>
  <rv s="2">
    <fb>61.900715837</fb>
    <v>19</v>
  </rv>
  <rv s="2">
    <fb>33.398992</fb>
    <v>40</v>
  </rv>
  <rv s="4">
    <v>27</v>
  </rv>
  <rv s="5">
    <v>https://www.bing.com/search?q=peachtree+city+georgia&amp;form=skydnc</v>
    <v>Learn more on Bing</v>
  </rv>
  <rv s="2">
    <fb>-84.570622</fb>
    <v>40</v>
  </rv>
  <rv s="2">
    <fb>38244</fb>
    <v>19</v>
  </rv>
  <rv s="8">
    <v>#VALUE!</v>
    <v>418</v>
    <v>37</v>
    <v>Peachtree City</v>
    <v>15</v>
    <v>38</v>
    <v>Map</v>
    <v>17</v>
    <v>39</v>
    <v>en-US</v>
    <v>a0e2f7b8-2116-2e28-b4cc-8e358838295e</v>
    <v>536870912</v>
    <v>1</v>
    <v>1</v>
    <v>518</v>
    <v>526</v>
    <v>8</v>
    <v>Peachtree City is the largest city in Fayette County, Georgia, United States. As of the 2010 United States Census, it had a population of 34,364. Peachtree City is located in South Metro Atlanta. Peachtree City is noted for its extensive use of golf carts. Over 10,000 households in the city own golf carts, and most areas of the city can be reached via more than 90 miles of golf cart paths.</v>
    <v>527</v>
    <v>528</v>
    <v>529</v>
    <v>530</v>
    <v>Peachtree City</v>
    <v>531</v>
    <v>37</v>
    <v>Peachtree City</v>
    <v>mdp/vdpid/5495159304551923713</v>
  </rv>
  <rv s="0">
    <v>536870912</v>
    <v>30004</v>
    <v>45e0dc96-60ed-4c61-da7d-856a36d64987</v>
    <v>en-US</v>
    <v>Map</v>
  </rv>
  <rv s="1">
    <v>#VALUE!</v>
    <v>421</v>
    <v>3</v>
    <v>30004</v>
    <v>5</v>
    <v>6</v>
    <v>Map</v>
    <v>en-US</v>
    <v>45e0dc96-60ed-4c61-da7d-856a36d64987</v>
    <v>536870912</v>
    <v>1</v>
    <v>1</v>
    <v>247</v>
    <v>248</v>
    <v>30004 is a postal code in Alpharetta, Georgia, United States</v>
    <v>30004</v>
    <v>30004</v>
    <v>mdp/vdpid/5484628003067527169</v>
  </rv>
  <rv s="0">
    <v>536870912</v>
    <v>30075</v>
    <v>daa72322-b5ff-5707-e808-8a346ee98627</v>
    <v>en-US</v>
    <v>Map</v>
  </rv>
  <rv s="0">
    <v>536870912</v>
    <v>Roswell</v>
    <v>750f64a8-acc3-4fc6-89bd-3b69c5cecb19</v>
    <v>en-US</v>
    <v>Map</v>
  </rv>
  <rv s="1">
    <v>#VALUE!</v>
    <v>424</v>
    <v>3</v>
    <v>30075</v>
    <v>5</v>
    <v>6</v>
    <v>Map</v>
    <v>en-US</v>
    <v>daa72322-b5ff-5707-e808-8a346ee98627</v>
    <v>536870912</v>
    <v>1</v>
    <v>1</v>
    <v>247</v>
    <v>536</v>
    <v>30075 is a postal code in Roswell, Georgia, United States</v>
    <v>30075</v>
    <v>30075</v>
    <v>mdp/vdpid/5483127791157248001</v>
  </rv>
  <rv s="2">
    <fb>108.650001229</fb>
    <v>19</v>
  </rv>
  <rv s="2">
    <fb>34.033889000000002</fb>
    <v>40</v>
  </rv>
  <rv s="4">
    <v>28</v>
  </rv>
  <rv s="5">
    <v>https://www.bing.com/search?q=roswell+georgia&amp;form=skydnc</v>
    <v>Learn more on Bing</v>
  </rv>
  <rv s="2">
    <fb>-84.344166999999999</fb>
    <v>40</v>
  </rv>
  <rv s="2">
    <fb>92833</fb>
    <v>19</v>
  </rv>
  <rv s="8">
    <v>#VALUE!</v>
    <v>430</v>
    <v>37</v>
    <v>Roswell</v>
    <v>15</v>
    <v>38</v>
    <v>Map</v>
    <v>17</v>
    <v>39</v>
    <v>en-US</v>
    <v>750f64a8-acc3-4fc6-89bd-3b69c5cecb19</v>
    <v>536870912</v>
    <v>1</v>
    <v>1</v>
    <v>247</v>
    <v>538</v>
    <v>8</v>
    <v>Roswell is a city in northern Fulton County, Georgia, United States. At the official 2010 census, the city had a population of 88,346. The 2020 estimated population was 94,884, making Roswell the state's ninth largest city. A close suburb of Atlanta, Roswell has an affluent historic district.</v>
    <v>539</v>
    <v>540</v>
    <v>541</v>
    <v>542</v>
    <v>Roswell</v>
    <v>543</v>
    <v>37</v>
    <v>Roswell</v>
    <v>mdp/vdpid/5484628258215428097</v>
  </rv>
  <rv s="0">
    <v>536870912</v>
    <v>30043</v>
    <v>749bc052-84db-15cc-af7c-eae98d7b8b89</v>
    <v>en-US</v>
    <v>Map</v>
  </rv>
  <rv s="1">
    <v>#VALUE!</v>
    <v>434</v>
    <v>3</v>
    <v>30043</v>
    <v>5</v>
    <v>6</v>
    <v>Map</v>
    <v>en-US</v>
    <v>749bc052-84db-15cc-af7c-eae98d7b8b89</v>
    <v>536870912</v>
    <v>1</v>
    <v>1</v>
    <v>104</v>
    <v>317</v>
    <v>30043 is a postal code in Lawrenceville, Georgia, United States</v>
    <v>30043</v>
    <v>30043</v>
    <v>mdp/vdpid/5484632196700438529</v>
  </rv>
  <rv s="0">
    <v>536870912</v>
    <v>30097</v>
    <v>cdff2d16-33b5-6d72-1e3c-460f0cba3d06</v>
    <v>en-US</v>
    <v>Map</v>
  </rv>
  <rv s="1">
    <v>#VALUE!</v>
    <v>437</v>
    <v>3</v>
    <v>30097</v>
    <v>5</v>
    <v>6</v>
    <v>Map</v>
    <v>en-US</v>
    <v>cdff2d16-33b5-6d72-1e3c-460f0cba3d06</v>
    <v>536870912</v>
    <v>1</v>
    <v>1</v>
    <v>104</v>
    <v>446</v>
    <v>30097 is a postal code in Duluth, Georgia, United States</v>
    <v>30097</v>
    <v>30097</v>
    <v>mdp/vdpid/5484631820991463425</v>
  </rv>
  <rv s="0">
    <v>536870912</v>
    <v>30253</v>
    <v>7539f6a7-2172-945d-e61e-6d93369f5c11</v>
    <v>en-US</v>
    <v>Map</v>
  </rv>
  <rv s="1">
    <v>#VALUE!</v>
    <v>440</v>
    <v>3</v>
    <v>30253</v>
    <v>5</v>
    <v>6</v>
    <v>Map</v>
    <v>en-US</v>
    <v>7539f6a7-2172-945d-e61e-6d93369f5c11</v>
    <v>536870912</v>
    <v>1</v>
    <v>1</v>
    <v>290</v>
    <v>294</v>
    <v>30253 is a postal code in McDonough, Georgia, United States</v>
    <v>30253</v>
    <v>30253</v>
    <v>mdp/vdpid/5496663267042394113</v>
  </rv>
  <rv s="0">
    <v>536870912</v>
    <v>30517</v>
    <v>508cd67e-5277-331c-5c4f-e5ffe73d7da2</v>
    <v>en-US</v>
    <v>Map</v>
  </rv>
  <rv s="0">
    <v>536870912</v>
    <v>Jackson County</v>
    <v>45c2bb3b-1533-66c1-ab3e-9f17a9e66cbe</v>
    <v>en-US</v>
    <v>Map</v>
  </rv>
  <rv s="0">
    <v>536870912</v>
    <v>Braselton</v>
    <v>0b108781-51fd-4d79-1af6-42a18f62fb24</v>
    <v>en-US</v>
    <v>Map</v>
  </rv>
  <rv s="1">
    <v>#VALUE!</v>
    <v>443</v>
    <v>3</v>
    <v>30517</v>
    <v>5</v>
    <v>6</v>
    <v>Map</v>
    <v>en-US</v>
    <v>508cd67e-5277-331c-5c4f-e5ffe73d7da2</v>
    <v>536870912</v>
    <v>1</v>
    <v>1</v>
    <v>552</v>
    <v>553</v>
    <v>30517 is a postal code in Braselton, Georgia, United States</v>
    <v>30517</v>
    <v>30517</v>
    <v>mdp/vdpid/5484638895339470849</v>
  </rv>
  <rv s="2">
    <fb>888.365921845</fb>
    <v>19</v>
  </rv>
  <rv s="3">
    <v>10</v>
    <v>17</v>
    <v>446</v>
    <v>7</v>
    <v>0</v>
    <v>Image of Jackson</v>
  </rv>
  <rv s="0">
    <v>536870912</v>
    <v>Jefferson</v>
    <v>f595ef60-6f35-5446-f3b3-f43a01008783</v>
    <v>en-US</v>
    <v>Map</v>
  </rv>
  <rv s="5">
    <v>https://www.bing.com/search?q=jackson+county+georgia&amp;form=skydnc</v>
    <v>Learn more on Bing</v>
  </rv>
  <rv s="2">
    <fb>76199</fb>
    <v>19</v>
  </rv>
  <rv s="9">
    <v>#VALUE!</v>
    <v>445</v>
    <v>95</v>
    <v>Jackson</v>
    <v>96</v>
    <v>16</v>
    <v>Map</v>
    <v>17</v>
    <v>39</v>
    <v>en-US</v>
    <v>45c2bb3b-1533-66c1-ab3e-9f17a9e66cbe</v>
    <v>536870912</v>
    <v>1</v>
    <v>1</v>
    <v>555</v>
    <v>8</v>
    <v>Jackson County is a county located in the northeastern part of the U.S. state of Georgia. As of the 2010 census, the population was 60,485. The county seat is Jefferson. Jackson County comprises the Jefferson, GA Micropolitan Statistical Area, which is included in the Atlanta-Athens-Clarke County-Sandy Springs, GA Combined Statistical Area.</v>
    <v>556</v>
    <v>557</v>
    <v>558</v>
    <v>Jackson</v>
    <v>559</v>
    <v>406</v>
    <v>Jackson</v>
    <v>mdp/vdpid/10035276</v>
  </rv>
  <rv s="2">
    <fb>32.4</fb>
    <v>19</v>
  </rv>
  <rv s="3">
    <v>11</v>
    <v>17</v>
    <v>452</v>
    <v>7</v>
    <v>0</v>
    <v>Image of Braselton</v>
  </rv>
  <rv s="2">
    <fb>34.107049000000004</fb>
    <v>40</v>
  </rv>
  <rv s="4">
    <v>29</v>
  </rv>
  <rv s="5">
    <v>https://www.bing.com/search?q=braselton+georgia&amp;form=skydnc</v>
    <v>Learn more on Bing</v>
  </rv>
  <rv s="2">
    <fb>-83.762429499999996</fb>
    <v>40</v>
  </rv>
  <rv s="2">
    <fb>13403</fb>
    <v>19</v>
  </rv>
  <rv s="10">
    <v>#VALUE!</v>
    <v>450</v>
    <v>146</v>
    <v>Braselton</v>
    <v>86</v>
    <v>451</v>
    <v>Map</v>
    <v>17</v>
    <v>39</v>
    <v>en-US</v>
    <v>0b108781-51fd-4d79-1af6-42a18f62fb24</v>
    <v>536870912</v>
    <v>1</v>
    <v>1</v>
    <v>104</v>
    <v>561</v>
    <v>8</v>
    <v>Braselton is a town in Barrow, Gwinnett, Hall, and Jackson counties in the U.S. state of Georgia, approximately 43 miles northeast of Atlanta. As of the 2010 census, the town had a population of 7,511, and in 2018 the estimated population was 11,652.</v>
    <v>562</v>
    <v>563</v>
    <v>564</v>
    <v>565</v>
    <v>566</v>
    <v>Braselton</v>
    <v>567</v>
    <v>37</v>
    <v>Braselton</v>
    <v>mdp/vdpid/5484627326845059073</v>
  </rv>
  <rv s="0">
    <v>536870912</v>
    <v>30054</v>
    <v>46fc503d-6a15-efaa-bec3-63f384230869</v>
    <v>en-US</v>
    <v>Map</v>
  </rv>
  <rv s="0">
    <v>536870912</v>
    <v>Newton County</v>
    <v>e9c8bdea-7b8e-3ea5-e3e1-27af0880eba4</v>
    <v>en-US</v>
    <v>Map</v>
  </rv>
  <rv s="0">
    <v>536870912</v>
    <v>Oxford</v>
    <v>5f339db7-1d93-3e89-4eb3-26d9f8efa833</v>
    <v>en-US</v>
    <v>Map</v>
  </rv>
  <rv s="1">
    <v>#VALUE!</v>
    <v>455</v>
    <v>3</v>
    <v>30054</v>
    <v>5</v>
    <v>6</v>
    <v>Map</v>
    <v>en-US</v>
    <v>46fc503d-6a15-efaa-bec3-63f384230869</v>
    <v>536870912</v>
    <v>1</v>
    <v>1</v>
    <v>570</v>
    <v>571</v>
    <v>30054 is a postal code in Oxford, Georgia, United States</v>
    <v>30054</v>
    <v>30054</v>
    <v>mdp/vdpid/5496654257241194497</v>
  </rv>
  <rv s="2">
    <fb>722.60668278399999</fb>
    <v>19</v>
  </rv>
  <rv s="3">
    <v>12</v>
    <v>17</v>
    <v>459</v>
    <v>7</v>
    <v>0</v>
    <v>Image of Newton</v>
  </rv>
  <rv s="0">
    <v>536870912</v>
    <v>Covington</v>
    <v>a467866f-4bea-40f6-dbfd-86eebe72e24c</v>
    <v>en-US</v>
    <v>Map</v>
  </rv>
  <rv s="5">
    <v>https://www.bing.com/search?q=newton+county+georgia&amp;form=skydnc</v>
    <v>Learn more on Bing</v>
  </rv>
  <rv s="2">
    <fb>109541</fb>
    <v>19</v>
  </rv>
  <rv s="9">
    <v>#VALUE!</v>
    <v>458</v>
    <v>95</v>
    <v>Newton</v>
    <v>96</v>
    <v>16</v>
    <v>Map</v>
    <v>17</v>
    <v>30</v>
    <v>en-US</v>
    <v>e9c8bdea-7b8e-3ea5-e3e1-27af0880eba4</v>
    <v>536870912</v>
    <v>1</v>
    <v>1</v>
    <v>573</v>
    <v>8</v>
    <v>Newton County is a county located in the north central portion of the U.S. state of Georgia. As of the 2010 census, the population was 99,958. The county seat is Covington. Newton County is included in the Atlanta-Sandy Springs-Roswell, GA Metropolitan Statistical Area.</v>
    <v>574</v>
    <v>575</v>
    <v>576</v>
    <v>Newton</v>
    <v>577</v>
    <v>406</v>
    <v>Newton</v>
    <v>mdp/vdpid/10035305</v>
  </rv>
  <rv s="2">
    <fb>6.7339690868700002</fb>
    <v>19</v>
  </rv>
  <rv s="3">
    <v>13</v>
    <v>17</v>
    <v>463</v>
    <v>7</v>
    <v>0</v>
    <v>Image of Oxford</v>
  </rv>
  <rv s="2">
    <fb>33.627052999999997</fb>
    <v>40</v>
  </rv>
  <rv s="5">
    <v>https://www.bing.com/search?q=oxford+georgia&amp;form=skydnc</v>
    <v>Learn more on Bing</v>
  </rv>
  <rv s="2">
    <fb>-83.867469</fb>
    <v>40</v>
  </rv>
  <rv s="2">
    <fb>2308</fb>
    <v>19</v>
  </rv>
  <rv s="14">
    <v>#VALUE!</v>
    <v>462</v>
    <v>247</v>
    <v>Oxford</v>
    <v>15</v>
    <v>16</v>
    <v>Map</v>
    <v>17</v>
    <v>39</v>
    <v>en-US</v>
    <v>5f339db7-1d93-3e89-4eb3-26d9f8efa833</v>
    <v>536870912</v>
    <v>1</v>
    <v>1</v>
    <v>570</v>
    <v>579</v>
    <v>8</v>
    <v>Oxford is a city in Newton County, Georgia, United States. As of the 2010 census, the city population was 2,134. It is the location of Oxford College of Emory University. Much of the city is part of the National Parks-designated Oxford Historic District.</v>
    <v>580</v>
    <v>581</v>
    <v>582</v>
    <v>583</v>
    <v>Oxford</v>
    <v>584</v>
    <v>37</v>
    <v>Oxford</v>
    <v>mdp/vdpid/5496654266166673410</v>
  </rv>
  <rv s="0">
    <v>536870912</v>
    <v>30109</v>
    <v>1b740a95-b6bc-a8f6-7d9e-f6efc67f5d9b</v>
    <v>en-US</v>
    <v>Map</v>
  </rv>
  <rv s="0">
    <v>536870912</v>
    <v>Carroll County</v>
    <v>e93269ce-14d1-6b64-ef6d-467e6867b935</v>
    <v>en-US</v>
    <v>Map</v>
  </rv>
  <rv s="0">
    <v>536870912</v>
    <v>Carrollton</v>
    <v>35da0764-54b5-1dab-e237-ad9a58a53758</v>
    <v>en-US</v>
    <v>Map</v>
  </rv>
  <rv s="1">
    <v>#VALUE!</v>
    <v>465</v>
    <v>3</v>
    <v>30109</v>
    <v>5</v>
    <v>6</v>
    <v>Map</v>
    <v>en-US</v>
    <v>1b740a95-b6bc-a8f6-7d9e-f6efc67f5d9b</v>
    <v>536870912</v>
    <v>1</v>
    <v>1</v>
    <v>587</v>
    <v>588</v>
    <v>30109 is a postal code in Carrollton, Georgia, United States</v>
    <v>30109</v>
    <v>30109</v>
    <v>mdp/vdpid/5495107147408605185</v>
  </rv>
  <rv s="2">
    <fb>1305.3540076100001</fb>
    <v>19</v>
  </rv>
  <rv s="5">
    <v>https://www.bing.com/search?q=carroll+county+georgia&amp;form=skydnc</v>
    <v>Learn more on Bing</v>
  </rv>
  <rv s="2">
    <fb>119992</fb>
    <v>19</v>
  </rv>
  <rv s="7">
    <v>#VALUE!</v>
    <v>468</v>
    <v>28</v>
    <v>Carroll</v>
    <v>96</v>
    <v>38</v>
    <v>Map</v>
    <v>17</v>
    <v>237</v>
    <v>en-US</v>
    <v>e93269ce-14d1-6b64-ef6d-467e6867b935</v>
    <v>536870912</v>
    <v>1</v>
    <v>1</v>
    <v>590</v>
    <v>8</v>
    <v>Carroll County is a county located in the northwestern part of the State of Georgia. As of the 2010 census, its population was approximately 110,527. Its county seat is the city of Carrollton. Carroll County is included in the Atlanta-Sandy Springs-Roswell, GA Metropolitan Statistical Area and is also adjacent to Alabama on its western border.</v>
    <v>588</v>
    <v>591</v>
    <v>Carroll</v>
    <v>592</v>
    <v>37</v>
    <v>Carroll</v>
    <v>mdp/vdpid/10035220</v>
  </rv>
  <rv s="2">
    <fb>59.1</fb>
    <v>19</v>
  </rv>
  <rv s="2">
    <fb>33.580832999999998</fb>
    <v>40</v>
  </rv>
  <rv s="4">
    <v>30</v>
  </rv>
  <rv s="5">
    <v>https://www.bing.com/search?q=carrollton+georgia&amp;form=skydnc</v>
    <v>Learn more on Bing</v>
  </rv>
  <rv s="2">
    <fb>-85.076667</fb>
    <v>40</v>
  </rv>
  <rv s="2">
    <fb>26738</fb>
    <v>19</v>
  </rv>
  <rv s="8">
    <v>#VALUE!</v>
    <v>472</v>
    <v>37</v>
    <v>Carrollton</v>
    <v>15</v>
    <v>38</v>
    <v>Map</v>
    <v>17</v>
    <v>39</v>
    <v>en-US</v>
    <v>35da0764-54b5-1dab-e237-ad9a58a53758</v>
    <v>536870912</v>
    <v>1</v>
    <v>1</v>
    <v>587</v>
    <v>594</v>
    <v>8</v>
    <v>Carrollton, Georgia is a city in the northwest region of Georgia, about 45 miles west of Atlanta near the Alabama state line. It is the county seat of Carroll County, which is included in the Atlanta Metropolitan Area. Historically, Carrollton has been a commercial center for several mostly rural counties in both Georgia and Alabama. It is the home of the University of West Georgia and West Georgia Technical College. It is a rural area with a large farming community. The 2019 United States Census estimates placed the city's population at 27,259.</v>
    <v>595</v>
    <v>596</v>
    <v>597</v>
    <v>598</v>
    <v>Carrollton</v>
    <v>599</v>
    <v>37</v>
    <v>Carrollton</v>
    <v>mdp/vdpid/5495107875791437825</v>
  </rv>
  <rv s="0">
    <v>536870912</v>
    <v>30118</v>
    <v>96a5000f-2e55-f8fd-0484-4ced3ec9b582</v>
    <v>en-US</v>
    <v>Map</v>
  </rv>
  <rv s="1">
    <v>#VALUE!</v>
    <v>475</v>
    <v>3</v>
    <v>30118</v>
    <v>5</v>
    <v>6</v>
    <v>Map</v>
    <v>en-US</v>
    <v>96a5000f-2e55-f8fd-0484-4ced3ec9b582</v>
    <v>536870912</v>
    <v>1</v>
    <v>1</v>
    <v>587</v>
    <v>588</v>
    <v>30118 is a postal code in Carrollton, Georgia, United States</v>
    <v>30118</v>
    <v>30118</v>
    <v>mdp/vdpid/5495111336025128961</v>
  </rv>
  <rv s="0">
    <v>536870912</v>
    <v>30107</v>
    <v>24daa446-1a46-26f5-3ecd-8f3ad884c523</v>
    <v>en-US</v>
    <v>Map</v>
  </rv>
  <rv s="0">
    <v>536870912</v>
    <v>Ball Ground</v>
    <v>820a55f2-f7b6-64c3-b68c-29de9c91ef61</v>
    <v>en-US</v>
    <v>Map</v>
  </rv>
  <rv s="1">
    <v>#VALUE!</v>
    <v>477</v>
    <v>3</v>
    <v>30107</v>
    <v>5</v>
    <v>6</v>
    <v>Map</v>
    <v>en-US</v>
    <v>24daa446-1a46-26f5-3ecd-8f3ad884c523</v>
    <v>536870912</v>
    <v>1</v>
    <v>1</v>
    <v>457</v>
    <v>604</v>
    <v>30107 is a postal code in Ball Ground, Georgia, United States</v>
    <v>30107</v>
    <v>30107</v>
    <v>mdp/vdpid/5484614950796132353</v>
  </rv>
  <rv s="2">
    <fb>15.13</fb>
    <v>19</v>
  </rv>
  <rv s="2">
    <fb>34.337221999999997</fb>
    <v>40</v>
  </rv>
  <rv s="5">
    <v>https://www.bing.com/search?q=ball+ground+georgia&amp;form=skydnc</v>
    <v>Learn more on Bing</v>
  </rv>
  <rv s="2">
    <fb>-84.378332999999998</fb>
    <v>40</v>
  </rv>
  <rv s="2">
    <fb>2560</fb>
    <v>19</v>
  </rv>
  <rv s="12">
    <v>#VALUE!</v>
    <v>481</v>
    <v>171</v>
    <v>Ball Ground</v>
    <v>86</v>
    <v>6</v>
    <v>Map</v>
    <v>17</v>
    <v>39</v>
    <v>en-US</v>
    <v>820a55f2-f7b6-64c3-b68c-29de9c91ef61</v>
    <v>536870912</v>
    <v>1</v>
    <v>1</v>
    <v>457</v>
    <v>606</v>
    <v>8</v>
    <v>Ball Ground is a city in Cherokee County, Georgia, United States. Settled many years before being incorporated on January 1, 1883, the 2010 census shows the city had a population of 1,433, nearly doubling between 2000 and 2010.</v>
    <v>607</v>
    <v>608</v>
    <v>609</v>
    <v>Ball Ground</v>
    <v>610</v>
    <v>37</v>
    <v>Ball Ground</v>
    <v>mdp/vdpid/5483110449757028353</v>
  </rv>
  <rv s="0">
    <v>536870912</v>
    <v>30114</v>
    <v>4076042e-2196-e518-ef10-477dc619832b</v>
    <v>en-US</v>
    <v>Map</v>
  </rv>
  <rv s="0">
    <v>536870912</v>
    <v>Canton</v>
    <v>89112d51-d98d-4bfa-c5f6-8fab7e7fd485</v>
    <v>en-US</v>
    <v>Map</v>
  </rv>
  <rv s="1">
    <v>#VALUE!</v>
    <v>484</v>
    <v>3</v>
    <v>30114</v>
    <v>5</v>
    <v>6</v>
    <v>Map</v>
    <v>en-US</v>
    <v>4076042e-2196-e518-ef10-477dc619832b</v>
    <v>536870912</v>
    <v>1</v>
    <v>1</v>
    <v>457</v>
    <v>613</v>
    <v>30114 is a postal code in Canton, Georgia, United States</v>
    <v>30114</v>
    <v>30114</v>
    <v>mdp/vdpid/5483112502801727489</v>
  </rv>
  <rv s="2">
    <fb>48.5</fb>
    <v>19</v>
  </rv>
  <rv s="3">
    <v>14</v>
    <v>17</v>
    <v>489</v>
    <v>7</v>
    <v>0</v>
    <v>Image of Canton</v>
  </rv>
  <rv s="2">
    <fb>34.227221999999998</fb>
    <v>40</v>
  </rv>
  <rv s="4">
    <v>31</v>
  </rv>
  <rv s="5">
    <v>https://www.bing.com/search?q=canton+georgia&amp;form=skydnc</v>
    <v>Learn more on Bing</v>
  </rv>
  <rv s="2">
    <fb>-84.494721999999996</fb>
    <v>40</v>
  </rv>
  <rv s="2">
    <fb>32973</fb>
    <v>19</v>
  </rv>
  <rv s="10">
    <v>#VALUE!</v>
    <v>488</v>
    <v>146</v>
    <v>Canton</v>
    <v>86</v>
    <v>451</v>
    <v>Map</v>
    <v>17</v>
    <v>39</v>
    <v>en-US</v>
    <v>89112d51-d98d-4bfa-c5f6-8fab7e7fd485</v>
    <v>536870912</v>
    <v>1</v>
    <v>1</v>
    <v>457</v>
    <v>615</v>
    <v>8</v>
    <v>Canton is a city in and the county seat of Cherokee County, Georgia, United States. As of the 2010 census, the city had a population of 22,958, up from 7,709 in 2000.</v>
    <v>616</v>
    <v>617</v>
    <v>618</v>
    <v>619</v>
    <v>620</v>
    <v>Canton</v>
    <v>621</v>
    <v>37</v>
    <v>Canton</v>
    <v>mdp/vdpid/5483112984458821633</v>
  </rv>
  <rv s="0">
    <v>536870912</v>
    <v>30008</v>
    <v>a4726f2c-3e4b-c617-71cd-f2f5270948db</v>
    <v>en-US</v>
    <v>Map</v>
  </rv>
  <rv s="1">
    <v>#VALUE!</v>
    <v>492</v>
    <v>3</v>
    <v>30008</v>
    <v>5</v>
    <v>6</v>
    <v>Map</v>
    <v>en-US</v>
    <v>a4726f2c-3e4b-c617-71cd-f2f5270948db</v>
    <v>536870912</v>
    <v>1</v>
    <v>1</v>
    <v>262</v>
    <v>365</v>
    <v>30008 is a postal code in Marietta, Georgia, United States</v>
    <v>30008</v>
    <v>30008</v>
    <v>mdp/vdpid/5483129093991956481</v>
  </rv>
  <rv s="0">
    <v>536870912</v>
    <v>30060</v>
    <v>dc2ffbd8-2780-3c29-ae3a-d32374b71283</v>
    <v>en-US</v>
    <v>Map</v>
  </rv>
  <rv s="1">
    <v>#VALUE!</v>
    <v>495</v>
    <v>3</v>
    <v>30060</v>
    <v>5</v>
    <v>6</v>
    <v>Map</v>
    <v>en-US</v>
    <v>dc2ffbd8-2780-3c29-ae3a-d32374b71283</v>
    <v>536870912</v>
    <v>1</v>
    <v>1</v>
    <v>262</v>
    <v>365</v>
    <v>30060 is a postal code in Marietta, Georgia, United States</v>
    <v>30060</v>
    <v>30060</v>
    <v>mdp/vdpid/5483129130633396225</v>
  </rv>
  <rv s="0">
    <v>536870912</v>
    <v>30064</v>
    <v>352e3889-b40b-9bb5-66a0-7923d3fbbb5f</v>
    <v>en-US</v>
    <v>Map</v>
  </rv>
  <rv s="1">
    <v>#VALUE!</v>
    <v>498</v>
    <v>3</v>
    <v>30064</v>
    <v>5</v>
    <v>6</v>
    <v>Map</v>
    <v>en-US</v>
    <v>352e3889-b40b-9bb5-66a0-7923d3fbbb5f</v>
    <v>536870912</v>
    <v>1</v>
    <v>1</v>
    <v>262</v>
    <v>365</v>
    <v>30064 is a postal code in Marietta, Georgia, United States</v>
    <v>30064</v>
    <v>30064</v>
    <v>mdp/vdpid/5483128993328660481</v>
  </rv>
  <rv s="0">
    <v>536870912</v>
    <v>30080</v>
    <v>71d02b0e-fdee-ad8a-ce30-af2092288c75</v>
    <v>en-US</v>
    <v>Map</v>
  </rv>
  <rv s="1">
    <v>#VALUE!</v>
    <v>500</v>
    <v>3</v>
    <v>30080</v>
    <v>5</v>
    <v>6</v>
    <v>Map</v>
    <v>en-US</v>
    <v>71d02b0e-fdee-ad8a-ce30-af2092288c75</v>
    <v>536870912</v>
    <v>1</v>
    <v>1</v>
    <v>262</v>
    <v>263</v>
    <v>30080 is a postal code in Smyrna, Georgia, United States</v>
    <v>30080</v>
    <v>30080</v>
    <v>mdp/vdpid/5483131639733157889</v>
  </rv>
  <rv s="0">
    <v>536870912</v>
    <v>30106</v>
    <v>623d793b-a807-3def-1f37-eae85482f385</v>
    <v>en-US</v>
    <v>Map</v>
  </rv>
  <rv s="1">
    <v>#VALUE!</v>
    <v>503</v>
    <v>3</v>
    <v>30106</v>
    <v>5</v>
    <v>6</v>
    <v>Map</v>
    <v>en-US</v>
    <v>623d793b-a807-3def-1f37-eae85482f385</v>
    <v>536870912</v>
    <v>1</v>
    <v>1</v>
    <v>262</v>
    <v>420</v>
    <v>30106 is a postal code in Austell, Georgia, United States</v>
    <v>30106</v>
    <v>30106</v>
    <v>mdp/vdpid/5483129510519898113</v>
  </rv>
  <rv s="0">
    <v>536870912</v>
    <v>30127</v>
    <v>a89af901-21cf-bd52-56e2-558601511668</v>
    <v>en-US</v>
    <v>Map</v>
  </rv>
  <rv s="0">
    <v>536870912</v>
    <v>Powder Springs</v>
    <v>75193249-583f-9962-c83f-deb99f021ca0</v>
    <v>en-US</v>
    <v>Map</v>
  </rv>
  <rv s="1">
    <v>#VALUE!</v>
    <v>506</v>
    <v>3</v>
    <v>30127</v>
    <v>5</v>
    <v>6</v>
    <v>Map</v>
    <v>en-US</v>
    <v>a89af901-21cf-bd52-56e2-558601511668</v>
    <v>536870912</v>
    <v>1</v>
    <v>1</v>
    <v>262</v>
    <v>634</v>
    <v>30127 is a postal code in Powder Springs, Georgia, United States</v>
    <v>30127</v>
    <v>30127</v>
    <v>mdp/vdpid/5483123636128710657</v>
  </rv>
  <rv s="2">
    <fb>18.600000000000001</fb>
    <v>19</v>
  </rv>
  <rv s="2">
    <fb>33.865833000000002</fb>
    <v>40</v>
  </rv>
  <rv s="4">
    <v>32</v>
  </rv>
  <rv s="5">
    <v>https://www.bing.com/search?q=powder+springs+georgia&amp;form=skydnc</v>
    <v>Learn more on Bing</v>
  </rv>
  <rv s="2">
    <fb>-84.680278000000001</fb>
    <v>40</v>
  </rv>
  <rv s="2">
    <fb>16887</fb>
    <v>19</v>
  </rv>
  <rv s="8">
    <v>#VALUE!</v>
    <v>510</v>
    <v>37</v>
    <v>Powder Springs</v>
    <v>15</v>
    <v>38</v>
    <v>Map</v>
    <v>17</v>
    <v>39</v>
    <v>en-US</v>
    <v>75193249-583f-9962-c83f-deb99f021ca0</v>
    <v>536870912</v>
    <v>1</v>
    <v>1</v>
    <v>262</v>
    <v>636</v>
    <v>8</v>
    <v>Powder Springs is a city in Cobb County, Georgia, United States. The population was 13,940 at the 2010 census, with an estimated population for 2019 of 15,758. The 12,000-capacity Walter H. Cantrell Stadium is located in Powder Springs. It is used mostly for football and soccer matches.</v>
    <v>637</v>
    <v>638</v>
    <v>639</v>
    <v>640</v>
    <v>Powder Springs</v>
    <v>641</v>
    <v>37</v>
    <v>Powder Springs</v>
    <v>mdp/vdpid/5483128487428489217</v>
  </rv>
  <rv s="0">
    <v>536870912</v>
    <v>30152</v>
    <v>431ce104-c680-b0d6-af8d-6ce40608b20e</v>
    <v>en-US</v>
    <v>Map</v>
  </rv>
  <rv s="0">
    <v>536870912</v>
    <v>Kennesaw</v>
    <v>0ec16f71-91ec-e052-1ce5-0e708e3f9311</v>
    <v>en-US</v>
    <v>Map</v>
  </rv>
  <rv s="1">
    <v>#VALUE!</v>
    <v>513</v>
    <v>3</v>
    <v>30152</v>
    <v>5</v>
    <v>6</v>
    <v>Map</v>
    <v>en-US</v>
    <v>431ce104-c680-b0d6-af8d-6ce40608b20e</v>
    <v>536870912</v>
    <v>1</v>
    <v>1</v>
    <v>262</v>
    <v>644</v>
    <v>30152 is a postal code in Kennesaw, Georgia, United States</v>
    <v>30152</v>
    <v>30152</v>
    <v>mdp/vdpid/5483119067155922945</v>
  </rv>
  <rv s="2">
    <fb>24.7</fb>
    <v>19</v>
  </rv>
  <rv s="3">
    <v>15</v>
    <v>17</v>
    <v>519</v>
    <v>7</v>
    <v>0</v>
    <v>Image of Kennesaw</v>
  </rv>
  <rv s="2">
    <fb>34.023333000000001</fb>
    <v>40</v>
  </rv>
  <rv s="4">
    <v>33</v>
  </rv>
  <rv s="5">
    <v>https://www.bing.com/search?q=kennesaw+georgia&amp;form=skydnc</v>
    <v>Learn more on Bing</v>
  </rv>
  <rv s="2">
    <fb>-84.615278000000004</fb>
    <v>40</v>
  </rv>
  <rv s="2">
    <fb>33036</fb>
    <v>19</v>
  </rv>
  <rv s="10">
    <v>#VALUE!</v>
    <v>518</v>
    <v>146</v>
    <v>Kennesaw</v>
    <v>15</v>
    <v>16</v>
    <v>Map</v>
    <v>17</v>
    <v>39</v>
    <v>en-US</v>
    <v>0ec16f71-91ec-e052-1ce5-0e708e3f9311</v>
    <v>536870912</v>
    <v>1</v>
    <v>1</v>
    <v>262</v>
    <v>646</v>
    <v>8</v>
    <v>Kennesaw is a city in Cobb County, Georgia, United States, located within the greater Atlanta metropolitan area. Known from its original settlement in the 1830s until 1887 as Big Shanty, it became Kennesaw under its 1887 charter. According to the 2010 census, Kennesaw had a population of 29,783, but in 2019 it had a population of 34,077 showing a 14.4% increase in population over the past decade. Kennesaw has an important place in railroad history. During the Civil War, Kennesaw was the staging ground for the Great Locomotive Chase on April 12, 1862. The city is perhaps best known nationally today for its mandatory gun-possession ordinance requiring all households in Kennesaw to have a gun, with certain exceptions.</v>
    <v>647</v>
    <v>648</v>
    <v>649</v>
    <v>650</v>
    <v>651</v>
    <v>Kennesaw</v>
    <v>652</v>
    <v>37</v>
    <v>Kennesaw</v>
    <v>mdp/vdpid/5483124671870140417</v>
  </rv>
  <rv s="0">
    <v>536870912</v>
    <v>30534</v>
    <v>a690f89b-459f-fac7-24ff-dcd0e147e27b</v>
    <v>en-US</v>
    <v>Map</v>
  </rv>
  <rv s="0">
    <v>536870912</v>
    <v>Dawson County</v>
    <v>03cf5eb9-79fd-a8b7-ca3b-2b1c73f72773</v>
    <v>en-US</v>
    <v>Map</v>
  </rv>
  <rv s="0">
    <v>536870912</v>
    <v>Dawsonville</v>
    <v>461bd9fd-07cd-1817-2049-b4bffb946f41</v>
    <v>en-US</v>
    <v>Map</v>
  </rv>
  <rv s="1">
    <v>#VALUE!</v>
    <v>522</v>
    <v>3</v>
    <v>30534</v>
    <v>5</v>
    <v>6</v>
    <v>Map</v>
    <v>en-US</v>
    <v>a690f89b-459f-fac7-24ff-dcd0e147e27b</v>
    <v>536870912</v>
    <v>1</v>
    <v>1</v>
    <v>655</v>
    <v>656</v>
    <v>30534 is a postal code in Dawsonville, Georgia, United States</v>
    <v>30534</v>
    <v>30534</v>
    <v>mdp/vdpid/5484614604011077633</v>
  </rv>
  <rv s="2">
    <fb>554.25745561199994</fb>
    <v>19</v>
  </rv>
  <rv s="5">
    <v>https://www.bing.com/search?q=dawson+county+georgia&amp;form=skydnc</v>
    <v>Learn more on Bing</v>
  </rv>
  <rv s="2">
    <fb>26108</fb>
    <v>19</v>
  </rv>
  <rv s="7">
    <v>#VALUE!</v>
    <v>524</v>
    <v>28</v>
    <v>Dawson</v>
    <v>96</v>
    <v>38</v>
    <v>Map</v>
    <v>17</v>
    <v>237</v>
    <v>en-US</v>
    <v>03cf5eb9-79fd-a8b7-ca3b-2b1c73f72773</v>
    <v>536870912</v>
    <v>1</v>
    <v>1</v>
    <v>658</v>
    <v>8</v>
    <v>Dawson County is a county located in the north-central portion of the U.S. state of Georgia. As of the 2010 census, the population was 22,330. The county seat is Dawsonville. Dawson County is included in the Atlanta-Sandy Springs-Roswell, Georgia Metropolitan Statistical Area. Its natural resources include Amicalola Falls, the highest falls in Georgia and one of the Seven Natural Wonders of the state.</v>
    <v>656</v>
    <v>659</v>
    <v>Dawson</v>
    <v>660</v>
    <v>37</v>
    <v>Dawson</v>
    <v>mdp/vdpid/10035240</v>
  </rv>
  <rv s="2">
    <fb>4.9209774096399999</fb>
    <v>19</v>
  </rv>
  <rv s="3">
    <v>16</v>
    <v>17</v>
    <v>528</v>
    <v>7</v>
    <v>0</v>
    <v>Image of Dawsonville</v>
  </rv>
  <rv s="2">
    <fb>34.416666999999997</fb>
    <v>40</v>
  </rv>
  <rv s="5">
    <v>https://www.bing.com/search?q=dawsonville+georgia&amp;form=skydnc</v>
    <v>Learn more on Bing</v>
  </rv>
  <rv s="2">
    <fb>-84.116667000000007</fb>
    <v>40</v>
  </rv>
  <rv s="2">
    <fb>3720</fb>
    <v>19</v>
  </rv>
  <rv s="14">
    <v>#VALUE!</v>
    <v>527</v>
    <v>247</v>
    <v>Dawsonville</v>
    <v>86</v>
    <v>451</v>
    <v>Map</v>
    <v>17</v>
    <v>39</v>
    <v>en-US</v>
    <v>461bd9fd-07cd-1817-2049-b4bffb946f41</v>
    <v>536870912</v>
    <v>1</v>
    <v>1</v>
    <v>655</v>
    <v>662</v>
    <v>8</v>
    <v>Dawsonville is a city in and the county seat of Dawson County, Georgia, United States. The population was 2,536 at the 2010 census, up from 619 in 2000. Dawsonville is included in the Atlanta-Sandy Springs-Roswell, GA Metropolitan Statistical Area.</v>
    <v>663</v>
    <v>664</v>
    <v>665</v>
    <v>666</v>
    <v>Dawsonville</v>
    <v>667</v>
    <v>37</v>
    <v>Dawsonville</v>
    <v>mdp/vdpid/5484612752813064193</v>
  </rv>
  <rv s="0">
    <v>536870912</v>
    <v>30036</v>
    <v>135706de-572e-43ea-e5e8-b9572b271915</v>
    <v>en-US</v>
    <v>Map</v>
  </rv>
  <rv s="1">
    <v>#VALUE!</v>
    <v>530</v>
    <v>3</v>
    <v>30036</v>
    <v>5</v>
    <v>6</v>
    <v>Map</v>
    <v>en-US</v>
    <v>135706de-572e-43ea-e5e8-b9572b271915</v>
    <v>536870912</v>
    <v>1</v>
    <v>1</v>
    <v>2</v>
    <v>3</v>
    <v>30036 is a postal code in Decatur, Georgia, United States</v>
    <v>30036</v>
    <v>30036</v>
    <v>mdp/vdpid/5496644160091848705</v>
  </rv>
  <rv s="0">
    <v>536870912</v>
    <v>30088</v>
    <v>e9653573-b248-1270-6088-a281741440bb</v>
    <v>en-US</v>
    <v>Map</v>
  </rv>
  <rv s="1">
    <v>#VALUE!</v>
    <v>533</v>
    <v>3</v>
    <v>30088</v>
    <v>5</v>
    <v>6</v>
    <v>Map</v>
    <v>en-US</v>
    <v>e9653573-b248-1270-6088-a281741440bb</v>
    <v>536870912</v>
    <v>1</v>
    <v>1</v>
    <v>2</v>
    <v>78</v>
    <v>30088 is a postal code in Stone Mountain, Georgia, United States</v>
    <v>30088</v>
    <v>30088</v>
    <v>mdp/vdpid/5496645668782997505</v>
  </rv>
  <rv s="0">
    <v>536870912</v>
    <v>30301</v>
    <v>a02a01fd-138a-a88a-40d4-b95afc95d1da</v>
    <v>en-US</v>
    <v>Map</v>
  </rv>
  <rv s="1">
    <v>#VALUE!</v>
    <v>406</v>
    <v>3</v>
    <v>30301</v>
    <v>5</v>
    <v>6</v>
    <v>Map</v>
    <v>en-US</v>
    <v>a02a01fd-138a-a88a-40d4-b95afc95d1da</v>
    <v>536870912</v>
    <v>1</v>
    <v>1</v>
    <v>2</v>
    <v>7</v>
    <v>30301 is a postal code in Atlanta, Georgia, United States</v>
    <v>30301</v>
    <v>30301</v>
    <v>mdp/vdpid/5495143262412865537</v>
  </rv>
  <rv s="0">
    <v>536870912</v>
    <v>30302</v>
    <v>ae176816-8162-8a51-342f-3a6d6c203580</v>
    <v>en-US</v>
    <v>Map</v>
  </rv>
  <rv s="1">
    <v>#VALUE!</v>
    <v>535</v>
    <v>3</v>
    <v>30302</v>
    <v>5</v>
    <v>6</v>
    <v>Map</v>
    <v>en-US</v>
    <v>ae176816-8162-8a51-342f-3a6d6c203580</v>
    <v>536870912</v>
    <v>1</v>
    <v>1</v>
    <v>2</v>
    <v>7</v>
    <v>30302 is a postal code in Atlanta, Georgia, United States</v>
    <v>30302</v>
    <v>30302</v>
    <v>mdp/vdpid/5495142162985123841</v>
  </rv>
  <rv s="0">
    <v>536870912</v>
    <v>30311</v>
    <v>37695e4c-0f1c-93c6-7c95-a8f066f2aed8</v>
    <v>en-US</v>
    <v>Map</v>
  </rv>
  <rv s="1">
    <v>#VALUE!</v>
    <v>538</v>
    <v>3</v>
    <v>30311</v>
    <v>5</v>
    <v>6</v>
    <v>Map</v>
    <v>en-US</v>
    <v>37695e4c-0f1c-93c6-7c95-a8f066f2aed8</v>
    <v>536870912</v>
    <v>1</v>
    <v>1</v>
    <v>2</v>
    <v>7</v>
    <v>30311 is a postal code in Atlanta, Georgia, United States</v>
    <v>30311</v>
    <v>30311</v>
    <v>mdp/vdpid/5495141854502453249</v>
  </rv>
  <rv s="0">
    <v>536870912</v>
    <v>30313</v>
    <v>4008751c-0b06-bbf0-7da1-1c38e30ad484</v>
    <v>en-US</v>
    <v>Map</v>
  </rv>
  <rv s="1">
    <v>#VALUE!</v>
    <v>541</v>
    <v>3</v>
    <v>30313</v>
    <v>5</v>
    <v>6</v>
    <v>Map</v>
    <v>en-US</v>
    <v>4008751c-0b06-bbf0-7da1-1c38e30ad484</v>
    <v>536870912</v>
    <v>1</v>
    <v>1</v>
    <v>2</v>
    <v>7</v>
    <v>30313 is a postal code in Atlanta, Georgia, United States</v>
    <v>30313</v>
    <v>30313</v>
    <v>mdp/vdpid/5495142129514577921</v>
  </rv>
  <rv s="0">
    <v>536870912</v>
    <v>30333</v>
    <v>125ff800-8003-c4ea-865d-0e8807def10b</v>
    <v>en-US</v>
    <v>Map</v>
  </rv>
  <rv s="1">
    <v>#VALUE!</v>
    <v>406</v>
    <v>3</v>
    <v>30333</v>
    <v>5</v>
    <v>6</v>
    <v>Map</v>
    <v>en-US</v>
    <v>125ff800-8003-c4ea-865d-0e8807def10b</v>
    <v>536870912</v>
    <v>1</v>
    <v>1</v>
    <v>2</v>
    <v>7</v>
    <v>30333 is a postal code in Atlanta, Georgia, United States</v>
    <v>30333</v>
    <v>30333</v>
    <v>mdp/vdpid/5484633512386494465</v>
  </rv>
  <rv s="0">
    <v>536870912</v>
    <v>30354</v>
    <v>fee89800-7c6a-8503-18cf-d952d16814ac</v>
    <v>en-US</v>
    <v>Map</v>
  </rv>
  <rv s="1">
    <v>#VALUE!</v>
    <v>544</v>
    <v>3</v>
    <v>30354</v>
    <v>5</v>
    <v>6</v>
    <v>Map</v>
    <v>en-US</v>
    <v>fee89800-7c6a-8503-18cf-d952d16814ac</v>
    <v>536870912</v>
    <v>1</v>
    <v>1</v>
    <v>2</v>
    <v>7</v>
    <v>30354 is a postal code in Atlanta, Georgia, United States</v>
    <v>30354</v>
    <v>30354</v>
    <v>mdp/vdpid/5495143334034800641</v>
  </rv>
  <rv s="0">
    <v>536870912</v>
    <v>30357</v>
    <v>38c3fa6a-be80-8e5f-e520-15fdb17fd39d</v>
    <v>en-US</v>
    <v>Map</v>
  </rv>
  <rv s="1">
    <v>#VALUE!</v>
    <v>406</v>
    <v>3</v>
    <v>30357</v>
    <v>5</v>
    <v>6</v>
    <v>Map</v>
    <v>en-US</v>
    <v>38c3fa6a-be80-8e5f-e520-15fdb17fd39d</v>
    <v>536870912</v>
    <v>1</v>
    <v>1</v>
    <v>2</v>
    <v>7</v>
    <v>30357 is a postal code in Atlanta, Georgia, United States</v>
    <v>30357</v>
    <v>30357</v>
    <v>mdp/vdpid/5483132473409798145</v>
  </rv>
  <rv s="0">
    <v>536870912</v>
    <v>30370</v>
    <v>3a1b8078-f359-37d1-4462-560a88f6edcc</v>
    <v>en-US</v>
    <v>Map</v>
  </rv>
  <rv s="1">
    <v>#VALUE!</v>
    <v>406</v>
    <v>3</v>
    <v>30370</v>
    <v>5</v>
    <v>6</v>
    <v>Map</v>
    <v>en-US</v>
    <v>3a1b8078-f359-37d1-4462-560a88f6edcc</v>
    <v>536870912</v>
    <v>1</v>
    <v>1</v>
    <v>2</v>
    <v>7</v>
    <v>30370 is a postal code in Atlanta, Georgia, United States</v>
    <v>30370</v>
    <v>30370</v>
    <v>mdp/vdpid/5495142164813840385</v>
  </rv>
  <rv s="0">
    <v>536870912</v>
    <v>30371</v>
    <v>d5264cb4-638b-8b1a-07df-98e7d44735c2</v>
    <v>en-US</v>
    <v>Map</v>
  </rv>
  <rv s="1">
    <v>#VALUE!</v>
    <v>406</v>
    <v>3</v>
    <v>30371</v>
    <v>5</v>
    <v>6</v>
    <v>Map</v>
    <v>en-US</v>
    <v>d5264cb4-638b-8b1a-07df-98e7d44735c2</v>
    <v>536870912</v>
    <v>1</v>
    <v>1</v>
    <v>2</v>
    <v>7</v>
    <v>30371 is a postal code in Atlanta, Georgia, United States</v>
    <v>30371</v>
    <v>30371</v>
    <v>mdp/vdpid/5495142164897726465</v>
  </rv>
  <rv s="0">
    <v>536870912</v>
    <v>30375</v>
    <v>c6f474d7-47ee-7897-20d9-c19b28fbb86d</v>
    <v>en-US</v>
    <v>Map</v>
  </rv>
  <rv s="1">
    <v>#VALUE!</v>
    <v>406</v>
    <v>3</v>
    <v>30375</v>
    <v>5</v>
    <v>6</v>
    <v>Map</v>
    <v>en-US</v>
    <v>c6f474d7-47ee-7897-20d9-c19b28fbb86d</v>
    <v>536870912</v>
    <v>1</v>
    <v>1</v>
    <v>2</v>
    <v>7</v>
    <v>30375 is a postal code in Atlanta, Georgia, United States</v>
    <v>30375</v>
    <v>30375</v>
    <v>mdp/vdpid/5483132474416431105</v>
  </rv>
  <rv s="0">
    <v>536870912</v>
    <v>30377</v>
    <v>4f7bf39b-1449-ae8a-431b-93df688bd8af</v>
    <v>en-US</v>
    <v>Map</v>
  </rv>
  <rv s="1">
    <v>#VALUE!</v>
    <v>406</v>
    <v>3</v>
    <v>30377</v>
    <v>5</v>
    <v>6</v>
    <v>Map</v>
    <v>en-US</v>
    <v>4f7bf39b-1449-ae8a-431b-93df688bd8af</v>
    <v>536870912</v>
    <v>1</v>
    <v>1</v>
    <v>2</v>
    <v>7</v>
    <v>30377 is a postal code in Atlanta, Georgia, United States</v>
    <v>30377</v>
    <v>30377</v>
    <v>mdp/vdpid/5483132440224464897</v>
  </rv>
  <rv s="0">
    <v>536870912</v>
    <v>30384</v>
    <v>faddd405-2fe1-3a76-c90a-dd0131db84e0</v>
    <v>en-US</v>
    <v>Map</v>
  </rv>
  <rv s="1">
    <v>#VALUE!</v>
    <v>406</v>
    <v>3</v>
    <v>30384</v>
    <v>5</v>
    <v>6</v>
    <v>Map</v>
    <v>en-US</v>
    <v>faddd405-2fe1-3a76-c90a-dd0131db84e0</v>
    <v>536870912</v>
    <v>1</v>
    <v>1</v>
    <v>2</v>
    <v>7</v>
    <v>30384 is a postal code in Atlanta, Georgia, United States</v>
    <v>30384</v>
    <v>30384</v>
    <v>mdp/vdpid/5483130997434220545</v>
  </rv>
  <rv s="0">
    <v>536870912</v>
    <v>30134</v>
    <v>83926b1f-0dd4-dc83-463f-3926893cd16d</v>
    <v>en-US</v>
    <v>Map</v>
  </rv>
  <rv s="0">
    <v>536870912</v>
    <v>Douglas County</v>
    <v>05390e3b-6dc2-abad-90cd-2a5e6a0581bc</v>
    <v>en-US</v>
    <v>Map</v>
  </rv>
  <rv s="0">
    <v>536870912</v>
    <v>Douglasville</v>
    <v>7344fe88-6433-92d3-252a-18d77e907f92</v>
    <v>en-US</v>
    <v>Map</v>
  </rv>
  <rv s="13">
    <v>#VALUE!</v>
    <v>172</v>
    <v>30134</v>
    <v>5</v>
    <v>6</v>
    <v>Map</v>
    <v>en-US</v>
    <v>83926b1f-0dd4-dc83-463f-3926893cd16d</v>
    <v>536870912</v>
    <v>1</v>
    <v>1</v>
    <v>698</v>
    <v>699</v>
    <v>30134 is a postal code in Douglasville, Georgia, United States</v>
    <v>30134</v>
    <v>30134</v>
    <v>mdp/vdpid/5495133292535480321</v>
  </rv>
  <rv s="2">
    <fb>517.99762206699995</fb>
    <v>19</v>
  </rv>
  <rv s="5">
    <v>https://www.bing.com/search?q=douglas+county+georgia&amp;form=skydnc</v>
    <v>Learn more on Bing</v>
  </rv>
  <rv s="2">
    <fb>146343</fb>
    <v>19</v>
  </rv>
  <rv s="7">
    <v>#VALUE!</v>
    <v>546</v>
    <v>28</v>
    <v>Douglas</v>
    <v>96</v>
    <v>38</v>
    <v>Map</v>
    <v>17</v>
    <v>237</v>
    <v>en-US</v>
    <v>05390e3b-6dc2-abad-90cd-2a5e6a0581bc</v>
    <v>536870912</v>
    <v>1</v>
    <v>1</v>
    <v>701</v>
    <v>8</v>
    <v>Douglas County is a county located in the north central portion of the U.S. state of Georgia. As of the 2010 U.S. Census, the population was 132,403, having nearly doubled since 1990. The county seat is Douglasville. Douglas County is included in the Atlanta-Sandy Springs-Roswell, GA Metropolitan Statistical Area. It has attracted new residents as jobs have increased in the Atlanta area.</v>
    <v>699</v>
    <v>702</v>
    <v>Douglas</v>
    <v>703</v>
    <v>37</v>
    <v>Douglas</v>
    <v>mdp/vdpid/10035246</v>
  </rv>
  <rv s="2">
    <fb>55.684744372200001</fb>
    <v>19</v>
  </rv>
  <rv s="3">
    <v>17</v>
    <v>17</v>
    <v>551</v>
    <v>7</v>
    <v>0</v>
    <v>Image of Douglasville</v>
  </rv>
  <rv s="2">
    <fb>33.752172999999999</fb>
    <v>40</v>
  </rv>
  <rv s="4">
    <v>34</v>
  </rv>
  <rv s="5">
    <v>https://www.bing.com/search?q=douglasville+georgia&amp;form=skydnc</v>
    <v>Learn more on Bing</v>
  </rv>
  <rv s="2">
    <fb>-84.740746000000001</fb>
    <v>40</v>
  </rv>
  <rv s="2">
    <fb>34650</fb>
    <v>19</v>
  </rv>
  <rv s="10">
    <v>#VALUE!</v>
    <v>550</v>
    <v>146</v>
    <v>Douglasville</v>
    <v>15</v>
    <v>16</v>
    <v>Map</v>
    <v>17</v>
    <v>39</v>
    <v>en-US</v>
    <v>7344fe88-6433-92d3-252a-18d77e907f92</v>
    <v>536870912</v>
    <v>1</v>
    <v>1</v>
    <v>698</v>
    <v>705</v>
    <v>8</v>
    <v>The city of Douglasville is the county seat of Douglas County, Georgia, United States. As of the 2020 census, the city had a population of 34,650, up from 30,961 in 2010 and 20,065 in 2000. Douglasville is located approximately 20 miles west of Atlanta and is part of the Atlanta Metro Area. Highway access can be obtained via three interchanges along Interstate 20.</v>
    <v>706</v>
    <v>707</v>
    <v>708</v>
    <v>709</v>
    <v>710</v>
    <v>Douglasville</v>
    <v>711</v>
    <v>37</v>
    <v>Douglasville</v>
    <v>mdp/vdpid/5483123704898519041</v>
  </rv>
  <rv s="0">
    <v>536870912</v>
    <v>30135</v>
    <v>aa2e100f-6580-cc90-f9e8-861a30386b76</v>
    <v>en-US</v>
    <v>Map</v>
  </rv>
  <rv s="13">
    <v>#VALUE!</v>
    <v>172</v>
    <v>30135</v>
    <v>5</v>
    <v>6</v>
    <v>Map</v>
    <v>en-US</v>
    <v>aa2e100f-6580-cc90-f9e8-861a30386b76</v>
    <v>536870912</v>
    <v>1</v>
    <v>1</v>
    <v>698</v>
    <v>699</v>
    <v>30135 is a postal code in Douglasville, Georgia, United States</v>
    <v>30135</v>
    <v>30135</v>
    <v>mdp/vdpid/5495137209612763137</v>
  </rv>
  <rv s="0">
    <v>536870912</v>
    <v>30005</v>
    <v>89f6f00b-350d-f675-17a8-edb95f3c12ab</v>
    <v>en-US</v>
    <v>Map</v>
  </rv>
  <rv s="1">
    <v>#VALUE!</v>
    <v>554</v>
    <v>3</v>
    <v>30005</v>
    <v>5</v>
    <v>6</v>
    <v>Map</v>
    <v>en-US</v>
    <v>89f6f00b-350d-f675-17a8-edb95f3c12ab</v>
    <v>536870912</v>
    <v>1</v>
    <v>1</v>
    <v>247</v>
    <v>248</v>
    <v>30005 is a postal code in Alpharetta, Georgia, United States</v>
    <v>30005</v>
    <v>30005</v>
    <v>mdp/vdpid/5484630373973360641</v>
  </rv>
  <rv s="0">
    <v>536870912</v>
    <v>30019</v>
    <v>a96bb4e3-6423-866c-1155-c3cf9d4a1b92</v>
    <v>en-US</v>
    <v>Map</v>
  </rv>
  <rv s="0">
    <v>536870912</v>
    <v>Dacula</v>
    <v>8764aa68-9002-86d5-4398-fb181aa2df35</v>
    <v>en-US</v>
    <v>Map</v>
  </rv>
  <rv s="1">
    <v>#VALUE!</v>
    <v>557</v>
    <v>3</v>
    <v>30019</v>
    <v>5</v>
    <v>6</v>
    <v>Map</v>
    <v>en-US</v>
    <v>a96bb4e3-6423-866c-1155-c3cf9d4a1b92</v>
    <v>536870912</v>
    <v>1</v>
    <v>1</v>
    <v>104</v>
    <v>718</v>
    <v>30019 is a postal code in Dacula, Georgia, United States</v>
    <v>30019</v>
    <v>30019</v>
    <v>mdp/vdpid/5484643396934959105</v>
  </rv>
  <rv s="2">
    <fb>7.5109655199700001</fb>
    <v>19</v>
  </rv>
  <rv s="3">
    <v>18</v>
    <v>17</v>
    <v>560</v>
    <v>7</v>
    <v>0</v>
    <v>Image of Dacula</v>
  </rv>
  <rv s="2">
    <fb>33.988802</fb>
    <v>40</v>
  </rv>
  <rv s="4">
    <v>35</v>
  </rv>
  <rv s="5">
    <v>https://www.bing.com/search?q=dacula+georgia&amp;form=skydnc</v>
    <v>Learn more on Bing</v>
  </rv>
  <rv s="2">
    <fb>-83.898476000000002</fb>
    <v>40</v>
  </rv>
  <rv s="2">
    <fb>6882</fb>
    <v>19</v>
  </rv>
  <rv s="10">
    <v>#VALUE!</v>
    <v>559</v>
    <v>146</v>
    <v>Dacula</v>
    <v>15</v>
    <v>16</v>
    <v>Map</v>
    <v>17</v>
    <v>39</v>
    <v>en-US</v>
    <v>8764aa68-9002-86d5-4398-fb181aa2df35</v>
    <v>536870912</v>
    <v>1</v>
    <v>1</v>
    <v>104</v>
    <v>720</v>
    <v>8</v>
    <v>Dacula is a city in Gwinnett County, Georgia, United States. It is an exurb of Atlanta, located approximately 37 miles northeast of downtown. The population as of the 2010 census was 4,442, and the U.S. Census Bureau estimated the population to be 6,255 as of 2018.</v>
    <v>721</v>
    <v>722</v>
    <v>723</v>
    <v>724</v>
    <v>725</v>
    <v>Dacula</v>
    <v>726</v>
    <v>37</v>
    <v>Dacula</v>
    <v>mdp/vdpid/5484638628296523777</v>
  </rv>
  <rv s="0">
    <v>536870912</v>
    <v>30039</v>
    <v>eae493b3-82b0-c7bd-066f-c8dd6c367229</v>
    <v>en-US</v>
    <v>Map</v>
  </rv>
  <rv s="1">
    <v>#VALUE!</v>
    <v>563</v>
    <v>3</v>
    <v>30039</v>
    <v>5</v>
    <v>6</v>
    <v>Map</v>
    <v>en-US</v>
    <v>eae493b3-82b0-c7bd-066f-c8dd6c367229</v>
    <v>536870912</v>
    <v>1</v>
    <v>1</v>
    <v>104</v>
    <v>339</v>
    <v>30039 is a postal code in Snellville, Georgia, United States</v>
    <v>30039</v>
    <v>30039</v>
    <v>mdp/vdpid/5496646285161136129</v>
  </rv>
  <rv s="0">
    <v>536870912</v>
    <v>302 49</v>
    <v>36507b9d-952f-d29d-9216-3e5ec9c7a36c</v>
    <v>en-US</v>
    <v>Map</v>
  </rv>
  <rv s="0">
    <v>536870912</v>
    <v>Halland County</v>
    <v>5481447f-928d-c108-02bf-694684b100d7</v>
    <v>en-US</v>
    <v>Map</v>
  </rv>
  <rv s="0">
    <v>536870912</v>
    <v>Halmstad Municipality</v>
    <v>b3bf71ca-09e8-921b-39b0-94e2175b72dd</v>
    <v>en-US</v>
    <v>Map</v>
  </rv>
  <rv s="0">
    <v>536870912</v>
    <v>Halmstad</v>
    <v>425a4c9b-50d6-4e94-637d-72a5446d8ebe</v>
    <v>en-US</v>
    <v>Map</v>
  </rv>
  <rv s="13">
    <v>#VALUE!</v>
    <v>172</v>
    <v>302 49</v>
    <v>5</v>
    <v>6</v>
    <v>Map</v>
    <v>en-US</v>
    <v>36507b9d-952f-d29d-9216-3e5ec9c7a36c</v>
    <v>536870912</v>
    <v>1</v>
    <v>731</v>
    <v>732</v>
    <v>733</v>
    <v>302 49 is a postal code in Halmstad, Halland County, Sweden</v>
    <v>302 49</v>
    <v>302 49</v>
    <v>mdp/vdpid/7004723650133753858</v>
  </rv>
  <rv s="2">
    <fb>5454</fb>
    <v>19</v>
  </rv>
  <rv s="0">
    <v>536870912</v>
    <v>Sweden</v>
    <v>a5928099-53c3-11a8-91e6-6fe59b8c4f9a</v>
    <v>en-US</v>
    <v>Map</v>
  </rv>
  <rv s="0">
    <v>805306368</v>
    <v>Lena Sommestad (Governor)</v>
    <v>e8eda617-87f1-7e2d-0d35-14e75373d7c7</v>
    <v>en-US</v>
    <v>Generic</v>
  </rv>
  <rv s="4">
    <v>36</v>
  </rv>
  <rv s="5">
    <v>https://www.bing.com/search?q=halland+county+sweden&amp;form=skydnc</v>
    <v>Learn more on Bing</v>
  </rv>
  <rv s="2">
    <fb>323729</fb>
    <v>19</v>
  </rv>
  <rv s="4">
    <v>37</v>
  </rv>
  <rv s="17">
    <v>#VALUE!</v>
    <v>566</v>
    <v>567</v>
    <v>Halland County</v>
    <v>86</v>
    <v>6</v>
    <v>Map</v>
    <v>17</v>
    <v>568</v>
    <v>en-US</v>
    <v>5481447f-928d-c108-02bf-694684b100d7</v>
    <v>536870912</v>
    <v>1</v>
    <v>SE-N</v>
    <v>735</v>
    <v>733</v>
    <v>736</v>
    <v>Halland County is a county on the western coast of Sweden. It corresponds roughly to the cultural and historical province of Halland. The capital is Halmstad.</v>
    <v>733</v>
    <v>738</v>
    <v>739</v>
    <v>Halland County</v>
    <v>740</v>
    <v>741</v>
    <v>Halland County</v>
    <v>mdp/vdpid/7514115</v>
  </rv>
  <rv s="5">
    <v>https://www.bing.com/search?q=halmstad+municipality+sweden&amp;form=skydnc</v>
    <v>Learn more on Bing</v>
  </rv>
  <rv s="18">
    <v>#VALUE!</v>
    <v>570</v>
    <v>571</v>
    <v>Halmstad Municipality</v>
    <v>96</v>
    <v>38</v>
    <v>Map</v>
    <v>17</v>
    <v>en-US</v>
    <v>b3bf71ca-09e8-921b-39b0-94e2175b72dd</v>
    <v>536870912</v>
    <v>1</v>
    <v>731</v>
    <v>736</v>
    <v>Halmstad Municipality is a municipality in Halland County on the Swedish west coast, in which the city Halmstad is the seat. The 1971 local government reform was implemented gradually in the area. In 1967 the rural municipality Simlångsdalen was amalgamated into the City of Halmstad. The city was converted into a municipality of unitary type in 1971, but the seven surrounding municipalities were not merged into it until 1974.</v>
    <v>733</v>
    <v>743</v>
    <v>Halmstad Municipality</v>
    <v>741</v>
    <v>Halmstad Municipality</v>
    <v>mdp/vdpid/161498356</v>
  </rv>
  <rv s="2">
    <fb>33.01</fb>
    <v>19</v>
  </rv>
  <rv s="2">
    <fb>56.673889000000003</fb>
    <v>40</v>
  </rv>
  <rv s="5">
    <v>https://www.bing.com/search?q=halmstad+sweden&amp;form=skydnc</v>
    <v>Learn more on Bing</v>
  </rv>
  <rv s="2">
    <fb>12.85</fb>
    <v>40</v>
  </rv>
  <rv s="2">
    <fb>70480</fb>
    <v>19</v>
  </rv>
  <rv s="4">
    <v>38</v>
  </rv>
  <rv s="12">
    <v>#VALUE!</v>
    <v>575</v>
    <v>171</v>
    <v>Halmstad</v>
    <v>15</v>
    <v>38</v>
    <v>Map</v>
    <v>17</v>
    <v>237</v>
    <v>en-US</v>
    <v>425a4c9b-50d6-4e94-637d-72a5446d8ebe</v>
    <v>536870912</v>
    <v>1</v>
    <v>731</v>
    <v>732</v>
    <v>745</v>
    <v>736</v>
    <v>Halmstad is a port, university, industrial and recreational city at the mouth of the Nissan river, in the province of Halland on the Swedish west coast. Halmstad is the seat of Halmstad Municipality and the capital of Halland County. The city had a population of 70,480 in 2019, out of a municipal total of over 100,000. Halmstad is Sweden's 19th-largest city by population and located about midway between Gothenburg and Malmö. Timber framing architecture is common.</v>
    <v>746</v>
    <v>747</v>
    <v>748</v>
    <v>Halmstad</v>
    <v>749</v>
    <v>750</v>
    <v>Halmstad</v>
    <v>mdp/vdpid/7004733012558479361</v>
  </rv>
  <rv s="0">
    <v>536870912</v>
    <v>28739</v>
    <v>190f8d81-62aa-8fbc-1501-3be25ee4c943</v>
    <v>en-US</v>
    <v>Map</v>
  </rv>
  <rv s="0">
    <v>536870912</v>
    <v>North Carolina</v>
    <v>9e2bf053-dd80-4646-8f26-65075e7085c0</v>
    <v>en-US</v>
    <v>Map</v>
  </rv>
  <rv s="0">
    <v>536870912</v>
    <v>Henderson County</v>
    <v>17cbc6cd-fc1e-85f3-6612-693d6c06a4e9</v>
    <v>en-US</v>
    <v>Map</v>
  </rv>
  <rv s="0">
    <v>536870912</v>
    <v>Hendersonville</v>
    <v>feeb07d1-06d7-970d-84f0-13b383e98365</v>
    <v>en-US</v>
    <v>Map</v>
  </rv>
  <rv s="1">
    <v>#VALUE!</v>
    <v>578</v>
    <v>3</v>
    <v>28739</v>
    <v>5</v>
    <v>6</v>
    <v>Map</v>
    <v>en-US</v>
    <v>190f8d81-62aa-8fbc-1501-3be25ee4c943</v>
    <v>536870912</v>
    <v>1</v>
    <v>753</v>
    <v>754</v>
    <v>755</v>
    <v>28739 is a postal code in Hendersonville, North Carolina, United States</v>
    <v>28739</v>
    <v>28739</v>
    <v>mdp/vdpid/5484501846640820225</v>
  </rv>
  <rv s="2">
    <fb>139390</fb>
    <v>19</v>
  </rv>
  <rv s="2">
    <fb>60550</fb>
    <v>19</v>
  </rv>
  <rv s="0">
    <v>536870912</v>
    <v>Raleigh</v>
    <v>7b706445-83c5-46a4-bb70-cff23cd555d3</v>
    <v>en-US</v>
    <v>Map</v>
  </rv>
  <rv s="2">
    <fb>3775581</fb>
    <v>19</v>
  </rv>
  <rv s="2">
    <fb>4540498</fb>
    <v>19</v>
  </rv>
  <rv s="3">
    <v>19</v>
    <v>17</v>
    <v>583</v>
    <v>7</v>
    <v>0</v>
    <v>Image of North Carolina</v>
  </rv>
  <rv s="0">
    <v>536870912</v>
    <v>Charlotte</v>
    <v>e6558399-4151-4390-ad12-f2a72b268ce7</v>
    <v>en-US</v>
    <v>Map</v>
  </rv>
  <rv s="0">
    <v>805306368</v>
    <v>Roy Cooper (Governor)</v>
    <v>820bd6b0-5fb7-750e-f669-ed2a8611d0dd</v>
    <v>en-US</v>
    <v>Generic</v>
  </rv>
  <rv s="4">
    <v>39</v>
  </rv>
  <rv s="5">
    <v>https://www.bing.com/search?q=north+carolina&amp;form=skydnc</v>
    <v>Learn more on Bing</v>
  </rv>
  <rv s="2">
    <fb>797</fb>
    <v>21</v>
  </rv>
  <rv s="2">
    <fb>46868</fb>
    <v>21</v>
  </rv>
  <rv s="2">
    <fb>154900</fb>
    <v>21</v>
  </rv>
  <rv s="2">
    <fb>2.54</fb>
    <v>22</v>
  </rv>
  <rv s="2">
    <fb>10383620</fb>
    <v>19</v>
  </rv>
  <rv s="2">
    <fb>0.151</fb>
    <v>23</v>
  </rv>
  <rv s="2">
    <fb>1.6E-2</fb>
    <v>24</v>
  </rv>
  <rv s="2">
    <fb>2.7999999999999997E-2</fb>
    <v>23</v>
  </rv>
  <rv s="2">
    <fb>0.28399999999999997</fb>
    <v>23</v>
  </rv>
  <rv s="2">
    <fb>0.221</fb>
    <v>23</v>
  </rv>
  <rv s="2">
    <fb>7.6999999999999999E-2</fb>
    <v>23</v>
  </rv>
  <rv s="2">
    <fb>0.85799999999999998</fb>
    <v>23</v>
  </rv>
  <rv s="2">
    <fb>9.0999999999999998E-2</fb>
    <v>23</v>
  </rv>
  <rv s="2">
    <fb>0.61799999999999999</fb>
    <v>23</v>
  </rv>
  <rv s="2">
    <fb>9.6000000000000002E-2</fb>
    <v>23</v>
  </rv>
  <rv s="2">
    <fb>2.1000000000000001E-2</fb>
    <v>23</v>
  </rv>
  <rv s="2">
    <fb>0.22800000000000001</fb>
    <v>23</v>
  </rv>
  <rv s="2">
    <fb>0.71200000000000008</fb>
    <v>23</v>
  </rv>
  <rv s="6">
    <v>#VALUE!</v>
    <v>582</v>
    <v>13</v>
    <v>North Carolina</v>
    <v>15</v>
    <v>16</v>
    <v>Map</v>
    <v>17</v>
    <v>18</v>
    <v>en-US</v>
    <v>9e2bf053-dd80-4646-8f26-65075e7085c0</v>
    <v>536870912</v>
    <v>1</v>
    <v>US-NC</v>
    <v>757</v>
    <v>758</v>
    <v>759</v>
    <v>8</v>
    <v>North Carolina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v>
    <v>760</v>
    <v>761</v>
    <v>762</v>
    <v>763</v>
    <v>765</v>
    <v>766</v>
    <v>767</v>
    <v>768</v>
    <v>769</v>
    <v>North Carolina</v>
    <v>770</v>
    <v>771</v>
    <v>21</v>
    <v>772</v>
    <v>773</v>
    <v>774</v>
    <v>775</v>
    <v>776</v>
    <v>777</v>
    <v>778</v>
    <v>779</v>
    <v>780</v>
    <v>31</v>
    <v>781</v>
    <v>782</v>
    <v>783</v>
    <v>206</v>
    <v>784</v>
    <v>37</v>
    <v>North Carolina</v>
    <v>mdp/vdpid/23611</v>
  </rv>
  <rv s="2">
    <fb>971.24554137600001</fb>
    <v>19</v>
  </rv>
  <rv s="5">
    <v>https://www.bing.com/search?q=henderson+county+north+carolina&amp;form=skydnc</v>
    <v>Learn more on Bing</v>
  </rv>
  <rv s="2">
    <fb>116748</fb>
    <v>19</v>
  </rv>
  <rv s="7">
    <v>#VALUE!</v>
    <v>585</v>
    <v>28</v>
    <v>Henderson</v>
    <v>29</v>
    <v>6</v>
    <v>Map</v>
    <v>17</v>
    <v>30</v>
    <v>en-US</v>
    <v>17cbc6cd-fc1e-85f3-6612-693d6c06a4e9</v>
    <v>536870912</v>
    <v>1</v>
    <v>753</v>
    <v>786</v>
    <v>8</v>
    <v>Henderson County is a county located in the U.S. state of North Carolina. As of the 2020 census, the population was 116,281. Its county seat is Hendersonville. Henderson County is part of the Asheville Metropolitan Statistical Area.</v>
    <v>755</v>
    <v>787</v>
    <v>Henderson</v>
    <v>788</v>
    <v>37</v>
    <v>Henderson</v>
    <v>mdp/vdpid/10036506</v>
  </rv>
  <rv s="2">
    <fb>15.539928661999999</fb>
    <v>19</v>
  </rv>
  <rv s="3">
    <v>20</v>
    <v>17</v>
    <v>591</v>
    <v>7</v>
    <v>0</v>
    <v>Image of Hendersonville</v>
  </rv>
  <rv s="2">
    <fb>35.317915399999997</fb>
    <v>40</v>
  </rv>
  <rv s="4">
    <v>40</v>
  </rv>
  <rv s="5">
    <v>https://www.bing.com/search?q=hendersonville+north+carolina&amp;form=skydnc</v>
    <v>Learn more on Bing</v>
  </rv>
  <rv s="2">
    <fb>-82.459198099999995</fb>
    <v>40</v>
  </rv>
  <rv s="2">
    <fb>14107</fb>
    <v>19</v>
  </rv>
  <rv s="10">
    <v>#VALUE!</v>
    <v>590</v>
    <v>146</v>
    <v>Hendersonville</v>
    <v>15</v>
    <v>16</v>
    <v>Map</v>
    <v>17</v>
    <v>30</v>
    <v>en-US</v>
    <v>feeb07d1-06d7-970d-84f0-13b383e98365</v>
    <v>536870912</v>
    <v>1</v>
    <v>753</v>
    <v>754</v>
    <v>790</v>
    <v>8</v>
    <v>Hendersonville is a city in Henderson County, North Carolina, United States. It is 22 miles south of Asheville and is the county seat of Henderson County. Like the county, the city is named for 19th-century North Carolina Supreme Court Chief Justice Leonard Henderson.</v>
    <v>791</v>
    <v>792</v>
    <v>793</v>
    <v>794</v>
    <v>795</v>
    <v>Hendersonville</v>
    <v>796</v>
    <v>37</v>
    <v>Hendersonville</v>
    <v>mdp/vdpid/5484499613861806082</v>
  </rv>
  <rv s="0">
    <v>536870912</v>
    <v>28791</v>
    <v>2f76a55b-5f38-65fa-3198-95a1366ab55e</v>
    <v>en-US</v>
    <v>Map</v>
  </rv>
  <rv s="1">
    <v>#VALUE!</v>
    <v>594</v>
    <v>3</v>
    <v>28791</v>
    <v>5</v>
    <v>6</v>
    <v>Map</v>
    <v>en-US</v>
    <v>2f76a55b-5f38-65fa-3198-95a1366ab55e</v>
    <v>536870912</v>
    <v>1</v>
    <v>753</v>
    <v>754</v>
    <v>755</v>
    <v>28791 is a postal code in Hendersonville, North Carolina, United States</v>
    <v>28791</v>
    <v>28791</v>
    <v>mdp/vdpid/5484501094535004161</v>
  </rv>
  <rv s="0">
    <v>536870912</v>
    <v>30049</v>
    <v>06c5a19f-e82f-52b5-296c-5c396edd97a9</v>
    <v>en-US</v>
    <v>Map</v>
  </rv>
  <rv s="1">
    <v>#VALUE!</v>
    <v>596</v>
    <v>3</v>
    <v>30049</v>
    <v>5</v>
    <v>6</v>
    <v>Map</v>
    <v>en-US</v>
    <v>06c5a19f-e82f-52b5-296c-5c396edd97a9</v>
    <v>536870912</v>
    <v>1</v>
    <v>1</v>
    <v>104</v>
    <v>317</v>
    <v>30049 is a postal code in Lawrenceville, Georgia, United States</v>
    <v>30049</v>
    <v>30049</v>
    <v>mdp/vdpid/5484637081118441473</v>
  </rv>
  <rv s="0">
    <v>536870912</v>
    <v>30518</v>
    <v>91e0a7be-6b0b-126a-ffe6-ee9b4c14fd4b</v>
    <v>en-US</v>
    <v>Map</v>
  </rv>
  <rv s="0">
    <v>536870912</v>
    <v>Buford</v>
    <v>497d00e9-d64a-e565-fa60-4956e8a990c0</v>
    <v>en-US</v>
    <v>Map</v>
  </rv>
  <rv s="1">
    <v>#VALUE!</v>
    <v>600</v>
    <v>3</v>
    <v>30518</v>
    <v>5</v>
    <v>6</v>
    <v>Map</v>
    <v>en-US</v>
    <v>91e0a7be-6b0b-126a-ffe6-ee9b4c14fd4b</v>
    <v>536870912</v>
    <v>1</v>
    <v>1</v>
    <v>104</v>
    <v>803</v>
    <v>30518 is a postal code in Buford, Georgia, United States</v>
    <v>30518</v>
    <v>30518</v>
    <v>mdp/vdpid/5484630889587539969</v>
  </rv>
  <rv s="2">
    <fb>38.331824032999997</fb>
    <v>19</v>
  </rv>
  <rv s="2">
    <fb>34.116943999999997</fb>
    <v>40</v>
  </rv>
  <rv s="5">
    <v>https://www.bing.com/search?q=buford+georgia&amp;form=skydnc</v>
    <v>Learn more on Bing</v>
  </rv>
  <rv s="2">
    <fb>-83.998610999999997</fb>
    <v>40</v>
  </rv>
  <rv s="2">
    <fb>17144</fb>
    <v>19</v>
  </rv>
  <rv s="12">
    <v>#VALUE!</v>
    <v>603</v>
    <v>171</v>
    <v>Buford</v>
    <v>15</v>
    <v>38</v>
    <v>Map</v>
    <v>17</v>
    <v>39</v>
    <v>en-US</v>
    <v>497d00e9-d64a-e565-fa60-4956e8a990c0</v>
    <v>536870912</v>
    <v>1</v>
    <v>1</v>
    <v>104</v>
    <v>805</v>
    <v>8</v>
    <v>Buford is a city in Gwinnett and Hall counties in the U.S. state of Georgia. As of the 2020 census, the city had a population of 17,144. Most of the city is in Gwinnett County, which is part of the Atlanta-Sandy Springs-Marietta Metropolitan Statistical Area. The northern sliver of the city is in Hall County, which comprises the Gainesville, Georgia Metropolitan Statistical Area and is part of the larger Atlanta-Athens-Clarke-Sandy Springs Combined Statistical Area.</v>
    <v>806</v>
    <v>807</v>
    <v>808</v>
    <v>Buford</v>
    <v>809</v>
    <v>37</v>
    <v>Buford</v>
    <v>mdp/vdpid/5484619004255404033</v>
  </rv>
  <rv s="0">
    <v>536870912</v>
    <v>30519</v>
    <v>3ea52098-7209-24f5-e768-b48fa99efb48</v>
    <v>en-US</v>
    <v>Map</v>
  </rv>
  <rv s="1">
    <v>#VALUE!</v>
    <v>606</v>
    <v>3</v>
    <v>30519</v>
    <v>5</v>
    <v>6</v>
    <v>Map</v>
    <v>en-US</v>
    <v>3ea52098-7209-24f5-e768-b48fa99efb48</v>
    <v>536870912</v>
    <v>1</v>
    <v>1</v>
    <v>104</v>
    <v>803</v>
    <v>30519 is a postal code in Buford, Georgia, United States</v>
    <v>30519</v>
    <v>30519</v>
    <v>mdp/vdpid/5484637211846508545</v>
  </rv>
  <rv s="0">
    <v>536870912</v>
    <v>29020</v>
    <v>6ad53d95-0e6b-a32e-87c4-d57327d3359d</v>
    <v>en-US</v>
    <v>Map</v>
  </rv>
  <rv s="0">
    <v>536870912</v>
    <v>South Carolina</v>
    <v>810015e8-b10b-4232-9e2c-de87a67bd26e</v>
    <v>en-US</v>
    <v>Map</v>
  </rv>
  <rv s="0">
    <v>536870912</v>
    <v>Kershaw County</v>
    <v>a9a3a47b-b279-9217-02aa-f0ba37ddc3eb</v>
    <v>en-US</v>
    <v>Map</v>
  </rv>
  <rv s="0">
    <v>536870912</v>
    <v>Camden</v>
    <v>c7899387-5cb8-c757-1bd0-0d1dd2369d8b</v>
    <v>en-US</v>
    <v>Map</v>
  </rv>
  <rv s="1">
    <v>#VALUE!</v>
    <v>609</v>
    <v>3</v>
    <v>29020</v>
    <v>5</v>
    <v>6</v>
    <v>Map</v>
    <v>en-US</v>
    <v>6ad53d95-0e6b-a32e-87c4-d57327d3359d</v>
    <v>536870912</v>
    <v>1</v>
    <v>814</v>
    <v>815</v>
    <v>816</v>
    <v>29020 is a postal code in Camden, South Carolina, United States</v>
    <v>29020</v>
    <v>29020</v>
    <v>mdp/vdpid/5485216930727985153</v>
  </rv>
  <rv s="2">
    <fb>82931</fb>
    <v>19</v>
  </rv>
  <rv s="2">
    <fb>32165</fb>
    <v>19</v>
  </rv>
  <rv s="0">
    <v>536870912</v>
    <v>Columbia</v>
    <v>0c8f6663-0a97-4263-b3e1-3cfe0b623552</v>
    <v>en-US</v>
    <v>Map</v>
  </rv>
  <rv s="2">
    <fb>1815094</fb>
    <v>19</v>
  </rv>
  <rv s="2">
    <fb>2236153</fb>
    <v>19</v>
  </rv>
  <rv s="3">
    <v>21</v>
    <v>17</v>
    <v>616</v>
    <v>7</v>
    <v>0</v>
    <v>Image of South Carolina</v>
  </rv>
  <rv s="0">
    <v>536870912</v>
    <v>Pee Dee</v>
    <v>584165ff-cc05-3d3e-cd23-8a19521192f0</v>
    <v>en-US</v>
    <v>Map</v>
  </rv>
  <rv s="0">
    <v>805306368</v>
    <v>Henry McMaster (Governor)</v>
    <v>1ee8a17e-7bdf-e76f-f39e-5653239f88dd</v>
    <v>en-US</v>
    <v>Generic</v>
  </rv>
  <rv s="4">
    <v>41</v>
  </rv>
  <rv s="5">
    <v>https://www.bing.com/search?q=south+carolina&amp;form=skydnc</v>
    <v>Learn more on Bing</v>
  </rv>
  <rv s="2">
    <fb>790</fb>
    <v>21</v>
  </rv>
  <rv s="2">
    <fb>45483</fb>
    <v>21</v>
  </rv>
  <rv s="2">
    <fb>139900</fb>
    <v>21</v>
  </rv>
  <rv s="2">
    <fb>2.56</fb>
    <v>22</v>
  </rv>
  <rv s="2">
    <fb>5084127</fb>
    <v>19</v>
  </rv>
  <rv s="2">
    <fb>7.2999999999999995E-2</fb>
    <v>23</v>
  </rv>
  <rv s="2">
    <fb>0.16200000000000001</fb>
    <v>23</v>
  </rv>
  <rv s="2">
    <fb>0.25800000000000001</fb>
    <v>23</v>
  </rv>
  <rv s="2">
    <fb>0.27600000000000002</fb>
    <v>23</v>
  </rv>
  <rv s="2">
    <fb>4.8000000000000001E-2</fb>
    <v>23</v>
  </rv>
  <rv s="2">
    <fb>0.85599999999999998</fb>
    <v>23</v>
  </rv>
  <rv s="2">
    <fb>5.5E-2</fb>
    <v>23</v>
  </rv>
  <rv s="2">
    <fb>0.60099999999999998</fb>
    <v>23</v>
  </rv>
  <rv s="2">
    <fb>0.10300000000000001</fb>
    <v>23</v>
  </rv>
  <rv s="2">
    <fb>1.8000000000000002E-2</fb>
    <v>23</v>
  </rv>
  <rv s="2">
    <fb>0.223</fb>
    <v>23</v>
  </rv>
  <rv s="2">
    <fb>5.9000000000000004E-2</fb>
    <v>23</v>
  </rv>
  <rv s="2">
    <fb>0.68400000000000005</fb>
    <v>23</v>
  </rv>
  <rv s="6">
    <v>#VALUE!</v>
    <v>615</v>
    <v>13</v>
    <v>South Carolina</v>
    <v>15</v>
    <v>16</v>
    <v>Map</v>
    <v>17</v>
    <v>18</v>
    <v>en-US</v>
    <v>810015e8-b10b-4232-9e2c-de87a67bd26e</v>
    <v>536870912</v>
    <v>1</v>
    <v>US-SC</v>
    <v>818</v>
    <v>819</v>
    <v>820</v>
    <v>8</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821</v>
    <v>822</v>
    <v>823</v>
    <v>824</v>
    <v>826</v>
    <v>827</v>
    <v>828</v>
    <v>829</v>
    <v>830</v>
    <v>South Carolina</v>
    <v>831</v>
    <v>832</v>
    <v>833</v>
    <v>834</v>
    <v>23</v>
    <v>204</v>
    <v>835</v>
    <v>836</v>
    <v>837</v>
    <v>838</v>
    <v>839</v>
    <v>840</v>
    <v>31</v>
    <v>841</v>
    <v>842</v>
    <v>843</v>
    <v>844</v>
    <v>845</v>
    <v>37</v>
    <v>South Carolina</v>
    <v>mdp/vdpid/31410</v>
  </rv>
  <rv s="2">
    <fb>1916.5912016499999</fb>
    <v>19</v>
  </rv>
  <rv s="0">
    <v>536870912</v>
    <v>Lugoff</v>
    <v>f4d60cef-232c-2d7b-6056-8972d18dad7a</v>
    <v>en-US</v>
    <v>Map</v>
  </rv>
  <rv s="5">
    <v>https://www.bing.com/search?q=kershaw+county+south+carolina&amp;form=skydnc</v>
    <v>Learn more on Bing</v>
  </rv>
  <rv s="2">
    <fb>65592</fb>
    <v>19</v>
  </rv>
  <rv s="7">
    <v>#VALUE!</v>
    <v>619</v>
    <v>28</v>
    <v>Kershaw County</v>
    <v>96</v>
    <v>38</v>
    <v>Map</v>
    <v>17</v>
    <v>30</v>
    <v>en-US</v>
    <v>a9a3a47b-b279-9217-02aa-f0ba37ddc3eb</v>
    <v>536870912</v>
    <v>1</v>
    <v>814</v>
    <v>847</v>
    <v>8</v>
    <v>Kershaw County is a county located in the U.S. state of South Carolina. As of the 2020 census, its population was 65,403. The county seat and largest city is Camden. The county was created in 1791 from parts of Claremont, Lancaster, Fairfield, and Richland counties. It is named for Col. Joseph Kershaw, an early settler and American Revolutionary War patriot.</v>
    <v>848</v>
    <v>849</v>
    <v>Kershaw County</v>
    <v>850</v>
    <v>406</v>
    <v>Kershaw County</v>
    <v>mdp/vdpid/10037151</v>
  </rv>
  <rv s="2">
    <fb>27.7</fb>
    <v>19</v>
  </rv>
  <rv s="2">
    <fb>34.251612000000002</fb>
    <v>40</v>
  </rv>
  <rv s="4">
    <v>42</v>
  </rv>
  <rv s="5">
    <v>https://www.bing.com/search?q=camden+south+carolina&amp;form=skydnc</v>
    <v>Learn more on Bing</v>
  </rv>
  <rv s="2">
    <fb>-80.607591999999997</fb>
    <v>40</v>
  </rv>
  <rv s="2">
    <fb>7196</fb>
    <v>19</v>
  </rv>
  <rv s="8">
    <v>#VALUE!</v>
    <v>622</v>
    <v>37</v>
    <v>Camden</v>
    <v>15</v>
    <v>38</v>
    <v>Map</v>
    <v>17</v>
    <v>30</v>
    <v>en-US</v>
    <v>c7899387-5cb8-c757-1bd0-0d1dd2369d8b</v>
    <v>536870912</v>
    <v>1</v>
    <v>814</v>
    <v>815</v>
    <v>852</v>
    <v>8</v>
    <v>Camden is the largest city and county seat of Kershaw County, South Carolina. The population was 7,764 in the 2020 census. It is part of the Columbia, South Carolina, Metropolitan Statistical Area. Camden is the oldest inland city in South Carolina, and home to the Carolina Cup and the National Steeplechase Museum.</v>
    <v>853</v>
    <v>854</v>
    <v>855</v>
    <v>856</v>
    <v>Camden</v>
    <v>857</v>
    <v>37</v>
    <v>Camden</v>
    <v>mdp/vdpid/5485215158064119809</v>
  </rv>
  <rv s="0">
    <v>536870912</v>
    <v>37914</v>
    <v>231bab1e-ac73-b7ec-a4e6-133e290e797e</v>
    <v>en-US</v>
    <v>Map</v>
  </rv>
  <rv s="0">
    <v>536870912</v>
    <v>Tennessee</v>
    <v>9bbc9c72-1bf1-4ef6-b66d-a6cdef70f4f3</v>
    <v>en-US</v>
    <v>Map</v>
  </rv>
  <rv s="0">
    <v>536870912</v>
    <v>Knox County</v>
    <v>75fdb132-30dc-305f-9b9b-6850f27f1246</v>
    <v>en-US</v>
    <v>Map</v>
  </rv>
  <rv s="0">
    <v>536870912</v>
    <v>Knoxville</v>
    <v>36c53949-92d8-4b8c-95c7-e92b839f90c5</v>
    <v>en-US</v>
    <v>Map</v>
  </rv>
  <rv s="1">
    <v>#VALUE!</v>
    <v>625</v>
    <v>3</v>
    <v>37914</v>
    <v>5</v>
    <v>6</v>
    <v>Map</v>
    <v>en-US</v>
    <v>231bab1e-ac73-b7ec-a4e6-133e290e797e</v>
    <v>536870912</v>
    <v>1</v>
    <v>860</v>
    <v>861</v>
    <v>862</v>
    <v>37914 is a postal code in Knoxville, Tennessee, United States</v>
    <v>37914</v>
    <v>37914</v>
    <v>mdp/vdpid/5484293114417905665</v>
  </rv>
  <rv s="2">
    <fb>109247</fb>
    <v>19</v>
  </rv>
  <rv s="2">
    <fb>36157</fb>
    <v>19</v>
  </rv>
  <rv s="0">
    <v>536870912</v>
    <v>Nashville</v>
    <v>e2accb9d-ccea-5b7c-7bbc-0db831476d61</v>
    <v>en-US</v>
    <v>Map</v>
  </rv>
  <rv s="2">
    <fb>2504556</fb>
    <v>19</v>
  </rv>
  <rv s="2">
    <fb>2919671</fb>
    <v>19</v>
  </rv>
  <rv s="3">
    <v>22</v>
    <v>17</v>
    <v>631</v>
    <v>7</v>
    <v>0</v>
    <v>Image of Tennessee</v>
  </rv>
  <rv s="0">
    <v>805306368</v>
    <v>Randy McNally (Lieutenant Governor)</v>
    <v>eec243e8-886e-f143-44f8-d1a613dc6e71</v>
    <v>en-US</v>
    <v>Generic</v>
  </rv>
  <rv s="4">
    <v>43</v>
  </rv>
  <rv s="5">
    <v>https://www.bing.com/search?q=tennessee&amp;form=skydnc</v>
    <v>Learn more on Bing</v>
  </rv>
  <rv s="2">
    <fb>764</fb>
    <v>21</v>
  </rv>
  <rv s="2">
    <fb>45219</fb>
    <v>21</v>
  </rv>
  <rv s="2">
    <fb>142100</fb>
    <v>21</v>
  </rv>
  <rv s="2">
    <fb>2.5299999999999998</fb>
    <v>22</v>
  </rv>
  <rv s="2">
    <fb>6770010</fb>
    <v>19</v>
  </rv>
  <rv s="2">
    <fb>0.154</fb>
    <v>23</v>
  </rv>
  <rv s="2">
    <fb>4.0000000000000001E-3</fb>
    <v>24</v>
  </rv>
  <rv s="2">
    <fb>0.249</fb>
    <v>23</v>
  </rv>
  <rv s="2">
    <fb>0.17100000000000001</fb>
    <v>23</v>
  </rv>
  <rv s="2">
    <fb>0.85499999999999998</fb>
    <v>23</v>
  </rv>
  <rv s="2">
    <fb>5.2000000000000005E-2</fb>
    <v>23</v>
  </rv>
  <rv s="2">
    <fb>0.61</fb>
    <v>23</v>
  </rv>
  <rv s="2">
    <fb>0.11199999999999999</fb>
    <v>23</v>
  </rv>
  <rv s="2">
    <fb>6.0999999999999999E-2</fb>
    <v>23</v>
  </rv>
  <rv s="2">
    <fb>0.78799999999999992</fb>
    <v>23</v>
  </rv>
  <rv s="4">
    <v>44</v>
  </rv>
  <rv s="6">
    <v>#VALUE!</v>
    <v>630</v>
    <v>13</v>
    <v>Tennessee</v>
    <v>15</v>
    <v>16</v>
    <v>Map</v>
    <v>17</v>
    <v>18</v>
    <v>en-US</v>
    <v>9bbc9c72-1bf1-4ef6-b66d-a6cdef70f4f3</v>
    <v>536870912</v>
    <v>1</v>
    <v>US-TN</v>
    <v>864</v>
    <v>865</v>
    <v>866</v>
    <v>8</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867</v>
    <v>868</v>
    <v>869</v>
    <v>866</v>
    <v>871</v>
    <v>872</v>
    <v>873</v>
    <v>874</v>
    <v>875</v>
    <v>Tennessee</v>
    <v>876</v>
    <v>877</v>
    <v>837</v>
    <v>878</v>
    <v>879</v>
    <v>842</v>
    <v>880</v>
    <v>881</v>
    <v>837</v>
    <v>882</v>
    <v>883</v>
    <v>884</v>
    <v>31</v>
    <v>885</v>
    <v>842</v>
    <v>205</v>
    <v>886</v>
    <v>887</v>
    <v>888</v>
    <v>Tennessee</v>
    <v>mdp/vdpid/33025</v>
  </rv>
  <rv s="2">
    <fb>1362.3337460400001</fb>
    <v>19</v>
  </rv>
  <rv s="5">
    <v>https://www.bing.com/search?q=knox+county+tennessee&amp;form=skydnc</v>
    <v>Learn more on Bing</v>
  </rv>
  <rv s="2">
    <fb>465289</fb>
    <v>19</v>
  </rv>
  <rv s="7">
    <v>#VALUE!</v>
    <v>634</v>
    <v>28</v>
    <v>Knox County</v>
    <v>96</v>
    <v>38</v>
    <v>Map</v>
    <v>17</v>
    <v>30</v>
    <v>en-US</v>
    <v>75fdb132-30dc-305f-9b9b-6850f27f1246</v>
    <v>536870912</v>
    <v>1</v>
    <v>860</v>
    <v>890</v>
    <v>8</v>
    <v>Knox County is located in the U.S. state of Tennessee. As of the 2020 census, the population was 478,971, making it the third-most populous county in Tennessee. Its county seat is Knoxville, which is the third-most populous city in Tennessee. Knox County is included in the Knoxville metropolitan area. The county is located at the geographical center of the Great Valley of East Tennessee. Near the heart of the county is the origin of the Tennessee River, at the confluence of the Holston and French Broad rivers.</v>
    <v>862</v>
    <v>891</v>
    <v>Knox County</v>
    <v>892</v>
    <v>406</v>
    <v>Knox County</v>
    <v>mdp/vdpid/10037282</v>
  </rv>
  <rv s="2">
    <fb>254.05193374300001</fb>
    <v>19</v>
  </rv>
  <rv s="2">
    <fb>35.962644400000002</fb>
    <v>40</v>
  </rv>
  <rv s="4">
    <v>45</v>
  </rv>
  <rv s="5">
    <v>https://www.bing.com/search?q=knoxville+tennessee&amp;form=skydnc</v>
    <v>Learn more on Bing</v>
  </rv>
  <rv s="2">
    <fb>-83.916723899999994</fb>
    <v>40</v>
  </rv>
  <rv s="2">
    <fb>190740</fb>
    <v>19</v>
  </rv>
  <rv s="8">
    <v>#VALUE!</v>
    <v>638</v>
    <v>37</v>
    <v>Knoxville</v>
    <v>15</v>
    <v>38</v>
    <v>Map</v>
    <v>17</v>
    <v>39</v>
    <v>en-US</v>
    <v>36c53949-92d8-4b8c-95c7-e92b839f90c5</v>
    <v>536870912</v>
    <v>1</v>
    <v>860</v>
    <v>861</v>
    <v>894</v>
    <v>8</v>
    <v>Knoxville is a city in and the county seat of Knox County in the U.S. state of Tennessee. As of the 2020 United States census, Knoxville's population was 190,740, making it the largest city in the East Tennessee Grand Division and the state's third largest city after Nashville and Memphis. Knoxville is the principal city of the Knoxville Metropolitan Statistical Area, which had an estimated population of 869,046 in 2019.</v>
    <v>895</v>
    <v>896</v>
    <v>897</v>
    <v>898</v>
    <v>Knoxville</v>
    <v>899</v>
    <v>37</v>
    <v>Knoxville</v>
    <v>mdp/vdpid/5484290154615013377</v>
  </rv>
  <rv s="0">
    <v>536870912</v>
    <v>37923</v>
    <v>0e42479a-5ff2-7ce6-4a61-7d517a1c6ff4</v>
    <v>en-US</v>
    <v>Map</v>
  </rv>
  <rv s="1">
    <v>#VALUE!</v>
    <v>641</v>
    <v>3</v>
    <v>37923</v>
    <v>5</v>
    <v>6</v>
    <v>Map</v>
    <v>en-US</v>
    <v>0e42479a-5ff2-7ce6-4a61-7d517a1c6ff4</v>
    <v>536870912</v>
    <v>1</v>
    <v>860</v>
    <v>861</v>
    <v>862</v>
    <v>37923 is a postal code in Knoxville, Tennessee, United States</v>
    <v>37923</v>
    <v>37923</v>
    <v>mdp/vdpid/5484284714250403841</v>
  </rv>
  <rv s="0">
    <v>536870912</v>
    <v>30566</v>
    <v>2f3f261a-adb0-2ef3-8abe-a8791ed2c0b7</v>
    <v>en-US</v>
    <v>Map</v>
  </rv>
  <rv s="0">
    <v>536870912</v>
    <v>Oakwood</v>
    <v>7d44174b-d95b-0fb6-6990-e6cca71ec94a</v>
    <v>en-US</v>
    <v>Map</v>
  </rv>
  <rv s="13">
    <v>#VALUE!</v>
    <v>172</v>
    <v>30566</v>
    <v>5</v>
    <v>6</v>
    <v>Map</v>
    <v>en-US</v>
    <v>2f3f261a-adb0-2ef3-8abe-a8791ed2c0b7</v>
    <v>536870912</v>
    <v>1</v>
    <v>1</v>
    <v>400</v>
    <v>904</v>
    <v>30566 is a postal code in Oakwood, Georgia, United States</v>
    <v>30566</v>
    <v>30566</v>
    <v>mdp/vdpid/5484624432657858561</v>
  </rv>
  <rv s="2">
    <fb>8.0289631420400003</fb>
    <v>19</v>
  </rv>
  <rv s="3">
    <v>23</v>
    <v>17</v>
    <v>645</v>
    <v>7</v>
    <v>0</v>
    <v>Image of Oakwood</v>
  </rv>
  <rv s="2">
    <fb>34.231178100000001</fb>
    <v>40</v>
  </rv>
  <rv s="4">
    <v>46</v>
  </rv>
  <rv s="5">
    <v>https://www.bing.com/search?q=oakwood+georgia&amp;form=skydnc</v>
    <v>Learn more on Bing</v>
  </rv>
  <rv s="2">
    <fb>-83.8700999</fb>
    <v>40</v>
  </rv>
  <rv s="2">
    <fb>4822</fb>
    <v>19</v>
  </rv>
  <rv s="10">
    <v>#VALUE!</v>
    <v>644</v>
    <v>146</v>
    <v>Oakwood</v>
    <v>15</v>
    <v>16</v>
    <v>Map</v>
    <v>17</v>
    <v>39</v>
    <v>en-US</v>
    <v>7d44174b-d95b-0fb6-6990-e6cca71ec94a</v>
    <v>536870912</v>
    <v>1</v>
    <v>1</v>
    <v>400</v>
    <v>906</v>
    <v>8</v>
    <v>Oakwood is a city in Hall County, Georgia, United States. It is part of the Gainesville, GA Metropolitan Statistical Area. The population was 4,822 at the 2020 census, up from 3,970 in 2010. Oakwood is home to the University of North Georgia Gainesville Campus and Wayne Farms.</v>
    <v>907</v>
    <v>908</v>
    <v>909</v>
    <v>910</v>
    <v>911</v>
    <v>Oakwood</v>
    <v>912</v>
    <v>37</v>
    <v>Oakwood</v>
    <v>mdp/vdpid/5484624504447565826</v>
  </rv>
  <rv s="0">
    <v>536870912</v>
    <v>31314</v>
    <v>d90c8f2c-9f0b-654a-e545-751d89cadae6</v>
    <v>en-US</v>
    <v>Map</v>
  </rv>
  <rv s="0">
    <v>536870912</v>
    <v>Liberty County</v>
    <v>2b4786cf-4c10-d6a7-4408-f443ec3be2f1</v>
    <v>en-US</v>
    <v>Map</v>
  </rv>
  <rv s="0">
    <v>536870912</v>
    <v>Fort Stewart</v>
    <v>a784c7ed-870b-8837-42cc-8edca9c9e3ec</v>
    <v>en-US</v>
    <v>Map</v>
  </rv>
  <rv s="13">
    <v>#VALUE!</v>
    <v>172</v>
    <v>31314</v>
    <v>5</v>
    <v>6</v>
    <v>Map</v>
    <v>en-US</v>
    <v>d90c8f2c-9f0b-654a-e545-751d89cadae6</v>
    <v>536870912</v>
    <v>1</v>
    <v>1</v>
    <v>915</v>
    <v>916</v>
    <v>31314 is a postal code in Fort Stewart, Georgia, United States</v>
    <v>31314</v>
    <v>31314</v>
    <v>mdp/vdpid/5497131305583771649</v>
  </rv>
  <rv s="2">
    <fb>1561.76283053</fb>
    <v>19</v>
  </rv>
  <rv s="3">
    <v>24</v>
    <v>17</v>
    <v>649</v>
    <v>7</v>
    <v>0</v>
    <v>Image of Liberty County</v>
  </rv>
  <rv s="0">
    <v>536870912</v>
    <v>Hinesville</v>
    <v>6e4dcbb1-8657-597d-472d-a91c5a982c80</v>
    <v>en-US</v>
    <v>Map</v>
  </rv>
  <rv s="5">
    <v>https://www.bing.com/search?q=liberty+county+georgia&amp;form=skydnc</v>
    <v>Learn more on Bing</v>
  </rv>
  <rv s="2">
    <fb>61435</fb>
    <v>19</v>
  </rv>
  <rv s="9">
    <v>#VALUE!</v>
    <v>648</v>
    <v>95</v>
    <v>Liberty County</v>
    <v>96</v>
    <v>16</v>
    <v>Map</v>
    <v>17</v>
    <v>237</v>
    <v>en-US</v>
    <v>2b4786cf-4c10-d6a7-4408-f443ec3be2f1</v>
    <v>536870912</v>
    <v>1</v>
    <v>1</v>
    <v>918</v>
    <v>8</v>
    <v>Liberty County is a county in the U.S. state of Georgia. As of the 2020 census, the population is 65,256. The county seat is Hinesville. Liberty County is part of the Hinesville, Georgia Metropolitan Statistical Area, which is also included in the Savannah-Hinesville-Statesboro, Georgia Combined Statistical Area.</v>
    <v>919</v>
    <v>920</v>
    <v>921</v>
    <v>Liberty County</v>
    <v>922</v>
    <v>406</v>
    <v>Liberty County</v>
    <v>mdp/vdpid/10035287</v>
  </rv>
  <rv s="2">
    <fb>31.862499</fb>
    <v>40</v>
  </rv>
  <rv s="5">
    <v>https://www.bing.com/search?q=fort+stewart+georgia&amp;form=skydnc</v>
    <v>Learn more on Bing</v>
  </rv>
  <rv s="2">
    <fb>-81.625297000000003</fb>
    <v>40</v>
  </rv>
  <rv s="16">
    <v>#VALUE!</v>
    <v>651</v>
    <v>392</v>
    <v>Fort Stewart</v>
    <v>15</v>
    <v>38</v>
    <v>Map</v>
    <v>17</v>
    <v>en-US</v>
    <v>a784c7ed-870b-8837-42cc-8edca9c9e3ec</v>
    <v>536870912</v>
    <v>1</v>
    <v>1</v>
    <v>915</v>
    <v>8</v>
    <v>Fort Stewart is a United States Army post in the U.S. state of Georgia. It lies primarily in Liberty and Bryan counties, but also extends into smaller portions of Evans, Long and Tattnall counties. The population was 11,205 at the 2000 census. The nearby city of Hinesville, along with Ft. Stewart and the rest of Liberty and Long Counties, comprise the Hinesville metropolitan area. Many of Fort Stewart's residents are members of the 3rd Infantry Division.</v>
    <v>924</v>
    <v>925</v>
    <v>926</v>
    <v>Fort Stewart</v>
    <v>37</v>
    <v>Fort Stewart</v>
    <v>mdp/vdpid/5497131107914612737</v>
  </rv>
</rvData>
</file>

<file path=xl/richData/rdrichvaluestructure.xml><?xml version="1.0" encoding="utf-8"?>
<rvStructures xmlns="http://schemas.microsoft.com/office/spreadsheetml/2017/richdata" count="19">
  <s t="_linkedentity2">
    <k n="%EntityServiceId" t="i"/>
    <k n="_DisplayString" t="s"/>
    <k n="%EntityId" t="s"/>
    <k n="%EntityCulture" t="s"/>
    <k n="_Icon" t="s"/>
  </s>
  <s t="_linkedentity2core">
    <k n="_CRID" t="e"/>
    <k n="_Attribution" t="spb"/>
    <k n="_Display" t="spb"/>
    <k n="_DisplayString" t="s"/>
    <k n="_Flags" t="spb"/>
    <k n="_Format" t="spb"/>
    <k n="_Icon" t="s"/>
    <k n="%EntityCulture" t="s"/>
    <k n="%EntityId" t="s"/>
    <k n="%EntityServiceId" t="i"/>
    <k n="%IsRefreshable" t="b"/>
    <k n="Admin Division 1 (State/province/other)" t="r"/>
    <k n="Admin Division 2 (County/district/other)" t="r"/>
    <k n="City" t="r"/>
    <k n="Description" t="s"/>
    <k n="Name" t="s"/>
    <k n="UniqueName" t="s"/>
    <k n="VDPID/VSID"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Largest city"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_Display" t="spb"/>
    <k n="_DisplayString" t="s"/>
    <k n="_Flags" t="spb"/>
    <k n="_Format" t="spb"/>
    <k n="_Icon" t="s"/>
    <k n="%EntityCulture" t="s"/>
    <k n="%EntityId" t="s"/>
    <k n="%EntityServiceId" t="i"/>
    <k n="%IsRefreshable" t="b"/>
    <k n="Admin Division 1 (State/province/other)" t="r"/>
    <k n="Admin Division 2 (County/district/other)" t="r"/>
    <k n="City" t="r"/>
    <k n="Description" t="s"/>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Admin Division 2 (County/district/other)" t="r"/>
    <k n="Description" t="s"/>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Largest city" t="r"/>
    <k n="Leader(s)" t="r"/>
    <k n="LearnMoreOnLink" t="r"/>
    <k n="Name" t="s"/>
    <k n="Population" t="r"/>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Largest city" t="r"/>
    <k n="LearnMoreOnLink" t="r"/>
    <k n="Name" t="s"/>
    <k n="Time zone(s)" t="r"/>
    <k n="UniqueName" t="s"/>
    <k n="VDPID/VSID" t="s"/>
  </s>
</rvStructures>
</file>

<file path=xl/richData/rdsupportingpropertybag.xml><?xml version="1.0" encoding="utf-8"?>
<supportingPropertyBags xmlns="http://schemas.microsoft.com/office/spreadsheetml/2017/richdata2">
  <spbArrays count="14">
    <a count="17">
      <v t="s">%EntityServiceId</v>
      <v t="s">%IsRefreshable</v>
      <v t="s">%EntityCulture</v>
      <v t="s">%EntityId</v>
      <v t="s">_Icon</v>
      <v t="s">_Attribution</v>
      <v t="s">_Display</v>
      <v t="s">Name</v>
      <v t="s">_Format</v>
      <v t="s">City</v>
      <v t="s">Admin Division 2 (County/district/other)</v>
      <v t="s">Admin Division 1 (State/province/other)</v>
      <v t="s">_Flags</v>
      <v t="s">VDPID/VSID</v>
      <v t="s">UniqueName</v>
      <v t="s">_DisplayString</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16">
      <v t="s">%EntityServiceId</v>
      <v t="s">%IsRefreshable</v>
      <v t="s">%EntityCulture</v>
      <v t="s">%EntityId</v>
      <v t="s">_Icon</v>
      <v t="s">_Display</v>
      <v t="s">Name</v>
      <v t="s">_Format</v>
      <v t="s">City</v>
      <v t="s">Admin Division 2 (County/district/other)</v>
      <v t="s">Admin Division 1 (State/province/other)</v>
      <v t="s">_Flags</v>
      <v t="s">VDPID/VSID</v>
      <v t="s">UniqueName</v>
      <v t="s">_DisplayString</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16">
      <v t="s">%EntityServiceId</v>
      <v t="s">%IsRefreshable</v>
      <v t="s">%EntityCulture</v>
      <v t="s">%EntityId</v>
      <v t="s">_Icon</v>
      <v t="s">_Attribution</v>
      <v t="s">_Display</v>
      <v t="s">Name</v>
      <v t="s">_Format</v>
      <v t="s">Admin Division 2 (County/district/other)</v>
      <v t="s">Admin Division 1 (State/province/other)</v>
      <v t="s">_Flags</v>
      <v t="s">VDPID/VSID</v>
      <v t="s">UniqueName</v>
      <v t="s">_DisplayString</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Description</v>
    </a>
    <a count="20">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Description</v>
    </a>
  </spbArrays>
  <spbData count="652">
    <spb s="0">
      <v xml:space="preserve">Unitedstateszipcodes	</v>
      <v xml:space="preserve">	</v>
      <v xml:space="preserve">https://www.unitedstateszipcodes.org/30033/	</v>
      <v xml:space="preserve">	</v>
    </spb>
    <spb s="0">
      <v xml:space="preserve">Worldpostalcode	Unitedstateszipcodes	</v>
      <v xml:space="preserve">		</v>
      <v xml:space="preserve">https://worldpostalcode.com/united-states/georgia/dekalb	https://www.unitedstateszipcodes.org/30033/	</v>
      <v xml:space="preserve">		</v>
    </spb>
    <spb s="1">
      <v>0</v>
      <v>1</v>
      <v>1</v>
      <v>0</v>
    </spb>
    <spb s="2">
      <v>0</v>
      <v>Name</v>
    </spb>
    <spb s="3">
      <v>0</v>
      <v>0</v>
      <v>0</v>
    </spb>
    <spb s="4">
      <v>4</v>
      <v>4</v>
    </spb>
    <spb s="5">
      <v>1</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6">
      <v>7</v>
      <v>8</v>
      <v>9</v>
      <v>9</v>
      <v>8</v>
      <v>7</v>
      <v>7</v>
      <v>10</v>
      <v>9</v>
      <v>8</v>
      <v>9</v>
      <v>11</v>
      <v>10</v>
      <v>9</v>
      <v>9</v>
      <v>9</v>
      <v>9</v>
      <v>11</v>
      <v>9</v>
      <v>9</v>
      <v>9</v>
      <v>9</v>
      <v>9</v>
      <v>9</v>
      <v>9</v>
      <v>9</v>
      <v>9</v>
      <v>11</v>
      <v>9</v>
      <v>9</v>
      <v>9</v>
      <v>9</v>
    </spb>
    <spb s="7">
      <v>1</v>
      <v>Name</v>
      <v>LearnMoreOnLink</v>
    </spb>
    <spb s="8">
      <v>0</v>
      <v>0</v>
    </spb>
    <spb s="9">
      <v>4</v>
      <v>4</v>
      <v>14</v>
      <v>4</v>
    </spb>
    <spb s="10">
      <v>1</v>
      <v>2</v>
      <v>3</v>
    </spb>
    <spb s="11">
      <v>https://www.bing.com</v>
      <v>https://www.bing.com/th?id=Ga%5Cbing_yt.png&amp;w=100&amp;h=40&amp;c=0&amp;pid=0.1</v>
      <v>Powered by Bing</v>
    </spb>
    <spb s="12">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13">
      <v>4</v>
    </spb>
    <spb s="0">
      <v xml:space="preserve">Wikipedia	</v>
      <v xml:space="preserve">Public domain	</v>
      <v xml:space="preserve">http://en.wikipedia.org/wiki/Georgia_(U.S._state)	</v>
      <v xml:space="preserve">http://en.wikipedia.org/wiki/Public_domain	</v>
    </spb>
    <spb s="13">
      <v>5</v>
    </spb>
    <spb s="13">
      <v>6</v>
    </spb>
    <spb s="13">
      <v>7</v>
    </spb>
    <spb s="13">
      <v>8</v>
    </spb>
    <spb s="0">
      <v xml:space="preserve">Wikipedia	</v>
      <v xml:space="preserve">CC-BY-SA	</v>
      <v xml:space="preserve">http://en.wikipedia.org/wiki/DeKalb_County,_Georgia	</v>
      <v xml:space="preserve">http://creativecommons.org/licenses/by-sa/3.0/	</v>
    </spb>
    <spb s="0">
      <v xml:space="preserve">Wikipedia	US Census	</v>
      <v xml:space="preserve">CC-BY-SA		</v>
      <v xml:space="preserve">http://en.wikipedia.org/wiki/DeKalb_County,_Georgia	http://www.census.gov/quickfacts/table/WTN220212/13089	</v>
      <v xml:space="preserve">http://creativecommons.org/licenses/by-sa/3.0/		</v>
    </spb>
    <spb s="14">
      <v>25</v>
      <v>25</v>
      <v>25</v>
      <v>25</v>
      <v>26</v>
      <v>26</v>
    </spb>
    <spb s="7">
      <v>2</v>
      <v>Name</v>
      <v>LearnMoreOnLink</v>
    </spb>
    <spb s="15">
      <v>4</v>
      <v>4</v>
      <v>4</v>
      <v>4</v>
    </spb>
    <spb s="16">
      <v>square km</v>
      <v>2018</v>
    </spb>
    <spb s="0">
      <v xml:space="preserve">Wikipedia	</v>
      <v xml:space="preserve">CC-BY-SA	</v>
      <v xml:space="preserve">http://en.wikipedia.org/wiki/Decatur,_Georgia	</v>
      <v xml:space="preserve">http://creativecommons.org/licenses/by-sa/3.0/	</v>
    </spb>
    <spb s="0">
      <v xml:space="preserve">Wikipedia	Sec	</v>
      <v xml:space="preserve">CC-BY-SA		</v>
      <v xml:space="preserve">http://en.wikipedia.org/wiki/Decatur,_Georgia	https://www.sec.gov/cgi-bin/browse-edgar?action=getcompany&amp;CIK=0001633389	</v>
      <v xml:space="preserve">http://creativecommons.org/licenses/by-sa/3.0/		</v>
    </spb>
    <spb s="0">
      <v xml:space="preserve">Wikipedia	Wikipedia	</v>
      <v xml:space="preserve">CC-BY-SA	CC-BY-SA	</v>
      <v xml:space="preserve">http://en.wikipedia.org/wiki/Decatur,_Georgia	http://it.wikipedia.org/wiki/Decatur_(Georgia)	</v>
      <v xml:space="preserve">http://creativecommons.org/licenses/by-sa/3.0/	http://creativecommons.org/licenses/by-sa/3.0/	</v>
    </spb>
    <spb s="0">
      <v xml:space="preserve">Wikipedia	Wikipedia	Sec	</v>
      <v xml:space="preserve">CC-BY-SA	CC-BY-SA		</v>
      <v xml:space="preserve">http://en.wikipedia.org/wiki/Decatur,_Georgia	https://en.wikipedia.org/wiki/Decatur,_Georgia	https://www.sec.gov/cgi-bin/browse-edgar?action=getcompany&amp;CIK=0001633389	</v>
      <v xml:space="preserve">http://creativecommons.org/licenses/by-sa/3.0/	http://creativecommons.org/licenses/by-sa/3.0/		</v>
    </spb>
    <spb s="0">
      <v xml:space="preserve">Wikipedia	Wikipedia	</v>
      <v xml:space="preserve">CC-BY-SA	CC-BY-SA	</v>
      <v xml:space="preserve">http://en.wikipedia.org/wiki/Decatur,_Georgia	http://es.wikipedia.org/wiki/Decatur_(Georgia)	</v>
      <v xml:space="preserve">http://creativecommons.org/licenses/by-sa/3.0/	http://creativecommons.org/licenses/by-sa/3.0/	</v>
    </spb>
    <spb s="17">
      <v>31</v>
      <v>32</v>
      <v>33</v>
      <v>33</v>
      <v>31</v>
      <v>32</v>
      <v>31</v>
      <v>34</v>
      <v>34</v>
      <v>35</v>
    </spb>
    <spb s="7">
      <v>3</v>
      <v>Name</v>
      <v>LearnMoreOnLink</v>
    </spb>
    <spb s="18">
      <v>1</v>
      <v>3</v>
    </spb>
    <spb s="16">
      <v>square km</v>
      <v>2020</v>
    </spb>
    <spb s="13">
      <v>9</v>
    </spb>
    <spb s="0">
      <v xml:space="preserve">Wikipedia	</v>
      <v xml:space="preserve">CC-BY-SA	</v>
      <v xml:space="preserve">http://en.wikipedia.org/wiki/Atlanta	</v>
      <v xml:space="preserve">http://creativecommons.org/licenses/by-sa/3.0/	</v>
    </spb>
    <spb s="0">
      <v xml:space="preserve">Wikipedia	US Census	Sec	</v>
      <v xml:space="preserve">CC-BY-SA			</v>
      <v xml:space="preserve">http://en.wikipedia.org/wiki/Atlanta	http://www.census.gov/quickfacts/table/RHI225213/1304000	https://www.sec.gov/cgi-bin/browse-edgar?action=getcompany&amp;CIK=0001912339	</v>
      <v xml:space="preserve">http://creativecommons.org/licenses/by-sa/3.0/			</v>
    </spb>
    <spb s="0">
      <v xml:space="preserve">Wikipedia	US Census	Wikipedia	Sec	</v>
      <v xml:space="preserve">CC-BY-SA		CC-BY-SA		</v>
      <v xml:space="preserve">http://en.wikipedia.org/wiki/Atlanta	http://www.census.gov/quickfacts/table/RHI225213/1304000	https://en.wikipedia.org/wiki/Atlanta	https://www.sec.gov/cgi-bin/browse-edgar?action=getcompany&amp;CIK=0001912339	</v>
      <v xml:space="preserve">http://creativecommons.org/licenses/by-sa/3.0/		http://creativecommons.org/licenses/by-sa/3.0/		</v>
    </spb>
    <spb s="0">
      <v xml:space="preserve">Wikipedia	Wikipedia	</v>
      <v xml:space="preserve">CC-BY-SA	CC-BY-SA	</v>
      <v xml:space="preserve">http://en.wikipedia.org/wiki/Atlanta	http://es.wikipedia.org/wiki/Atlanta	</v>
      <v xml:space="preserve">http://creativecommons.org/licenses/by-sa/3.0/	http://creativecommons.org/licenses/by-sa/3.0/	</v>
    </spb>
    <spb s="19">
      <v>41</v>
      <v>42</v>
      <v>41</v>
      <v>42</v>
      <v>41</v>
      <v>43</v>
      <v>43</v>
      <v>44</v>
    </spb>
    <spb s="0">
      <v xml:space="preserve">Sec	Unitedstateszipcodes	</v>
      <v xml:space="preserve">		</v>
      <v xml:space="preserve">https://www.sec.gov/cgi-bin/browse-edgar?action=getcompany&amp;CIK=0001767821	https://www.unitedstateszipcodes.org/30345/	</v>
      <v xml:space="preserve">		</v>
    </spb>
    <spb s="0">
      <v xml:space="preserve">Worldpostalcode	Sec	Unitedstateszipcodes	</v>
      <v xml:space="preserve">			</v>
      <v xml:space="preserve">https://worldpostalcode.com/united-states/georgia/atlanta	https://www.sec.gov/cgi-bin/browse-edgar?action=getcompany&amp;CIK=0001767821	https://www.unitedstateszipcodes.org/30345/	</v>
      <v xml:space="preserve">			</v>
    </spb>
    <spb s="1">
      <v>46</v>
      <v>47</v>
      <v>47</v>
      <v>46</v>
    </spb>
    <spb s="0">
      <v xml:space="preserve">Sec	</v>
      <v xml:space="preserve">	</v>
      <v xml:space="preserve">https://www.sec.gov/cgi-bin/browse-edgar?action=getcompany&amp;CIK=0001600438	</v>
      <v xml:space="preserve">	</v>
    </spb>
    <spb s="1">
      <v>49</v>
      <v>49</v>
      <v>49</v>
      <v>49</v>
    </spb>
    <spb s="0">
      <v xml:space="preserve">Wikipedia	</v>
      <v xml:space="preserve">CC-BY-SA	</v>
      <v xml:space="preserve">http://en.wikipedia.org/wiki/Tucker,_Georgia	</v>
      <v xml:space="preserve">http://creativecommons.org/licenses/by-sa/3.0/	</v>
    </spb>
    <spb s="0">
      <v xml:space="preserve">Wikipedia	Sec	Walkscore	</v>
      <v xml:space="preserve">CC-BY-SA			</v>
      <v xml:space="preserve">http://en.wikipedia.org/wiki/Tucker,_Georgia	https://www.sec.gov/cgi-bin/browse-edgar?action=getcompany&amp;CIK=0001600438	https://www.walkscore.com/GA/Tucker	</v>
      <v xml:space="preserve">http://creativecommons.org/licenses/by-sa/3.0/			</v>
    </spb>
    <spb s="0">
      <v xml:space="preserve">Wikipedia	Wikipedia	Sec	</v>
      <v xml:space="preserve">CC-BY-SA	CC-BY-SA		</v>
      <v xml:space="preserve">http://en.wikipedia.org/wiki/Tucker,_Georgia	https://en.wikipedia.org/wiki/Tucker,_Georgia	https://www.sec.gov/cgi-bin/browse-edgar?action=getcompany&amp;CIK=0001600438	</v>
      <v xml:space="preserve">http://creativecommons.org/licenses/by-sa/3.0/	http://creativecommons.org/licenses/by-sa/3.0/		</v>
    </spb>
    <spb s="19">
      <v>51</v>
      <v>52</v>
      <v>51</v>
      <v>52</v>
      <v>51</v>
      <v>53</v>
      <v>53</v>
      <v>51</v>
    </spb>
    <spb s="0">
      <v xml:space="preserve">Sec	Unitedstateszipcodes	</v>
      <v xml:space="preserve">		</v>
      <v xml:space="preserve">https://www.sec.gov/cgi-bin/browse-edgar?action=getcompany&amp;CIK=0001842370	https://www.unitedstateszipcodes.org/30030/	</v>
      <v xml:space="preserve">		</v>
    </spb>
    <spb s="0">
      <v xml:space="preserve">Worldpostalcode	City-data	Sec	Unitedstateszipcodes	</v>
      <v xml:space="preserve">				</v>
      <v xml:space="preserve">https://worldpostalcode.com/united-states/georgia/dekalb	https://www.city-data.com/zips/30030.html	https://www.sec.gov/cgi-bin/browse-edgar?action=getcompany&amp;CIK=0001842370	https://www.unitedstateszipcodes.org/30030/	</v>
      <v xml:space="preserve">				</v>
    </spb>
    <spb s="1">
      <v>55</v>
      <v>56</v>
      <v>56</v>
      <v>55</v>
    </spb>
    <spb s="0">
      <v xml:space="preserve">Unitedstateszipcodes	</v>
      <v xml:space="preserve">	</v>
      <v xml:space="preserve">https://www.unitedstateszipcodes.org/30307/	</v>
      <v xml:space="preserve">	</v>
    </spb>
    <spb s="0">
      <v xml:space="preserve">Worldpostalcode	City-data	Unitedstateszipcodes	</v>
      <v xml:space="preserve">			</v>
      <v xml:space="preserve">https://worldpostalcode.com/united-states/georgia/atlanta	https://www.city-data.com/zips/30307.html	https://www.unitedstateszipcodes.org/30307/	</v>
      <v xml:space="preserve">			</v>
    </spb>
    <spb s="1">
      <v>58</v>
      <v>59</v>
      <v>59</v>
      <v>58</v>
    </spb>
    <spb s="0">
      <v xml:space="preserve">Sec	Unitedstateszipcodes	</v>
      <v xml:space="preserve">		</v>
      <v xml:space="preserve">https://www.sec.gov/cgi-bin/browse-edgar?action=getcompany&amp;CIK=0001747068	https://www.unitedstateszipcodes.org/30340/	</v>
      <v xml:space="preserve">		</v>
    </spb>
    <spb s="0">
      <v xml:space="preserve">Worldpostalcode	City-data	Sec	Unitedstateszipcodes	</v>
      <v xml:space="preserve">				</v>
      <v xml:space="preserve">https://worldpostalcode.com/united-states/georgia/atlanta	https://www.city-data.com/zips/30340.html	https://www.sec.gov/cgi-bin/browse-edgar?action=getcompany&amp;CIK=0001747068	https://www.unitedstateszipcodes.org/30340/	</v>
      <v xml:space="preserve">				</v>
    </spb>
    <spb s="1">
      <v>61</v>
      <v>62</v>
      <v>62</v>
      <v>61</v>
    </spb>
    <spb s="0">
      <v xml:space="preserve">Unitedstateszipcodes	</v>
      <v xml:space="preserve">	</v>
      <v xml:space="preserve">https://www.unitedstateszipcodes.org/30341/	</v>
      <v xml:space="preserve">	</v>
    </spb>
    <spb s="0">
      <v xml:space="preserve">Worldpostalcode	City-data	Unitedstateszipcodes	</v>
      <v xml:space="preserve">			</v>
      <v xml:space="preserve">https://worldpostalcode.com/united-states/georgia/atlanta	https://www.city-data.com/zips/30341.html	https://www.unitedstateszipcodes.org/30341/	</v>
      <v xml:space="preserve">			</v>
    </spb>
    <spb s="1">
      <v>64</v>
      <v>65</v>
      <v>65</v>
      <v>64</v>
    </spb>
    <spb s="0">
      <v xml:space="preserve">Unitedstateszipcodes	</v>
      <v xml:space="preserve">	</v>
      <v xml:space="preserve">https://www.unitedstateszipcodes.org/30087/	</v>
      <v xml:space="preserve">	</v>
    </spb>
    <spb s="0">
      <v xml:space="preserve">Worldpostalcode	City-data	Unitedstateszipcodes	</v>
      <v xml:space="preserve">			</v>
      <v xml:space="preserve">https://worldpostalcode.com/united-states/georgia/dekalb	https://www.city-data.com/zips/30087.html	https://www.unitedstateszipcodes.org/30087/	</v>
      <v xml:space="preserve">			</v>
    </spb>
    <spb s="1">
      <v>67</v>
      <v>68</v>
      <v>68</v>
      <v>67</v>
    </spb>
    <spb s="0">
      <v xml:space="preserve">Wikipedia	</v>
      <v xml:space="preserve">CC-BY-SA	</v>
      <v xml:space="preserve">http://en.wikipedia.org/wiki/Stone_Mountain,_Georgia	</v>
      <v xml:space="preserve">http://creativecommons.org/licenses/by-sa/3.0/	</v>
    </spb>
    <spb s="0">
      <v xml:space="preserve">Wikipedia	Wikipedia	</v>
      <v xml:space="preserve">CC-BY-SA	CC-BY-SA	</v>
      <v xml:space="preserve">http://en.wikipedia.org/wiki/Stone_Mountain,_Georgia	https://en.wikipedia.org/wiki/Stone_Mountain,_Georgia	</v>
      <v xml:space="preserve">http://creativecommons.org/licenses/by-sa/3.0/	http://creativecommons.org/licenses/by-sa/3.0/	</v>
    </spb>
    <spb s="0">
      <v xml:space="preserve">Wikipedia	Wikipedia	</v>
      <v xml:space="preserve">CC-BY-SA	CC-BY-SA	</v>
      <v xml:space="preserve">http://en.wikipedia.org/wiki/Stone_Mountain,_Georgia	http://es.wikipedia.org/wiki/Stone_Mountain	</v>
      <v xml:space="preserve">http://creativecommons.org/licenses/by-sa/3.0/	http://creativecommons.org/licenses/by-sa/3.0/	</v>
    </spb>
    <spb s="17">
      <v>70</v>
      <v>70</v>
      <v>70</v>
      <v>70</v>
      <v>70</v>
      <v>70</v>
      <v>70</v>
      <v>71</v>
      <v>71</v>
      <v>72</v>
    </spb>
    <spb s="0">
      <v xml:space="preserve">Unitedstateszipcodes	</v>
      <v xml:space="preserve">	</v>
      <v xml:space="preserve">https://www.unitedstateszipcodes.org/30306/	</v>
      <v xml:space="preserve">	</v>
    </spb>
    <spb s="0">
      <v xml:space="preserve">Worldpostalcode	City-data	Unitedstateszipcodes	</v>
      <v xml:space="preserve">			</v>
      <v xml:space="preserve">https://worldpostalcode.com/united-states/georgia/atlanta	https://www.city-data.com/zips/30306.html	https://www.unitedstateszipcodes.org/30306/	</v>
      <v xml:space="preserve">			</v>
    </spb>
    <spb s="1">
      <v>74</v>
      <v>75</v>
      <v>75</v>
      <v>74</v>
    </spb>
    <spb s="0">
      <v xml:space="preserve">Unitedstateszipcodes	</v>
      <v xml:space="preserve">	</v>
      <v xml:space="preserve">https://www.unitedstateszipcodes.org/30316/	</v>
      <v xml:space="preserve">	</v>
    </spb>
    <spb s="0">
      <v xml:space="preserve">Worldpostalcode	City-data	Unitedstateszipcodes	</v>
      <v xml:space="preserve">			</v>
      <v xml:space="preserve">https://worldpostalcode.com/united-states/georgia/atlanta	https://www.city-data.com/zips/30316.html	https://www.unitedstateszipcodes.org/30316/	</v>
      <v xml:space="preserve">			</v>
    </spb>
    <spb s="1">
      <v>77</v>
      <v>78</v>
      <v>78</v>
      <v>77</v>
    </spb>
    <spb s="0">
      <v xml:space="preserve">Worldpostalcode	City-data	Unitedstateszipcodes	</v>
      <v xml:space="preserve">			</v>
      <v xml:space="preserve">https://worldpostalcode.com/united-states/georgia/dekalb	https://www.city-data.com/zips/30002.html	https://www.unitedstateszipcodes.org/30002/	</v>
      <v xml:space="preserve">			</v>
    </spb>
    <spb s="0">
      <v xml:space="preserve">Unitedstateszipcodes	</v>
      <v xml:space="preserve">	</v>
      <v xml:space="preserve">https://www.unitedstateszipcodes.org/30002/	</v>
      <v xml:space="preserve">	</v>
    </spb>
    <spb s="1">
      <v>80</v>
      <v>80</v>
      <v>80</v>
      <v>81</v>
    </spb>
    <spb s="0">
      <v xml:space="preserve">Wikipedia	</v>
      <v xml:space="preserve">CC-BY-SA	</v>
      <v xml:space="preserve">http://en.wikipedia.org/wiki/Avondale_Estates,_Georgia	</v>
      <v xml:space="preserve">http://creativecommons.org/licenses/by-sa/3.0/	</v>
    </spb>
    <spb s="0">
      <v xml:space="preserve">Wikipedia	Wikipedia	</v>
      <v xml:space="preserve">CC-BY-SA	CC-BY-SA	</v>
      <v xml:space="preserve">http://en.wikipedia.org/wiki/Avondale_Estates,_Georgia	http://es.wikipedia.org/wiki/Avondale_Estates	</v>
      <v xml:space="preserve">http://creativecommons.org/licenses/by-sa/3.0/	http://creativecommons.org/licenses/by-sa/3.0/	</v>
    </spb>
    <spb s="17">
      <v>83</v>
      <v>83</v>
      <v>83</v>
      <v>83</v>
      <v>83</v>
      <v>83</v>
      <v>83</v>
      <v>83</v>
      <v>83</v>
      <v>84</v>
    </spb>
    <spb s="20">
      <v>4</v>
      <v>4</v>
      <v>4</v>
    </spb>
    <spb s="0">
      <v xml:space="preserve">Sec	Unitedstateszipcodes	</v>
      <v xml:space="preserve">		</v>
      <v xml:space="preserve">https://www.sec.gov/cgi-bin/browse-edgar?action=getcompany&amp;CIK=0001800234	https://www.unitedstateszipcodes.org/30319/	</v>
      <v xml:space="preserve">		</v>
    </spb>
    <spb s="0">
      <v xml:space="preserve">Worldpostalcode	Sec	Unitedstateszipcodes	</v>
      <v xml:space="preserve">			</v>
      <v xml:space="preserve">https://worldpostalcode.com/united-states/georgia/atlanta	https://www.sec.gov/cgi-bin/browse-edgar?action=getcompany&amp;CIK=0001800234	https://www.unitedstateszipcodes.org/30319/	</v>
      <v xml:space="preserve">			</v>
    </spb>
    <spb s="1">
      <v>87</v>
      <v>88</v>
      <v>88</v>
      <v>87</v>
    </spb>
    <spb s="0">
      <v xml:space="preserve">Unitedstateszipcodes	</v>
      <v xml:space="preserve">	</v>
      <v xml:space="preserve">https://www.unitedstateszipcodes.org/30047/	</v>
      <v xml:space="preserve">	</v>
    </spb>
    <spb s="0">
      <v xml:space="preserve">Worldpostalcode	City-data	Unitedstateszipcodes	</v>
      <v xml:space="preserve">			</v>
      <v xml:space="preserve">https://worldpostalcode.com/united-states/georgia/gwinnett	https://www.city-data.com/zips/30047.html	https://www.unitedstateszipcodes.org/30047/	</v>
      <v xml:space="preserve">			</v>
    </spb>
    <spb s="21">
      <v>90</v>
      <v>91</v>
      <v>91</v>
      <v>90</v>
      <v>90</v>
    </spb>
    <spb s="0">
      <v xml:space="preserve">Wikipedia	</v>
      <v xml:space="preserve">CC-BY-SA	</v>
      <v xml:space="preserve">http://en.wikipedia.org/wiki/Gwinnett_County,_Georgia	</v>
      <v xml:space="preserve">http://creativecommons.org/licenses/by-sa/3.0/	</v>
    </spb>
    <spb s="22">
      <v>93</v>
      <v>93</v>
      <v>93</v>
      <v>93</v>
      <v>93</v>
      <v>93</v>
      <v>93</v>
    </spb>
    <spb s="7">
      <v>4</v>
      <v>Name</v>
      <v>LearnMoreOnLink</v>
    </spb>
    <spb s="23">
      <v>4</v>
      <v>4</v>
      <v>14</v>
      <v>4</v>
      <v>4</v>
    </spb>
    <spb s="0">
      <v xml:space="preserve">Wikipedia	</v>
      <v xml:space="preserve">CC BY 2.0	</v>
      <v xml:space="preserve">http://en.wikipedia.org/wiki/Gwinnett_County,_Georgia	</v>
      <v xml:space="preserve">https://creativecommons.org/licenses/by/2.0	</v>
    </spb>
    <spb s="0">
      <v xml:space="preserve">Wikipedia	</v>
      <v xml:space="preserve">CC-BY-SA	</v>
      <v xml:space="preserve">http://en.wikipedia.org/wiki/Lilburn,_Georgia	</v>
      <v xml:space="preserve">http://creativecommons.org/licenses/by-sa/3.0/	</v>
    </spb>
    <spb s="0">
      <v xml:space="preserve">Wikipedia	Wikipedia	</v>
      <v xml:space="preserve">CC-BY-SA	CC-BY-SA	</v>
      <v xml:space="preserve">http://en.wikipedia.org/wiki/Lilburn,_Georgia	http://it.wikipedia.org/wiki/Lilburn	</v>
      <v xml:space="preserve">http://creativecommons.org/licenses/by-sa/3.0/	http://creativecommons.org/licenses/by-sa/3.0/	</v>
    </spb>
    <spb s="0">
      <v xml:space="preserve">Wikipedia	Wikipedia	</v>
      <v xml:space="preserve">CC-BY-SA	CC-BY-SA	</v>
      <v xml:space="preserve">http://en.wikipedia.org/wiki/Lilburn,_Georgia	https://en.wikipedia.org/wiki/Lilburn,_Georgia	</v>
      <v xml:space="preserve">http://creativecommons.org/licenses/by-sa/3.0/	http://creativecommons.org/licenses/by-sa/3.0/	</v>
    </spb>
    <spb s="17">
      <v>98</v>
      <v>98</v>
      <v>99</v>
      <v>99</v>
      <v>98</v>
      <v>98</v>
      <v>98</v>
      <v>100</v>
      <v>100</v>
      <v>98</v>
    </spb>
    <spb s="0">
      <v xml:space="preserve">Wikipedia	Wikipedia	</v>
      <v xml:space="preserve">CC-BY-SA	CC-BY-SA	</v>
      <v xml:space="preserve">http://en.wikipedia.org/wiki/Peachtree_Corners,_Georgia	http://de.wikipedia.org/wiki/Peachtree_Corners	</v>
      <v xml:space="preserve">http://creativecommons.org/licenses/by-sa/3.0/	http://creativecommons.org/licenses/by-sa/3.0/	</v>
    </spb>
    <spb s="0">
      <v xml:space="preserve">Wikipedia	Facebook	Sec	</v>
      <v xml:space="preserve">CC-BY-SA			</v>
      <v xml:space="preserve">http://en.wikipedia.org/wiki/Peachtree_Corners,_Georgia	https://www.facebook.com/peachtreecornersga	https://www.sec.gov/cgi-bin/browse-edgar?action=getcompany&amp;CIK=0001776878	</v>
      <v xml:space="preserve">http://creativecommons.org/licenses/by-sa/3.0/			</v>
    </spb>
    <spb s="0">
      <v xml:space="preserve">Wikipedia	</v>
      <v xml:space="preserve">CC-BY-SA	</v>
      <v xml:space="preserve">http://en.wikipedia.org/wiki/Peachtree_Corners,_Georgia	</v>
      <v xml:space="preserve">http://creativecommons.org/licenses/by-sa/3.0/	</v>
    </spb>
    <spb s="0">
      <v xml:space="preserve">Wikipedia	Wikipedia	Facebook	Sec	</v>
      <v xml:space="preserve">CC-BY-SA	CC-BY-SA			</v>
      <v xml:space="preserve">http://en.wikipedia.org/wiki/Peachtree_Corners,_Georgia	https://en.wikipedia.org/wiki/Peachtree_Corners,_Georgia	https://www.facebook.com/peachtreecornersga	https://www.sec.gov/cgi-bin/browse-edgar?action=getcompany&amp;CIK=0001776878	</v>
      <v xml:space="preserve">http://creativecommons.org/licenses/by-sa/3.0/	http://creativecommons.org/licenses/by-sa/3.0/			</v>
    </spb>
    <spb s="0">
      <v xml:space="preserve">Wikipedia	Facebook	</v>
      <v xml:space="preserve">CC-BY-SA		</v>
      <v xml:space="preserve">http://en.wikipedia.org/wiki/Peachtree_Corners,_Georgia	https://www.facebook.com/peachtreecornersga	</v>
      <v xml:space="preserve">http://creativecommons.org/licenses/by-sa/3.0/		</v>
    </spb>
    <spb s="17">
      <v>102</v>
      <v>103</v>
      <v>104</v>
      <v>104</v>
      <v>104</v>
      <v>103</v>
      <v>104</v>
      <v>105</v>
      <v>105</v>
      <v>106</v>
    </spb>
    <spb s="0">
      <v xml:space="preserve">Sec	Unitedstateszipcodes	</v>
      <v xml:space="preserve">		</v>
      <v xml:space="preserve">https://www.sec.gov/cgi-bin/browse-edgar?action=getcompany&amp;CIK=0001904747	https://www.unitedstateszipcodes.org/30324/	</v>
      <v xml:space="preserve">		</v>
    </spb>
    <spb s="0">
      <v xml:space="preserve">Worldpostalcode	City-data	Sec	Unitedstateszipcodes	</v>
      <v xml:space="preserve">				</v>
      <v xml:space="preserve">https://worldpostalcode.com/united-states/georgia/atlanta	https://www.city-data.com/zips/30324.html	https://www.sec.gov/cgi-bin/browse-edgar?action=getcompany&amp;CIK=0001904747	https://www.unitedstateszipcodes.org/30324/	</v>
      <v xml:space="preserve">				</v>
    </spb>
    <spb s="1">
      <v>108</v>
      <v>109</v>
      <v>109</v>
      <v>108</v>
    </spb>
    <spb s="0">
      <v xml:space="preserve">Sec	Unitedstateszipcodes	</v>
      <v xml:space="preserve">		</v>
      <v xml:space="preserve">https://www.sec.gov/cgi-bin/browse-edgar?action=getcompany&amp;CIK=0001896224	https://www.unitedstateszipcodes.org/30328/	</v>
      <v xml:space="preserve">		</v>
    </spb>
    <spb s="0">
      <v xml:space="preserve">Worldpostalcode	City-data	Sec	Unitedstateszipcodes	</v>
      <v xml:space="preserve">				</v>
      <v xml:space="preserve">https://worldpostalcode.com/united-states/georgia/atlanta	https://www.city-data.com/zips/30328.html	https://www.sec.gov/cgi-bin/browse-edgar?action=getcompany&amp;CIK=0001896224	https://www.unitedstateszipcodes.org/30328/	</v>
      <v xml:space="preserve">				</v>
    </spb>
    <spb s="1">
      <v>111</v>
      <v>112</v>
      <v>112</v>
      <v>111</v>
    </spb>
    <spb s="0">
      <v xml:space="preserve">Sec	Unitedstateszipcodes	</v>
      <v xml:space="preserve">		</v>
      <v xml:space="preserve">https://www.sec.gov/cgi-bin/browse-edgar?action=getcompany&amp;CIK=0001129155	https://www.unitedstateszipcodes.org/30329/	</v>
      <v xml:space="preserve">		</v>
    </spb>
    <spb s="0">
      <v xml:space="preserve">Worldpostalcode	Sec	Unitedstateszipcodes	</v>
      <v xml:space="preserve">			</v>
      <v xml:space="preserve">https://worldpostalcode.com/united-states/georgia/atlanta	https://www.sec.gov/cgi-bin/browse-edgar?action=getcompany&amp;CIK=0001129155	https://www.unitedstateszipcodes.org/30329/	</v>
      <v xml:space="preserve">			</v>
    </spb>
    <spb s="1">
      <v>114</v>
      <v>115</v>
      <v>115</v>
      <v>114</v>
    </spb>
    <spb s="0">
      <v xml:space="preserve">Unitedstateszipcodes	</v>
      <v xml:space="preserve">	</v>
      <v xml:space="preserve">https://www.unitedstateszipcodes.org/30083/	</v>
      <v xml:space="preserve">	</v>
    </spb>
    <spb s="0">
      <v xml:space="preserve">Worldpostalcode	City-data	Unitedstateszipcodes	</v>
      <v xml:space="preserve">			</v>
      <v xml:space="preserve">https://worldpostalcode.com/united-states/georgia/dekalb	https://www.city-data.com/zips/30083.html	https://www.unitedstateszipcodes.org/30083/	</v>
      <v xml:space="preserve">			</v>
    </spb>
    <spb s="1">
      <v>117</v>
      <v>118</v>
      <v>118</v>
      <v>117</v>
    </spb>
    <spb s="0">
      <v xml:space="preserve">Sec	Unitedstateszipcodes	</v>
      <v xml:space="preserve">		</v>
      <v xml:space="preserve">https://www.sec.gov/cgi-bin/browse-edgar?action=getcompany&amp;CIK=0001908195	https://www.unitedstateszipcodes.org/30309/	</v>
      <v xml:space="preserve">		</v>
    </spb>
    <spb s="0">
      <v xml:space="preserve">Worldpostalcode	City-data	Sec	Unitedstateszipcodes	</v>
      <v xml:space="preserve">				</v>
      <v xml:space="preserve">https://worldpostalcode.com/united-states/georgia/atlanta	https://www.city-data.com/zips/30309.html	https://www.sec.gov/cgi-bin/browse-edgar?action=getcompany&amp;CIK=0001908195	https://www.unitedstateszipcodes.org/30309/	</v>
      <v xml:space="preserve">				</v>
    </spb>
    <spb s="1">
      <v>120</v>
      <v>121</v>
      <v>121</v>
      <v>120</v>
    </spb>
    <spb s="0">
      <v xml:space="preserve">Sec	Unitedstateszipcodes	</v>
      <v xml:space="preserve">		</v>
      <v xml:space="preserve">https://www.sec.gov/cgi-bin/browse-edgar?action=getcompany&amp;CIK=0001819919	https://www.unitedstateszipcodes.org/30318/	</v>
      <v xml:space="preserve">		</v>
    </spb>
    <spb s="0">
      <v xml:space="preserve">Worldpostalcode	City-data	Sec	Unitedstateszipcodes	</v>
      <v xml:space="preserve">				</v>
      <v xml:space="preserve">https://worldpostalcode.com/united-states/georgia/atlanta	https://www.city-data.com/zips/30318.html	https://www.sec.gov/cgi-bin/browse-edgar?action=getcompany&amp;CIK=0001819919	https://www.unitedstateszipcodes.org/30318/	</v>
      <v xml:space="preserve">				</v>
    </spb>
    <spb s="1">
      <v>123</v>
      <v>124</v>
      <v>124</v>
      <v>123</v>
    </spb>
    <spb s="0">
      <v xml:space="preserve">Sec	Unitedstateszipcodes	</v>
      <v xml:space="preserve">		</v>
      <v xml:space="preserve">https://www.sec.gov/cgi-bin/browse-edgar?action=getcompany&amp;CIK=0001427684	https://www.unitedstateszipcodes.org/30350/	</v>
      <v xml:space="preserve">		</v>
    </spb>
    <spb s="0">
      <v xml:space="preserve">Worldpostalcode	City-data	Sec	Unitedstateszipcodes	</v>
      <v xml:space="preserve">				</v>
      <v xml:space="preserve">https://worldpostalcode.com/united-states/georgia/atlanta	https://www.city-data.com/zips/30350.html	https://www.sec.gov/cgi-bin/browse-edgar?action=getcompany&amp;CIK=0001427684	https://www.unitedstateszipcodes.org/30350/	</v>
      <v xml:space="preserve">				</v>
    </spb>
    <spb s="1">
      <v>126</v>
      <v>127</v>
      <v>127</v>
      <v>126</v>
    </spb>
    <spb s="0">
      <v xml:space="preserve">Worldpostalcode	City-data	Unitedstateszipcodes	</v>
      <v xml:space="preserve">			</v>
      <v xml:space="preserve">https://worldpostalcode.com/united-states/georgia/dekalb	https://www.city-data.com/zips/30021.html	https://www.unitedstateszipcodes.org/30021/	</v>
      <v xml:space="preserve">			</v>
    </spb>
    <spb s="0">
      <v xml:space="preserve">Unitedstateszipcodes	</v>
      <v xml:space="preserve">	</v>
      <v xml:space="preserve">https://www.unitedstateszipcodes.org/30021/	</v>
      <v xml:space="preserve">	</v>
    </spb>
    <spb s="1">
      <v>129</v>
      <v>129</v>
      <v>129</v>
      <v>130</v>
    </spb>
    <spb s="0">
      <v xml:space="preserve">Wikipedia	</v>
      <v xml:space="preserve">CC-BY-SA	</v>
      <v xml:space="preserve">http://en.wikipedia.org/wiki/Clarkston,_Georgia	</v>
      <v xml:space="preserve">http://creativecommons.org/licenses/by-sa/3.0/	</v>
    </spb>
    <spb s="0">
      <v xml:space="preserve">Wikipedia	Sec	</v>
      <v xml:space="preserve">CC-BY-SA		</v>
      <v xml:space="preserve">http://en.wikipedia.org/wiki/Clarkston,_Georgia	https://www.sec.gov/cgi-bin/browse-edgar?action=getcompany&amp;CIK=0001802891	</v>
      <v xml:space="preserve">http://creativecommons.org/licenses/by-sa/3.0/		</v>
    </spb>
    <spb s="0">
      <v xml:space="preserve">Wikipedia	Wikipedia	</v>
      <v xml:space="preserve">CC-BY-SA	CC-BY-SA	</v>
      <v xml:space="preserve">http://en.wikipedia.org/wiki/Clarkston,_Georgia	http://es.wikipedia.org/wiki/Clarkston_(Georgia)	</v>
      <v xml:space="preserve">http://creativecommons.org/licenses/by-sa/3.0/	http://creativecommons.org/licenses/by-sa/3.0/	</v>
    </spb>
    <spb s="19">
      <v>132</v>
      <v>133</v>
      <v>132</v>
      <v>133</v>
      <v>132</v>
      <v>133</v>
      <v>133</v>
      <v>134</v>
    </spb>
    <spb s="0">
      <v xml:space="preserve">Unitedstateszipcodes	</v>
      <v xml:space="preserve">	</v>
      <v xml:space="preserve">https://www.unitedstateszipcodes.org/30040/	</v>
      <v xml:space="preserve">	</v>
    </spb>
    <spb s="0">
      <v xml:space="preserve">Worldpostalcode	City-data	Unitedstateszipcodes	</v>
      <v xml:space="preserve">			</v>
      <v xml:space="preserve">https://worldpostalcode.com/united-states/georgia/forsyth	https://www.city-data.com/zips/30040.html	https://www.unitedstateszipcodes.org/30040/	</v>
      <v xml:space="preserve">			</v>
    </spb>
    <spb s="1">
      <v>136</v>
      <v>137</v>
      <v>137</v>
      <v>136</v>
    </spb>
    <spb s="0">
      <v xml:space="preserve">Wikipedia	</v>
      <v xml:space="preserve">CC-BY-SA	</v>
      <v xml:space="preserve">http://en.wikipedia.org/wiki/Forsyth_County,_Georgia	</v>
      <v xml:space="preserve">http://creativecommons.org/licenses/by-sa/3.0/	</v>
    </spb>
    <spb s="24">
      <v>139</v>
      <v>139</v>
      <v>139</v>
      <v>139</v>
      <v>139</v>
      <v>139</v>
      <v>139</v>
    </spb>
    <spb s="0">
      <v xml:space="preserve">Wikipedia	</v>
      <v xml:space="preserve">CC-BY-SA	</v>
      <v xml:space="preserve">http://en.wikipedia.org/wiki/Cumming,_Georgia	</v>
      <v xml:space="preserve">http://creativecommons.org/licenses/by-sa/3.0/	</v>
    </spb>
    <spb s="0">
      <v xml:space="preserve">Wikipedia	US Census	Facebook	</v>
      <v xml:space="preserve">CC-BY-SA			</v>
      <v xml:space="preserve">http://en.wikipedia.org/wiki/Cumming,_Georgia	http://www.census.gov/quickfacts/table/PST120214/1320932	https://www.facebook.com/cummingcityhall	</v>
      <v xml:space="preserve">http://creativecommons.org/licenses/by-sa/3.0/			</v>
    </spb>
    <spb s="0">
      <v xml:space="preserve">Wikipedia	Wikipedia	</v>
      <v xml:space="preserve">CC-BY-SA	CC-BY-SA	</v>
      <v xml:space="preserve">http://en.wikipedia.org/wiki/Cumming,_Georgia	http://it.wikipedia.org/wiki/Cumming_(Georgia)	</v>
      <v xml:space="preserve">http://creativecommons.org/licenses/by-sa/3.0/	http://creativecommons.org/licenses/by-sa/3.0/	</v>
    </spb>
    <spb s="0">
      <v xml:space="preserve">Wikipedia	Wikipedia	</v>
      <v xml:space="preserve">CC-BY-SA	CC-BY-SA	</v>
      <v xml:space="preserve">http://en.wikipedia.org/wiki/Cumming,_Georgia	http://es.wikipedia.org/wiki/Cumming_(Georgia)	</v>
      <v xml:space="preserve">http://creativecommons.org/licenses/by-sa/3.0/	http://creativecommons.org/licenses/by-sa/3.0/	</v>
    </spb>
    <spb s="17">
      <v>141</v>
      <v>142</v>
      <v>143</v>
      <v>143</v>
      <v>141</v>
      <v>142</v>
      <v>141</v>
      <v>142</v>
      <v>142</v>
      <v>144</v>
    </spb>
    <spb s="7">
      <v>5</v>
      <v>Name</v>
      <v>LearnMoreOnLink</v>
    </spb>
    <spb s="0">
      <v xml:space="preserve">Wikipedia	</v>
      <v xml:space="preserve">CC-BY-SA-3.0	</v>
      <v xml:space="preserve">http://de.wikipedia.org/wiki/Cumming_(Georgia)	</v>
      <v xml:space="preserve">http://creativecommons.org/licenses/by-sa/3.0/	</v>
    </spb>
    <spb s="0">
      <v xml:space="preserve">Sec	Unitedstateszipcodes	</v>
      <v xml:space="preserve">		</v>
      <v xml:space="preserve">https://www.sec.gov/cgi-bin/browse-edgar?action=getcompany&amp;CIK=0001666071	https://www.unitedstateszipcodes.org/30308/	</v>
      <v xml:space="preserve">		</v>
    </spb>
    <spb s="0">
      <v xml:space="preserve">Worldpostalcode	City-data	Sec	Unitedstateszipcodes	</v>
      <v xml:space="preserve">				</v>
      <v xml:space="preserve">https://worldpostalcode.com/united-states/georgia/atlanta	https://www.city-data.com/zips/30308.html	https://www.sec.gov/cgi-bin/browse-edgar?action=getcompany&amp;CIK=0001666071	https://www.unitedstateszipcodes.org/30308/	</v>
      <v xml:space="preserve">				</v>
    </spb>
    <spb s="1">
      <v>148</v>
      <v>149</v>
      <v>149</v>
      <v>148</v>
    </spb>
    <spb s="0">
      <v xml:space="preserve">Unitedstateszipcodes	</v>
      <v xml:space="preserve">	</v>
      <v xml:space="preserve">https://www.unitedstateszipcodes.org/30312/	</v>
      <v xml:space="preserve">	</v>
    </spb>
    <spb s="0">
      <v xml:space="preserve">Worldpostalcode	City-data	Unitedstateszipcodes	</v>
      <v xml:space="preserve">			</v>
      <v xml:space="preserve">https://worldpostalcode.com/united-states/georgia/atlanta	https://www.city-data.com/zips/30312.html	https://www.unitedstateszipcodes.org/30312/	</v>
      <v xml:space="preserve">			</v>
    </spb>
    <spb s="1">
      <v>151</v>
      <v>152</v>
      <v>152</v>
      <v>151</v>
    </spb>
    <spb s="0">
      <v xml:space="preserve">Unitedstateszipcodes	</v>
      <v xml:space="preserve">	</v>
      <v xml:space="preserve">https://www.unitedstateszipcodes.org/30034/	</v>
      <v xml:space="preserve">	</v>
    </spb>
    <spb s="0">
      <v xml:space="preserve">Worldpostalcode	Unitedstateszipcodes	</v>
      <v xml:space="preserve">		</v>
      <v xml:space="preserve">https://worldpostalcode.com/united-states/georgia/dekalb	https://www.unitedstateszipcodes.org/30034/	</v>
      <v xml:space="preserve">		</v>
    </spb>
    <spb s="1">
      <v>154</v>
      <v>155</v>
      <v>155</v>
      <v>154</v>
    </spb>
    <spb s="0">
      <v xml:space="preserve">Worldpostalcode	City-data	</v>
      <v xml:space="preserve">		</v>
      <v xml:space="preserve">https://worldpostalcode.com/united-states/alabama/dekalb	https://www.city-data.com/zips/35971.html	</v>
      <v xml:space="preserve">		</v>
    </spb>
    <spb s="0">
      <v xml:space="preserve">City-data	</v>
      <v xml:space="preserve">	</v>
      <v xml:space="preserve">https://www.city-data.com/zips/35971.html	</v>
      <v xml:space="preserve">	</v>
    </spb>
    <spb s="1">
      <v>157</v>
      <v>157</v>
      <v>157</v>
      <v>158</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25">
      <v>160</v>
      <v>161</v>
      <v>9</v>
      <v>9</v>
      <v>161</v>
      <v>160</v>
      <v>160</v>
      <v>9</v>
      <v>161</v>
      <v>9</v>
      <v>162</v>
      <v>161</v>
      <v>9</v>
      <v>9</v>
      <v>9</v>
      <v>9</v>
      <v>162</v>
      <v>9</v>
      <v>9</v>
      <v>9</v>
      <v>9</v>
      <v>9</v>
      <v>9</v>
      <v>9</v>
      <v>9</v>
      <v>9</v>
      <v>162</v>
      <v>9</v>
      <v>9</v>
      <v>9</v>
      <v>9</v>
    </spb>
    <spb s="0">
      <v xml:space="preserve">Wikipedia	</v>
      <v xml:space="preserve">Public domain	</v>
      <v xml:space="preserve">http://en.wikipedia.org/wiki/Alabama	</v>
      <v xml:space="preserve">http://en.wikipedia.org/wiki/Public_domain	</v>
    </spb>
    <spb s="0">
      <v xml:space="preserve">Wikipedia	</v>
      <v xml:space="preserve">CC-BY-SA	</v>
      <v xml:space="preserve">http://en.wikipedia.org/wiki/DeKalb_County,_Alabama	</v>
      <v xml:space="preserve">http://creativecommons.org/licenses/by-sa/3.0/	</v>
    </spb>
    <spb s="24">
      <v>165</v>
      <v>165</v>
      <v>165</v>
      <v>165</v>
      <v>165</v>
      <v>165</v>
      <v>165</v>
    </spb>
    <spb s="7">
      <v>6</v>
      <v>Name</v>
      <v>LearnMoreOnLink</v>
    </spb>
    <spb s="0">
      <v xml:space="preserve">Wikipedia	</v>
      <v xml:space="preserve">CC-BY-SA	</v>
      <v xml:space="preserve">http://en.wikipedia.org/wiki/Fyffe,_Alabama	</v>
      <v xml:space="preserve">http://creativecommons.org/licenses/by-sa/3.0/	</v>
    </spb>
    <spb s="0">
      <v xml:space="preserve">Wikipedia	Wikipedia	Wikipedia	</v>
      <v xml:space="preserve">CC-BY-SA	CC-BY-SA	CC-BY-SA	</v>
      <v xml:space="preserve">http://en.wikipedia.org/wiki/Fyffe,_Alabama	http://es.wikipedia.org/wiki/Fyffe	http://fr.wikipedia.org/wiki/Fyffe_(Alabama)	</v>
      <v xml:space="preserve">http://creativecommons.org/licenses/by-sa/3.0/	http://creativecommons.org/licenses/by-sa/3.0/	http://creativecommons.org/licenses/by-sa/3.0/	</v>
    </spb>
    <spb s="19">
      <v>168</v>
      <v>168</v>
      <v>168</v>
      <v>168</v>
      <v>168</v>
      <v>168</v>
      <v>168</v>
      <v>169</v>
    </spb>
    <spb s="7">
      <v>7</v>
      <v>Name</v>
      <v>LearnMoreOnLink</v>
    </spb>
    <spb s="2">
      <v>8</v>
      <v>Name</v>
    </spb>
    <spb s="0">
      <v xml:space="preserve">Wikipedia	</v>
      <v xml:space="preserve">CC-BY-SA	</v>
      <v xml:space="preserve">http://en.wikipedia.org/wiki/Scottdale,_Georgia	</v>
      <v xml:space="preserve">http://creativecommons.org/licenses/by-sa/3.0/	</v>
    </spb>
    <spb s="19">
      <v>173</v>
      <v>173</v>
      <v>173</v>
      <v>173</v>
      <v>173</v>
      <v>173</v>
      <v>173</v>
      <v>173</v>
    </spb>
    <spb s="0">
      <v xml:space="preserve">Sec	Unitedstateszipcodes	</v>
      <v xml:space="preserve">		</v>
      <v xml:space="preserve">https://www.sec.gov/cgi-bin/browse-edgar?action=getcompany&amp;CIK=0001728319	https://www.unitedstateszipcodes.org/30338/	</v>
      <v xml:space="preserve">		</v>
    </spb>
    <spb s="0">
      <v xml:space="preserve">Worldpostalcode	City-data	Sec	Unitedstateszipcodes	</v>
      <v xml:space="preserve">				</v>
      <v xml:space="preserve">https://worldpostalcode.com/united-states/georgia/atlanta	https://www.city-data.com/zips/30338.html	https://www.sec.gov/cgi-bin/browse-edgar?action=getcompany&amp;CIK=0001728319	https://www.unitedstateszipcodes.org/30338/	</v>
      <v xml:space="preserve">				</v>
    </spb>
    <spb s="1">
      <v>175</v>
      <v>176</v>
      <v>176</v>
      <v>175</v>
    </spb>
    <spb s="0">
      <v xml:space="preserve">Sec	Unitedstateszipcodes	</v>
      <v xml:space="preserve">		</v>
      <v xml:space="preserve">https://www.sec.gov/cgi-bin/browse-edgar?action=getcompany&amp;CIK=0001912339	https://www.unitedstateszipcodes.org/30339/	</v>
      <v xml:space="preserve">		</v>
    </spb>
    <spb s="0">
      <v xml:space="preserve">Worldpostalcode	Sec	Unitedstateszipcodes	</v>
      <v xml:space="preserve">			</v>
      <v xml:space="preserve">https://worldpostalcode.com/united-states/georgia/atlanta	https://www.sec.gov/cgi-bin/browse-edgar?action=getcompany&amp;CIK=0001912339	https://www.unitedstateszipcodes.org/30339/	</v>
      <v xml:space="preserve">			</v>
    </spb>
    <spb s="1">
      <v>178</v>
      <v>179</v>
      <v>179</v>
      <v>178</v>
    </spb>
    <spb s="0">
      <v xml:space="preserve">Sec	Unitedstateszipcodes	</v>
      <v xml:space="preserve">		</v>
      <v xml:space="preserve">https://www.sec.gov/cgi-bin/browse-edgar?action=getcompany&amp;CIK=0001133416	https://www.unitedstateszipcodes.org/30071/	</v>
      <v xml:space="preserve">		</v>
    </spb>
    <spb s="0">
      <v xml:space="preserve">Worldpostalcode	City-data	Sec	Unitedstateszipcodes	</v>
      <v xml:space="preserve">				</v>
      <v xml:space="preserve">https://worldpostalcode.com/united-states/georgia/gwinnett	https://www.city-data.com/zips/30071.html	https://www.sec.gov/cgi-bin/browse-edgar?action=getcompany&amp;CIK=0001133416	https://www.unitedstateszipcodes.org/30071/	</v>
      <v xml:space="preserve">				</v>
    </spb>
    <spb s="0">
      <v xml:space="preserve">Unitedstateszipcodes	</v>
      <v xml:space="preserve">	</v>
      <v xml:space="preserve">https://www.unitedstateszipcodes.org/30071/	</v>
      <v xml:space="preserve">	</v>
    </spb>
    <spb s="21">
      <v>181</v>
      <v>182</v>
      <v>182</v>
      <v>181</v>
      <v>183</v>
    </spb>
    <spb s="0">
      <v xml:space="preserve">Wikipedia	</v>
      <v xml:space="preserve">CC-BY-SA	</v>
      <v xml:space="preserve">http://en.wikipedia.org/wiki/Norcross,_Georgia	</v>
      <v xml:space="preserve">http://creativecommons.org/licenses/by-sa/3.0/	</v>
    </spb>
    <spb s="0">
      <v xml:space="preserve">Wikipedia	Sec	</v>
      <v xml:space="preserve">CC-BY-SA		</v>
      <v xml:space="preserve">http://en.wikipedia.org/wiki/Norcross,_Georgia	https://www.sec.gov/cgi-bin/browse-edgar?action=getcompany&amp;CIK=0001823857	</v>
      <v xml:space="preserve">http://creativecommons.org/licenses/by-sa/3.0/		</v>
    </spb>
    <spb s="0">
      <v xml:space="preserve">Wikipedia	Wikipedia	Sec	</v>
      <v xml:space="preserve">CC-BY-SA	CC-BY-SA		</v>
      <v xml:space="preserve">http://en.wikipedia.org/wiki/Norcross,_Georgia	https://en.wikipedia.org/wiki/Norcross,_Georgia	https://www.sec.gov/cgi-bin/browse-edgar?action=getcompany&amp;CIK=0001823857	</v>
      <v xml:space="preserve">http://creativecommons.org/licenses/by-sa/3.0/	http://creativecommons.org/licenses/by-sa/3.0/		</v>
    </spb>
    <spb s="19">
      <v>185</v>
      <v>186</v>
      <v>185</v>
      <v>186</v>
      <v>185</v>
      <v>187</v>
      <v>187</v>
      <v>185</v>
    </spb>
    <spb s="0">
      <v xml:space="preserve">Unitedstateszipcodes	</v>
      <v xml:space="preserve">	</v>
      <v xml:space="preserve">https://www.unitedstateszipcodes.org/30317/	</v>
      <v xml:space="preserve">	</v>
    </spb>
    <spb s="0">
      <v xml:space="preserve">Worldpostalcode	City-data	Unitedstateszipcodes	</v>
      <v xml:space="preserve">			</v>
      <v xml:space="preserve">https://worldpostalcode.com/united-states/georgia/atlanta	https://www.city-data.com/zips/30317.html	https://www.unitedstateszipcodes.org/30317/	</v>
      <v xml:space="preserve">			</v>
    </spb>
    <spb s="1">
      <v>189</v>
      <v>190</v>
      <v>190</v>
      <v>189</v>
    </spb>
    <spb s="0">
      <v xml:space="preserve">Sec	Unitedstateszipcodes	</v>
      <v xml:space="preserve">		</v>
      <v xml:space="preserve">https://www.sec.gov/cgi-bin/browse-edgar?action=getcompany&amp;CIK=0001855457	https://www.unitedstateszipcodes.org/30022/	</v>
      <v xml:space="preserve">		</v>
    </spb>
    <spb s="0">
      <v xml:space="preserve">Worldpostalcode	City-data	Sec	Unitedstateszipcodes	</v>
      <v xml:space="preserve">				</v>
      <v xml:space="preserve">https://worldpostalcode.com/united-states/georgia/fulton	https://www.city-data.com/zips/30022.html	https://www.sec.gov/cgi-bin/browse-edgar?action=getcompany&amp;CIK=0001855457	https://www.unitedstateszipcodes.org/30022/	</v>
      <v xml:space="preserve">				</v>
    </spb>
    <spb s="1">
      <v>192</v>
      <v>193</v>
      <v>193</v>
      <v>192</v>
    </spb>
    <spb s="0">
      <v xml:space="preserve">Wikipedia	</v>
      <v xml:space="preserve">CC-BY-SA	</v>
      <v xml:space="preserve">http://en.wikipedia.org/wiki/Fulton_County,_Georgia	</v>
      <v xml:space="preserve">http://creativecommons.org/licenses/by-sa/3.0/	</v>
    </spb>
    <spb s="0">
      <v xml:space="preserve">Wikipedia	US Census	</v>
      <v xml:space="preserve">CC-BY-SA		</v>
      <v xml:space="preserve">http://en.wikipedia.org/wiki/Fulton_County,_Georgia	http://www.census.gov/quickfacts/table/WTN220212/13121	</v>
      <v xml:space="preserve">http://creativecommons.org/licenses/by-sa/3.0/		</v>
    </spb>
    <spb s="24">
      <v>195</v>
      <v>195</v>
      <v>195</v>
      <v>195</v>
      <v>196</v>
      <v>196</v>
      <v>196</v>
    </spb>
    <spb s="0">
      <v xml:space="preserve">Wikipedia	</v>
      <v xml:space="preserve">CC-BY-SA	</v>
      <v xml:space="preserve">http://en.wikipedia.org/wiki/Alpharetta,_Georgia	</v>
      <v xml:space="preserve">http://creativecommons.org/licenses/by-sa/3.0/	</v>
    </spb>
    <spb s="0">
      <v xml:space="preserve">Wikipedia	US Census	Sec	</v>
      <v xml:space="preserve">CC-BY-SA			</v>
      <v xml:space="preserve">http://en.wikipedia.org/wiki/Alpharetta,_Georgia	http://www.census.gov/quickfacts/table/RHI805210/1301696	https://www.sec.gov/cgi-bin/browse-edgar?action=getcompany&amp;CIK=0001900892	</v>
      <v xml:space="preserve">http://creativecommons.org/licenses/by-sa/3.0/			</v>
    </spb>
    <spb s="0">
      <v xml:space="preserve">Wikipedia	Wikipedia	</v>
      <v xml:space="preserve">CC-BY-SA	CC-BY-SA	</v>
      <v xml:space="preserve">http://en.wikipedia.org/wiki/Alpharetta,_Georgia	http://it.wikipedia.org/wiki/Alpharetta	</v>
      <v xml:space="preserve">http://creativecommons.org/licenses/by-sa/3.0/	http://creativecommons.org/licenses/by-sa/3.0/	</v>
    </spb>
    <spb s="0">
      <v xml:space="preserve">Wikipedia	US Census	Wikipedia	Sec	</v>
      <v xml:space="preserve">CC-BY-SA		CC-BY-SA		</v>
      <v xml:space="preserve">http://en.wikipedia.org/wiki/Alpharetta,_Georgia	http://www.census.gov/quickfacts/table/RHI805210/1301696	https://en.wikipedia.org/wiki/Alpharetta,_Georgia	https://www.sec.gov/cgi-bin/browse-edgar?action=getcompany&amp;CIK=0001900892	</v>
      <v xml:space="preserve">http://creativecommons.org/licenses/by-sa/3.0/		http://creativecommons.org/licenses/by-sa/3.0/		</v>
    </spb>
    <spb s="0">
      <v xml:space="preserve">Wikipedia	Wikipedia	</v>
      <v xml:space="preserve">CC-BY-SA	CC-BY-SA	</v>
      <v xml:space="preserve">http://en.wikipedia.org/wiki/Alpharetta,_Georgia	http://es.wikipedia.org/wiki/Alpharetta	</v>
      <v xml:space="preserve">http://creativecommons.org/licenses/by-sa/3.0/	http://creativecommons.org/licenses/by-sa/3.0/	</v>
    </spb>
    <spb s="17">
      <v>198</v>
      <v>199</v>
      <v>200</v>
      <v>200</v>
      <v>198</v>
      <v>199</v>
      <v>198</v>
      <v>201</v>
      <v>201</v>
      <v>202</v>
    </spb>
    <spb s="0">
      <v xml:space="preserve">Wikipedia	</v>
      <v xml:space="preserve">CC-BY-SA	</v>
      <v xml:space="preserve">http://en.wikipedia.org/wiki/Cobb_County,_Georgia	</v>
      <v xml:space="preserve">http://creativecommons.org/licenses/by-sa/3.0/	</v>
    </spb>
    <spb s="22">
      <v>204</v>
      <v>204</v>
      <v>204</v>
      <v>204</v>
      <v>204</v>
      <v>204</v>
      <v>204</v>
    </spb>
    <spb s="0">
      <v xml:space="preserve">Wikipedia	</v>
      <v xml:space="preserve">CC-BY-SA	</v>
      <v xml:space="preserve">http://en.wikipedia.org/wiki/Smyrna,_Georgia	</v>
      <v xml:space="preserve">http://creativecommons.org/licenses/by-sa/3.0/	</v>
    </spb>
    <spb s="0">
      <v xml:space="preserve">Wikipedia	Sec	Walkscore	</v>
      <v xml:space="preserve">CC-BY-SA			</v>
      <v xml:space="preserve">http://en.wikipedia.org/wiki/Smyrna,_Georgia	https://www.sec.gov/cgi-bin/browse-edgar?action=getcompany&amp;CIK=0000832489	https://www.walkscore.com/GA/Smyrna	</v>
      <v xml:space="preserve">http://creativecommons.org/licenses/by-sa/3.0/			</v>
    </spb>
    <spb s="0">
      <v xml:space="preserve">Wikipedia	Wikipedia	Sec	</v>
      <v xml:space="preserve">CC-BY-SA	CC-BY-SA		</v>
      <v xml:space="preserve">http://en.wikipedia.org/wiki/Smyrna,_Georgia	https://en.wikipedia.org/wiki/Smyrna,_Georgia	https://www.sec.gov/cgi-bin/browse-edgar?action=getcompany&amp;CIK=0000832489	</v>
      <v xml:space="preserve">http://creativecommons.org/licenses/by-sa/3.0/	http://creativecommons.org/licenses/by-sa/3.0/		</v>
    </spb>
    <spb s="19">
      <v>206</v>
      <v>207</v>
      <v>206</v>
      <v>207</v>
      <v>206</v>
      <v>208</v>
      <v>208</v>
      <v>206</v>
    </spb>
    <spb s="0">
      <v xml:space="preserve">Unitedstateszipcodes	</v>
      <v xml:space="preserve">	</v>
      <v xml:space="preserve">https://www.unitedstateszipcodes.org/30032/	</v>
      <v xml:space="preserve">	</v>
    </spb>
    <spb s="0">
      <v xml:space="preserve">Worldpostalcode	Unitedstateszipcodes	</v>
      <v xml:space="preserve">		</v>
      <v xml:space="preserve">https://worldpostalcode.com/united-states/georgia/dekalb	https://www.unitedstateszipcodes.org/30032/	</v>
      <v xml:space="preserve">		</v>
    </spb>
    <spb s="1">
      <v>210</v>
      <v>211</v>
      <v>211</v>
      <v>210</v>
    </spb>
    <spb s="0">
      <v xml:space="preserve">Sec	Unitedstateszipcodes	</v>
      <v xml:space="preserve">		</v>
      <v xml:space="preserve">https://www.sec.gov/cgi-bin/browse-edgar?action=getcompany&amp;CIK=0001870222	https://www.unitedstateszipcodes.org/30327/	</v>
      <v xml:space="preserve">		</v>
    </spb>
    <spb s="0">
      <v xml:space="preserve">Worldpostalcode	City-data	Sec	Unitedstateszipcodes	</v>
      <v xml:space="preserve">				</v>
      <v xml:space="preserve">https://worldpostalcode.com/united-states/georgia/atlanta	https://www.city-data.com/zips/30327.html	https://www.sec.gov/cgi-bin/browse-edgar?action=getcompany&amp;CIK=0001870222	https://www.unitedstateszipcodes.org/30327/	</v>
      <v xml:space="preserve">				</v>
    </spb>
    <spb s="1">
      <v>213</v>
      <v>214</v>
      <v>214</v>
      <v>213</v>
    </spb>
    <spb s="0">
      <v xml:space="preserve">Unitedstateszipcodes	</v>
      <v xml:space="preserve">	</v>
      <v xml:space="preserve">https://www.unitedstateszipcodes.org/30310/	</v>
      <v xml:space="preserve">	</v>
    </spb>
    <spb s="0">
      <v xml:space="preserve">Worldpostalcode	City-data	Unitedstateszipcodes	</v>
      <v xml:space="preserve">			</v>
      <v xml:space="preserve">https://worldpostalcode.com/united-states/georgia/atlanta	https://www.city-data.com/zips/30310.html	https://www.unitedstateszipcodes.org/30310/	</v>
      <v xml:space="preserve">			</v>
    </spb>
    <spb s="1">
      <v>216</v>
      <v>217</v>
      <v>217</v>
      <v>216</v>
    </spb>
    <spb s="0">
      <v xml:space="preserve">Unitedstateszipcodes	</v>
      <v xml:space="preserve">	</v>
      <v xml:space="preserve">https://www.unitedstateszipcodes.org/30315/	</v>
      <v xml:space="preserve">	</v>
    </spb>
    <spb s="0">
      <v xml:space="preserve">Worldpostalcode	City-data	Unitedstateszipcodes	</v>
      <v xml:space="preserve">			</v>
      <v xml:space="preserve">https://worldpostalcode.com/united-states/georgia/atlanta	https://www.city-data.com/zips/30315.html	https://www.unitedstateszipcodes.org/30315/	</v>
      <v xml:space="preserve">			</v>
    </spb>
    <spb s="1">
      <v>219</v>
      <v>220</v>
      <v>220</v>
      <v>219</v>
    </spb>
    <spb s="0">
      <v xml:space="preserve">Unitedstateszipcodes	</v>
      <v xml:space="preserve">	</v>
      <v xml:space="preserve">https://www.unitedstateszipcodes.org/30344/	</v>
      <v xml:space="preserve">	</v>
    </spb>
    <spb s="0">
      <v xml:space="preserve">Worldpostalcode	City-data	Unitedstateszipcodes	</v>
      <v xml:space="preserve">			</v>
      <v xml:space="preserve">https://worldpostalcode.com/united-states/georgia/atlanta	https://www.city-data.com/zips/30344.html	https://www.unitedstateszipcodes.org/30344/	</v>
      <v xml:space="preserve">			</v>
    </spb>
    <spb s="1">
      <v>222</v>
      <v>223</v>
      <v>223</v>
      <v>222</v>
    </spb>
    <spb s="0">
      <v xml:space="preserve">Worldpostalcode	Sec	Unitedstateszipcodes	</v>
      <v xml:space="preserve">			</v>
      <v xml:space="preserve">https://worldpostalcode.com/united-states/georgia/gwinnett	https://www.sec.gov/cgi-bin/browse-edgar?action=getcompany&amp;CIK=0001823857	https://www.unitedstateszipcodes.org/30092/	</v>
      <v xml:space="preserve">			</v>
    </spb>
    <spb s="0">
      <v xml:space="preserve">Worldpostalcode	City-data	Sec	Unitedstateszipcodes	</v>
      <v xml:space="preserve">				</v>
      <v xml:space="preserve">https://worldpostalcode.com/united-states/georgia/gwinnett	https://www.city-data.com/zips/30092.html	https://www.sec.gov/cgi-bin/browse-edgar?action=getcompany&amp;CIK=0001823857	https://www.unitedstateszipcodes.org/30092/	</v>
      <v xml:space="preserve">				</v>
    </spb>
    <spb s="0">
      <v xml:space="preserve">Sec	Unitedstateszipcodes	</v>
      <v xml:space="preserve">		</v>
      <v xml:space="preserve">https://www.sec.gov/cgi-bin/browse-edgar?action=getcompany&amp;CIK=0001823857	https://www.unitedstateszipcodes.org/30092/	</v>
      <v xml:space="preserve">		</v>
    </spb>
    <spb s="0">
      <v xml:space="preserve">Unitedstateszipcodes	</v>
      <v xml:space="preserve">	</v>
      <v xml:space="preserve">https://www.unitedstateszipcodes.org/30092/	</v>
      <v xml:space="preserve">	</v>
    </spb>
    <spb s="21">
      <v>225</v>
      <v>226</v>
      <v>226</v>
      <v>227</v>
      <v>228</v>
    </spb>
    <spb s="0">
      <v xml:space="preserve">Worldpostalcode	City-data	Unitedstateszipcodes	</v>
      <v xml:space="preserve">			</v>
      <v xml:space="preserve">https://worldpostalcode.com/united-states/georgia/henry	https://www.city-data.com/zips/30281.html	https://www.unitedstateszipcodes.org/30281/	</v>
      <v xml:space="preserve">			</v>
    </spb>
    <spb s="0">
      <v xml:space="preserve">Worldpostalcode	City-data	Sec	Unitedstateszipcodes	</v>
      <v xml:space="preserve">				</v>
      <v xml:space="preserve">https://worldpostalcode.com/united-states/georgia/henry	https://www.city-data.com/zips/30281.html	https://www.sec.gov/cgi-bin/browse-edgar?action=getcompany&amp;CIK=0001740729	https://www.unitedstateszipcodes.org/30281/	</v>
      <v xml:space="preserve">				</v>
    </spb>
    <spb s="0">
      <v xml:space="preserve">Sec	Unitedstateszipcodes	</v>
      <v xml:space="preserve">		</v>
      <v xml:space="preserve">https://www.sec.gov/cgi-bin/browse-edgar?action=getcompany&amp;CIK=0001740729	https://www.unitedstateszipcodes.org/30281/	</v>
      <v xml:space="preserve">		</v>
    </spb>
    <spb s="1">
      <v>230</v>
      <v>231</v>
      <v>231</v>
      <v>232</v>
    </spb>
    <spb s="0">
      <v xml:space="preserve">Wikipedia	</v>
      <v xml:space="preserve">CC-BY-SA	</v>
      <v xml:space="preserve">http://en.wikipedia.org/wiki/Henry_County,_Georgia	</v>
      <v xml:space="preserve">http://creativecommons.org/licenses/by-sa/3.0/	</v>
    </spb>
    <spb s="0">
      <v xml:space="preserve">Wikipedia	US Census	</v>
      <v xml:space="preserve">CC-BY-SA		</v>
      <v xml:space="preserve">http://en.wikipedia.org/wiki/Henry_County,_Georgia	http://www.census.gov/quickfacts/table/WTN220212/13151	</v>
      <v xml:space="preserve">http://creativecommons.org/licenses/by-sa/3.0/		</v>
    </spb>
    <spb s="26">
      <v>234</v>
      <v>234</v>
      <v>234</v>
      <v>234</v>
      <v>234</v>
      <v>235</v>
      <v>235</v>
      <v>235</v>
    </spb>
    <spb s="16">
      <v>square km</v>
      <v>2019</v>
    </spb>
    <spb s="0">
      <v xml:space="preserve">Wikipedia	</v>
      <v xml:space="preserve">CC-BY-SA	</v>
      <v xml:space="preserve">http://en.wikipedia.org/wiki/Stockbridge,_Georgia	</v>
      <v xml:space="preserve">http://creativecommons.org/licenses/by-sa/3.0/	</v>
    </spb>
    <spb s="0">
      <v xml:space="preserve">Wikipedia	Walkscore	</v>
      <v xml:space="preserve">CC-BY-SA		</v>
      <v xml:space="preserve">http://en.wikipedia.org/wiki/Stockbridge,_Georgia	https://www.walkscore.com/GA/Stockbridge	</v>
      <v xml:space="preserve">http://creativecommons.org/licenses/by-sa/3.0/		</v>
    </spb>
    <spb s="0">
      <v xml:space="preserve">Wikipedia	Wikipedia	</v>
      <v xml:space="preserve">CC-BY-SA	CC-BY-SA	</v>
      <v xml:space="preserve">http://en.wikipedia.org/wiki/Stockbridge,_Georgia	https://en.wikipedia.org/wiki/Stockbridge,_Georgia	</v>
      <v xml:space="preserve">http://creativecommons.org/licenses/by-sa/3.0/	http://creativecommons.org/licenses/by-sa/3.0/	</v>
    </spb>
    <spb s="0">
      <v xml:space="preserve">Wikipedia	Wikipedia	</v>
      <v xml:space="preserve">CC-BY-SA	CC-BY-SA	</v>
      <v xml:space="preserve">http://en.wikipedia.org/wiki/Stockbridge,_Georgia	http://es.wikipedia.org/wiki/Stockbridge_(Georgia)	</v>
      <v xml:space="preserve">http://creativecommons.org/licenses/by-sa/3.0/	http://creativecommons.org/licenses/by-sa/3.0/	</v>
    </spb>
    <spb s="19">
      <v>238</v>
      <v>239</v>
      <v>238</v>
      <v>239</v>
      <v>238</v>
      <v>240</v>
      <v>240</v>
      <v>241</v>
    </spb>
    <spb s="0">
      <v xml:space="preserve">Wikipedia	</v>
      <v xml:space="preserve">CC-BY-SA	</v>
      <v xml:space="preserve">http://en.wikipedia.org/wiki/McDonough,_Georgia	</v>
      <v xml:space="preserve">http://creativecommons.org/licenses/by-sa/3.0/	</v>
    </spb>
    <spb s="0">
      <v xml:space="preserve">Wikipedia	Walkscore	</v>
      <v xml:space="preserve">CC-BY-SA		</v>
      <v xml:space="preserve">http://en.wikipedia.org/wiki/McDonough,_Georgia	https://www.walkscore.com/GA/McDonough	</v>
      <v xml:space="preserve">http://creativecommons.org/licenses/by-sa/3.0/		</v>
    </spb>
    <spb s="0">
      <v xml:space="preserve">Wikipedia	Wikipedia	</v>
      <v xml:space="preserve">CC-BY-SA	CC-BY-SA	</v>
      <v xml:space="preserve">http://en.wikipedia.org/wiki/McDonough,_Georgia	http://es.wikipedia.org/wiki/McDonough	</v>
      <v xml:space="preserve">http://creativecommons.org/licenses/by-sa/3.0/	http://creativecommons.org/licenses/by-sa/3.0/	</v>
    </spb>
    <spb s="19">
      <v>243</v>
      <v>244</v>
      <v>243</v>
      <v>244</v>
      <v>243</v>
      <v>243</v>
      <v>243</v>
      <v>245</v>
    </spb>
    <spb s="7">
      <v>9</v>
      <v>Name</v>
      <v>LearnMoreOnLink</v>
    </spb>
    <spb s="0">
      <v xml:space="preserve">Wikipedia	</v>
      <v xml:space="preserve">CC-BY-SA-3.0	</v>
      <v xml:space="preserve">http://de.wikipedia.org/wiki/McDonough_(Georgia)	</v>
      <v xml:space="preserve">http://creativecommons.org/licenses/by-sa/3.0/	</v>
    </spb>
    <spb s="0">
      <v xml:space="preserve">Unitedstateszipcodes	</v>
      <v xml:space="preserve">	</v>
      <v xml:space="preserve">https://www.unitedstateszipcodes.org/30314/	</v>
      <v xml:space="preserve">	</v>
    </spb>
    <spb s="0">
      <v xml:space="preserve">Worldpostalcode	City-data	Unitedstateszipcodes	</v>
      <v xml:space="preserve">			</v>
      <v xml:space="preserve">https://worldpostalcode.com/united-states/georgia/atlanta	https://www.city-data.com/zips/30314.html	https://www.unitedstateszipcodes.org/30314/	</v>
      <v xml:space="preserve">			</v>
    </spb>
    <spb s="1">
      <v>249</v>
      <v>250</v>
      <v>250</v>
      <v>249</v>
    </spb>
    <spb s="0">
      <v xml:space="preserve">Sec	Unitedstateszipcodes	</v>
      <v xml:space="preserve">		</v>
      <v xml:space="preserve">https://www.sec.gov/cgi-bin/browse-edgar?action=getcompany&amp;CIK=0001712923	https://www.unitedstateszipcodes.org/30342/	</v>
      <v xml:space="preserve">		</v>
    </spb>
    <spb s="0">
      <v xml:space="preserve">Worldpostalcode	City-data	Sec	Unitedstateszipcodes	</v>
      <v xml:space="preserve">				</v>
      <v xml:space="preserve">https://worldpostalcode.com/united-states/georgia/atlanta	https://www.city-data.com/zips/30342.html	https://www.sec.gov/cgi-bin/browse-edgar?action=getcompany&amp;CIK=0001712923	https://www.unitedstateszipcodes.org/30342/	</v>
      <v xml:space="preserve">				</v>
    </spb>
    <spb s="1">
      <v>252</v>
      <v>253</v>
      <v>253</v>
      <v>252</v>
    </spb>
    <spb s="0">
      <v xml:space="preserve">Unitedstateszipcodes	</v>
      <v xml:space="preserve">	</v>
      <v xml:space="preserve">https://www.unitedstateszipcodes.org/30044/	</v>
      <v xml:space="preserve">	</v>
    </spb>
    <spb s="0">
      <v xml:space="preserve">Worldpostalcode	City-data	Unitedstateszipcodes	</v>
      <v xml:space="preserve">			</v>
      <v xml:space="preserve">https://worldpostalcode.com/united-states/georgia/gwinnett	https://www.city-data.com/zips/30044.html	https://www.unitedstateszipcodes.org/30044/	</v>
      <v xml:space="preserve">			</v>
    </spb>
    <spb s="21">
      <v>255</v>
      <v>256</v>
      <v>256</v>
      <v>255</v>
      <v>255</v>
    </spb>
    <spb s="0">
      <v xml:space="preserve">Wikipedia	</v>
      <v xml:space="preserve">CC-BY-SA	</v>
      <v xml:space="preserve">http://en.wikipedia.org/wiki/Lawrenceville,_Georgia	</v>
      <v xml:space="preserve">http://creativecommons.org/licenses/by-sa/3.0/	</v>
    </spb>
    <spb s="0">
      <v xml:space="preserve">Wikipedia	Sec	</v>
      <v xml:space="preserve">CC-BY-SA		</v>
      <v xml:space="preserve">http://en.wikipedia.org/wiki/Lawrenceville,_Georgia	https://www.sec.gov/cgi-bin/browse-edgar?action=getcompany&amp;CIK=0001624512	</v>
      <v xml:space="preserve">http://creativecommons.org/licenses/by-sa/3.0/		</v>
    </spb>
    <spb s="0">
      <v xml:space="preserve">Wikipedia	Wikipedia	</v>
      <v xml:space="preserve">CC-BY-SA	CC-BY-SA	</v>
      <v xml:space="preserve">http://en.wikipedia.org/wiki/Lawrenceville,_Georgia	http://it.wikipedia.org/wiki/Lawrenceville_(Georgia)	</v>
      <v xml:space="preserve">http://creativecommons.org/licenses/by-sa/3.0/	http://creativecommons.org/licenses/by-sa/3.0/	</v>
    </spb>
    <spb s="0">
      <v xml:space="preserve">Wikipedia	Wikipedia	Sec	</v>
      <v xml:space="preserve">CC-BY-SA	CC-BY-SA		</v>
      <v xml:space="preserve">http://en.wikipedia.org/wiki/Lawrenceville,_Georgia	https://en.wikipedia.org/wiki/Lawrenceville,_Georgia	https://www.sec.gov/cgi-bin/browse-edgar?action=getcompany&amp;CIK=0001624512	</v>
      <v xml:space="preserve">http://creativecommons.org/licenses/by-sa/3.0/	http://creativecommons.org/licenses/by-sa/3.0/		</v>
    </spb>
    <spb s="17">
      <v>258</v>
      <v>259</v>
      <v>260</v>
      <v>260</v>
      <v>258</v>
      <v>259</v>
      <v>258</v>
      <v>261</v>
      <v>261</v>
      <v>258</v>
    </spb>
    <spb s="0">
      <v xml:space="preserve">Wikipedia	</v>
      <v xml:space="preserve">CC BY 2.0	</v>
      <v xml:space="preserve">http://en.wikipedia.org/wiki/Lawrenceville,_Georgia	</v>
      <v xml:space="preserve">https://creativecommons.org/licenses/by/2.0	</v>
    </spb>
    <spb s="0">
      <v xml:space="preserve">Sec	Unitedstateszipcodes	</v>
      <v xml:space="preserve">		</v>
      <v xml:space="preserve">https://www.sec.gov/cgi-bin/browse-edgar?action=getcompany&amp;CIK=0001760233	https://www.unitedstateszipcodes.org/30093/	</v>
      <v xml:space="preserve">		</v>
    </spb>
    <spb s="0">
      <v xml:space="preserve">Worldpostalcode	City-data	Sec	Unitedstateszipcodes	</v>
      <v xml:space="preserve">				</v>
      <v xml:space="preserve">https://worldpostalcode.com/united-states/georgia/gwinnett	https://www.city-data.com/zips/30093.html	https://www.sec.gov/cgi-bin/browse-edgar?action=getcompany&amp;CIK=0001760233	https://www.unitedstateszipcodes.org/30093/	</v>
      <v xml:space="preserve">				</v>
    </spb>
    <spb s="0">
      <v xml:space="preserve">Unitedstateszipcodes	</v>
      <v xml:space="preserve">	</v>
      <v xml:space="preserve">https://www.unitedstateszipcodes.org/30093/	</v>
      <v xml:space="preserve">	</v>
    </spb>
    <spb s="21">
      <v>264</v>
      <v>265</v>
      <v>265</v>
      <v>264</v>
      <v>266</v>
    </spb>
    <spb s="0">
      <v xml:space="preserve">Unitedstateszipcodes	</v>
      <v xml:space="preserve">	</v>
      <v xml:space="preserve">https://www.unitedstateszipcodes.org/30126/	</v>
      <v xml:space="preserve">	</v>
    </spb>
    <spb s="0">
      <v xml:space="preserve">Worldpostalcode	City-data	Unitedstateszipcodes	</v>
      <v xml:space="preserve">			</v>
      <v xml:space="preserve">https://worldpostalcode.com/united-states/georgia/cobb	https://www.city-data.com/zips/30126.html	https://www.unitedstateszipcodes.org/30126/	</v>
      <v xml:space="preserve">			</v>
    </spb>
    <spb s="1">
      <v>268</v>
      <v>269</v>
      <v>269</v>
      <v>268</v>
    </spb>
    <spb s="0">
      <v xml:space="preserve">Wikipedia	</v>
      <v xml:space="preserve">CC-BY-SA	</v>
      <v xml:space="preserve">http://en.wikipedia.org/wiki/Mableton,_Georgia	</v>
      <v xml:space="preserve">http://creativecommons.org/licenses/by-sa/3.0/	</v>
    </spb>
    <spb s="19">
      <v>271</v>
      <v>271</v>
      <v>271</v>
      <v>271</v>
      <v>271</v>
      <v>271</v>
      <v>271</v>
      <v>271</v>
    </spb>
    <spb s="0">
      <v xml:space="preserve">Unitedstateszipcodes	</v>
      <v xml:space="preserve">	</v>
      <v xml:space="preserve">https://www.unitedstateszipcodes.org/30078/	</v>
      <v xml:space="preserve">	</v>
    </spb>
    <spb s="0">
      <v xml:space="preserve">Worldpostalcode	City-data	Unitedstateszipcodes	</v>
      <v xml:space="preserve">			</v>
      <v xml:space="preserve">https://worldpostalcode.com/united-states/georgia/gwinnett	https://www.city-data.com/zips/30078.html	https://www.unitedstateszipcodes.org/30078/	</v>
      <v xml:space="preserve">			</v>
    </spb>
    <spb s="21">
      <v>273</v>
      <v>274</v>
      <v>274</v>
      <v>273</v>
      <v>273</v>
    </spb>
    <spb s="0">
      <v xml:space="preserve">Wikipedia	</v>
      <v xml:space="preserve">CC-BY-SA	</v>
      <v xml:space="preserve">http://en.wikipedia.org/wiki/Snellville,_Georgia	</v>
      <v xml:space="preserve">http://creativecommons.org/licenses/by-sa/3.0/	</v>
    </spb>
    <spb s="0">
      <v xml:space="preserve">Wikipedia	Wikipedia	</v>
      <v xml:space="preserve">CC-BY-SA	CC-BY-SA	</v>
      <v xml:space="preserve">http://en.wikipedia.org/wiki/Snellville,_Georgia	http://it.wikipedia.org/wiki/Snellville	</v>
      <v xml:space="preserve">http://creativecommons.org/licenses/by-sa/3.0/	http://creativecommons.org/licenses/by-sa/3.0/	</v>
    </spb>
    <spb s="17">
      <v>276</v>
      <v>276</v>
      <v>277</v>
      <v>277</v>
      <v>276</v>
      <v>276</v>
      <v>276</v>
      <v>276</v>
      <v>276</v>
      <v>276</v>
    </spb>
    <spb s="0">
      <v xml:space="preserve">Wikipedia	</v>
      <v xml:space="preserve">Public domain	</v>
      <v xml:space="preserve">http://zh.wikipedia.org/wiki/斯內爾維爾_(喬治亞州)	</v>
      <v xml:space="preserve">http://en.wikipedia.org/wiki/Public_domain	</v>
    </spb>
    <spb s="0">
      <v xml:space="preserve">Worldpostalcode	City-data	Unitedstateszipcodes	</v>
      <v xml:space="preserve">			</v>
      <v xml:space="preserve">https://worldpostalcode.com/united-states/georgia/clayton	https://www.city-data.com/zips/30296.html	https://www.unitedstateszipcodes.org/30296/	</v>
      <v xml:space="preserve">			</v>
    </spb>
    <spb s="0">
      <v xml:space="preserve">Unitedstateszipcodes	</v>
      <v xml:space="preserve">	</v>
      <v xml:space="preserve">https://www.unitedstateszipcodes.org/30296/	</v>
      <v xml:space="preserve">	</v>
    </spb>
    <spb s="1">
      <v>280</v>
      <v>280</v>
      <v>280</v>
      <v>281</v>
    </spb>
    <spb s="0">
      <v xml:space="preserve">Wikipedia	</v>
      <v xml:space="preserve">CC-BY-SA	</v>
      <v xml:space="preserve">http://en.wikipedia.org/wiki/Clayton_County,_Georgia	</v>
      <v xml:space="preserve">http://creativecommons.org/licenses/by-sa/3.0/	</v>
    </spb>
    <spb s="22">
      <v>283</v>
      <v>283</v>
      <v>283</v>
      <v>283</v>
      <v>283</v>
      <v>283</v>
      <v>283</v>
    </spb>
    <spb s="0">
      <v xml:space="preserve">Wikipedia	</v>
      <v xml:space="preserve">CC-BY-SA	</v>
      <v xml:space="preserve">http://en.wikipedia.org/wiki/Riverdale,_Georgia	</v>
      <v xml:space="preserve">http://creativecommons.org/licenses/by-sa/3.0/	</v>
    </spb>
    <spb s="0">
      <v xml:space="preserve">Wikipedia	Sec	</v>
      <v xml:space="preserve">CC-BY-SA		</v>
      <v xml:space="preserve">http://en.wikipedia.org/wiki/Riverdale,_Georgia	https://www.sec.gov/cgi-bin/browse-edgar?action=getcompany&amp;CIK=0001760026	</v>
      <v xml:space="preserve">http://creativecommons.org/licenses/by-sa/3.0/		</v>
    </spb>
    <spb s="0">
      <v xml:space="preserve">Wikipedia	Wikipedia	</v>
      <v xml:space="preserve">CC-BY-SA	CC-BY-SA	</v>
      <v xml:space="preserve">http://en.wikipedia.org/wiki/Riverdale,_Georgia	http://es.wikipedia.org/wiki/Riverdale_(Georgia)	</v>
      <v xml:space="preserve">http://creativecommons.org/licenses/by-sa/3.0/	http://creativecommons.org/licenses/by-sa/3.0/	</v>
    </spb>
    <spb s="19">
      <v>285</v>
      <v>286</v>
      <v>285</v>
      <v>286</v>
      <v>285</v>
      <v>286</v>
      <v>286</v>
      <v>287</v>
    </spb>
    <spb s="0">
      <v xml:space="preserve">Sec	Unitedstateszipcodes	</v>
      <v xml:space="preserve">		</v>
      <v xml:space="preserve">https://www.sec.gov/cgi-bin/browse-edgar?action=getcompany&amp;CIK=0001301787	https://www.unitedstateszipcodes.org/30067/	</v>
      <v xml:space="preserve">		</v>
    </spb>
    <spb s="0">
      <v xml:space="preserve">Worldpostalcode	City-data	Sec	Unitedstateszipcodes	</v>
      <v xml:space="preserve">				</v>
      <v xml:space="preserve">https://worldpostalcode.com/united-states/georgia/cobb	https://www.city-data.com/zips/30067.html	https://www.sec.gov/cgi-bin/browse-edgar?action=getcompany&amp;CIK=0001301787	https://www.unitedstateszipcodes.org/30067/	</v>
      <v xml:space="preserve">				</v>
    </spb>
    <spb s="1">
      <v>289</v>
      <v>290</v>
      <v>290</v>
      <v>289</v>
    </spb>
    <spb s="0">
      <v xml:space="preserve">Wikipedia	</v>
      <v xml:space="preserve">CC-BY-SA	</v>
      <v xml:space="preserve">http://en.wikipedia.org/wiki/Marietta,_Georgia	</v>
      <v xml:space="preserve">http://creativecommons.org/licenses/by-sa/3.0/	</v>
    </spb>
    <spb s="0">
      <v xml:space="preserve">Wikipedia	Sec	</v>
      <v xml:space="preserve">CC-BY-SA		</v>
      <v xml:space="preserve">http://en.wikipedia.org/wiki/Marietta,_Georgia	https://www.sec.gov/cgi-bin/browse-edgar?action=getcompany&amp;CIK=0001864271	</v>
      <v xml:space="preserve">http://creativecommons.org/licenses/by-sa/3.0/		</v>
    </spb>
    <spb s="0">
      <v xml:space="preserve">Wikipedia	Wikipedia	Sec	</v>
      <v xml:space="preserve">CC-BY-SA	CC-BY-SA		</v>
      <v xml:space="preserve">http://en.wikipedia.org/wiki/Marietta,_Georgia	https://en.wikipedia.org/wiki/Marietta,_Georgia	https://www.sec.gov/cgi-bin/browse-edgar?action=getcompany&amp;CIK=0001864271	</v>
      <v xml:space="preserve">http://creativecommons.org/licenses/by-sa/3.0/	http://creativecommons.org/licenses/by-sa/3.0/		</v>
    </spb>
    <spb s="19">
      <v>292</v>
      <v>293</v>
      <v>292</v>
      <v>293</v>
      <v>292</v>
      <v>294</v>
      <v>294</v>
      <v>292</v>
    </spb>
    <spb s="0">
      <v xml:space="preserve">Sec	Unitedstateszipcodes	</v>
      <v xml:space="preserve">		</v>
      <v xml:space="preserve">https://www.sec.gov/cgi-bin/browse-edgar?action=getcompany&amp;CIK=0001407063	https://www.unitedstateszipcodes.org/30068/	</v>
      <v xml:space="preserve">		</v>
    </spb>
    <spb s="0">
      <v xml:space="preserve">Worldpostalcode	City-data	Sec	Unitedstateszipcodes	</v>
      <v xml:space="preserve">				</v>
      <v xml:space="preserve">https://worldpostalcode.com/united-states/georgia/cobb	https://www.city-data.com/zips/30068.html	https://www.sec.gov/cgi-bin/browse-edgar?action=getcompany&amp;CIK=0001407063	https://www.unitedstateszipcodes.org/30068/	</v>
      <v xml:space="preserve">				</v>
    </spb>
    <spb s="1">
      <v>296</v>
      <v>297</v>
      <v>297</v>
      <v>296</v>
    </spb>
    <spb s="0">
      <v xml:space="preserve">Wikipedia	</v>
      <v xml:space="preserve">CC-BY-SA	</v>
      <v xml:space="preserve">http://en.wikipedia.org/wiki/Pine_Lake,_Georgia	</v>
      <v xml:space="preserve">http://creativecommons.org/licenses/by-sa/3.0/	</v>
    </spb>
    <spb s="0">
      <v xml:space="preserve">Wikipedia	Wikipedia	</v>
      <v xml:space="preserve">CC-BY-SA	CC-BY-SA	</v>
      <v xml:space="preserve">http://en.wikipedia.org/wiki/Pine_Lake,_Georgia	http://es.wikipedia.org/wiki/Pine_Lake_(Georgia)	</v>
      <v xml:space="preserve">http://creativecommons.org/licenses/by-sa/3.0/	http://creativecommons.org/licenses/by-sa/3.0/	</v>
    </spb>
    <spb s="17">
      <v>299</v>
      <v>299</v>
      <v>299</v>
      <v>299</v>
      <v>299</v>
      <v>299</v>
      <v>299</v>
      <v>299</v>
      <v>299</v>
      <v>300</v>
    </spb>
    <spb s="0">
      <v xml:space="preserve">Sec	Unitedstateszipcodes	</v>
      <v xml:space="preserve">		</v>
      <v xml:space="preserve">https://www.sec.gov/cgi-bin/browse-edgar?action=getcompany&amp;CIK=0001374567	https://www.unitedstateszipcodes.org/30360/	</v>
      <v xml:space="preserve">		</v>
    </spb>
    <spb s="0">
      <v xml:space="preserve">Worldpostalcode	City-data	Sec	Unitedstateszipcodes	</v>
      <v xml:space="preserve">				</v>
      <v xml:space="preserve">https://worldpostalcode.com/united-states/georgia/atlanta	https://www.city-data.com/zips/30360.html	https://www.sec.gov/cgi-bin/browse-edgar?action=getcompany&amp;CIK=0001374567	https://www.unitedstateszipcodes.org/30360/	</v>
      <v xml:space="preserve">				</v>
    </spb>
    <spb s="1">
      <v>302</v>
      <v>303</v>
      <v>303</v>
      <v>302</v>
    </spb>
    <spb s="0">
      <v xml:space="preserve">Unitedstateszipcodes	</v>
      <v xml:space="preserve">	</v>
      <v xml:space="preserve">https://www.unitedstateszipcodes.org/30017/	</v>
      <v xml:space="preserve">	</v>
    </spb>
    <spb s="0">
      <v xml:space="preserve">Worldpostalcode	City-data	Unitedstateszipcodes	</v>
      <v xml:space="preserve">			</v>
      <v xml:space="preserve">https://worldpostalcode.com/united-states/georgia/gwinnett	https://www.city-data.com/zips/30017.html	https://www.unitedstateszipcodes.org/30017/	</v>
      <v xml:space="preserve">			</v>
    </spb>
    <spb s="21">
      <v>305</v>
      <v>306</v>
      <v>306</v>
      <v>305</v>
      <v>305</v>
    </spb>
    <spb s="0">
      <v xml:space="preserve">Wikipedia	</v>
      <v xml:space="preserve">CC-BY-SA	</v>
      <v xml:space="preserve">http://en.wikipedia.org/wiki/Grayson,_Georgia	</v>
      <v xml:space="preserve">http://creativecommons.org/licenses/by-sa/3.0/	</v>
    </spb>
    <spb s="17">
      <v>308</v>
      <v>308</v>
      <v>308</v>
      <v>308</v>
      <v>308</v>
      <v>308</v>
      <v>308</v>
      <v>308</v>
      <v>308</v>
      <v>308</v>
    </spb>
    <spb s="0">
      <v xml:space="preserve">Unitedstateszipcodes	</v>
      <v xml:space="preserve">	</v>
      <v xml:space="preserve">https://www.unitedstateszipcodes.org/30506/	</v>
      <v xml:space="preserve">	</v>
    </spb>
    <spb s="0">
      <v xml:space="preserve">Worldpostalcode	City-data	Unitedstateszipcodes	</v>
      <v xml:space="preserve">			</v>
      <v xml:space="preserve">https://worldpostalcode.com/united-states/georgia/hall	https://www.city-data.com/zips/30506.html	https://www.unitedstateszipcodes.org/30506/	</v>
      <v xml:space="preserve">			</v>
    </spb>
    <spb s="1">
      <v>310</v>
      <v>311</v>
      <v>311</v>
      <v>310</v>
    </spb>
    <spb s="0">
      <v xml:space="preserve">Wikipedia	</v>
      <v xml:space="preserve">CC-BY-SA	</v>
      <v xml:space="preserve">http://en.wikipedia.org/wiki/Hall_County,_Georgia	</v>
      <v xml:space="preserve">http://creativecommons.org/licenses/by-sa/3.0/	</v>
    </spb>
    <spb s="24">
      <v>313</v>
      <v>313</v>
      <v>313</v>
      <v>313</v>
      <v>313</v>
      <v>313</v>
      <v>313</v>
    </spb>
    <spb s="0">
      <v xml:space="preserve">Wikipedia	</v>
      <v xml:space="preserve">CC-BY-SA	</v>
      <v xml:space="preserve">http://en.wikipedia.org/wiki/Gainesville,_Georgia	</v>
      <v xml:space="preserve">http://creativecommons.org/licenses/by-sa/3.0/	</v>
    </spb>
    <spb s="0">
      <v xml:space="preserve">Wikipedia	Sec	</v>
      <v xml:space="preserve">CC-BY-SA		</v>
      <v xml:space="preserve">http://en.wikipedia.org/wiki/Gainesville,_Georgia	https://www.sec.gov/cgi-bin/browse-edgar?action=getcompany&amp;CIK=0000885074	</v>
      <v xml:space="preserve">http://creativecommons.org/licenses/by-sa/3.0/		</v>
    </spb>
    <spb s="0">
      <v xml:space="preserve">Wikipedia	Wikipedia	Sec	</v>
      <v xml:space="preserve">CC-BY-SA	CC-BY-SA		</v>
      <v xml:space="preserve">http://en.wikipedia.org/wiki/Gainesville,_Georgia	https://en.wikipedia.org/wiki/Gainesville,_Georgia	https://www.sec.gov/cgi-bin/browse-edgar?action=getcompany&amp;CIK=0000885074	</v>
      <v xml:space="preserve">http://creativecommons.org/licenses/by-sa/3.0/	http://creativecommons.org/licenses/by-sa/3.0/		</v>
    </spb>
    <spb s="0">
      <v xml:space="preserve">Wikipedia	Wikipedia	</v>
      <v xml:space="preserve">CC-BY-SA	CC-BY-SA	</v>
      <v xml:space="preserve">http://en.wikipedia.org/wiki/Gainesville,_Georgia	http://es.wikipedia.org/wiki/Gainesville_(Georgia)	</v>
      <v xml:space="preserve">http://creativecommons.org/licenses/by-sa/3.0/	http://creativecommons.org/licenses/by-sa/3.0/	</v>
    </spb>
    <spb s="17">
      <v>315</v>
      <v>316</v>
      <v>315</v>
      <v>315</v>
      <v>315</v>
      <v>316</v>
      <v>315</v>
      <v>317</v>
      <v>317</v>
      <v>318</v>
    </spb>
    <spb s="0">
      <v xml:space="preserve">Sec	Unitedstateszipcodes	</v>
      <v xml:space="preserve">		</v>
      <v xml:space="preserve">https://www.sec.gov/cgi-bin/browse-edgar?action=getcompany&amp;CIK=0001864271	https://www.unitedstateszipcodes.org/30062/	</v>
      <v xml:space="preserve">		</v>
    </spb>
    <spb s="0">
      <v xml:space="preserve">Worldpostalcode	City-data	Sec	Unitedstateszipcodes	</v>
      <v xml:space="preserve">				</v>
      <v xml:space="preserve">https://worldpostalcode.com/united-states/georgia/cobb	https://www.city-data.com/zips/30062.html	https://www.sec.gov/cgi-bin/browse-edgar?action=getcompany&amp;CIK=0001864271	https://www.unitedstateszipcodes.org/30062/	</v>
      <v xml:space="preserve">				</v>
    </spb>
    <spb s="1">
      <v>320</v>
      <v>321</v>
      <v>321</v>
      <v>320</v>
    </spb>
    <spb s="0">
      <v xml:space="preserve">Unitedstateszipcodes	</v>
      <v xml:space="preserve">	</v>
      <v xml:space="preserve">https://www.unitedstateszipcodes.org/30066/	</v>
      <v xml:space="preserve">	</v>
    </spb>
    <spb s="0">
      <v xml:space="preserve">Worldpostalcode	City-data	Unitedstateszipcodes	</v>
      <v xml:space="preserve">			</v>
      <v xml:space="preserve">https://worldpostalcode.com/united-states/georgia/cobb	https://www.city-data.com/zips/30066.html	https://www.unitedstateszipcodes.org/30066/	</v>
      <v xml:space="preserve">			</v>
    </spb>
    <spb s="1">
      <v>323</v>
      <v>324</v>
      <v>324</v>
      <v>323</v>
    </spb>
    <spb s="0">
      <v xml:space="preserve">Unitedstateszipcodes	</v>
      <v xml:space="preserve">	</v>
      <v xml:space="preserve">https://www.unitedstateszipcodes.org/30168/	</v>
      <v xml:space="preserve">	</v>
    </spb>
    <spb s="0">
      <v xml:space="preserve">Worldpostalcode	City-data	Unitedstateszipcodes	</v>
      <v xml:space="preserve">			</v>
      <v xml:space="preserve">https://worldpostalcode.com/united-states/georgia/cobb	https://www.city-data.com/zips/30168.html	https://www.unitedstateszipcodes.org/30168/	</v>
      <v xml:space="preserve">			</v>
    </spb>
    <spb s="1">
      <v>326</v>
      <v>327</v>
      <v>327</v>
      <v>326</v>
    </spb>
    <spb s="0">
      <v xml:space="preserve">Wikipedia	</v>
      <v xml:space="preserve">CC-BY-SA	</v>
      <v xml:space="preserve">http://en.wikipedia.org/wiki/Austell,_Georgia	</v>
      <v xml:space="preserve">http://creativecommons.org/licenses/by-sa/3.0/	</v>
    </spb>
    <spb s="0">
      <v xml:space="preserve">Wikipedia	Wikipedia	</v>
      <v xml:space="preserve">CC-BY-SA	CC-BY-SA	</v>
      <v xml:space="preserve">http://en.wikipedia.org/wiki/Austell,_Georgia	http://fr.wikipedia.org/wiki/Austell	</v>
      <v xml:space="preserve">http://creativecommons.org/licenses/by-sa/3.0/	http://creativecommons.org/licenses/by-sa/3.0/	</v>
    </spb>
    <spb s="19">
      <v>329</v>
      <v>329</v>
      <v>329</v>
      <v>329</v>
      <v>329</v>
      <v>329</v>
      <v>329</v>
      <v>330</v>
    </spb>
    <spb s="0">
      <v xml:space="preserve">Sec	Unitedstateszipcodes	</v>
      <v xml:space="preserve">		</v>
      <v xml:space="preserve">https://www.sec.gov/cgi-bin/browse-edgar?action=getcompany&amp;CIK=0001869355	https://www.unitedstateszipcodes.org/30305/	</v>
      <v xml:space="preserve">		</v>
    </spb>
    <spb s="0">
      <v xml:space="preserve">Worldpostalcode	City-data	Sec	Unitedstateszipcodes	</v>
      <v xml:space="preserve">				</v>
      <v xml:space="preserve">https://worldpostalcode.com/united-states/georgia/atlanta	https://www.city-data.com/zips/30305.html	https://www.sec.gov/cgi-bin/browse-edgar?action=getcompany&amp;CIK=0001869355	https://www.unitedstateszipcodes.org/30305/	</v>
      <v xml:space="preserve">				</v>
    </spb>
    <spb s="1">
      <v>332</v>
      <v>333</v>
      <v>333</v>
      <v>332</v>
    </spb>
    <spb s="0">
      <v xml:space="preserve">Sec	Unitedstateszipcodes	</v>
      <v xml:space="preserve">		</v>
      <v xml:space="preserve">https://www.sec.gov/cgi-bin/browse-edgar?action=getcompany&amp;CIK=0001853019	https://www.unitedstateszipcodes.org/30326/	</v>
      <v xml:space="preserve">		</v>
    </spb>
    <spb s="0">
      <v xml:space="preserve">Worldpostalcode	City-data	Sec	Unitedstateszipcodes	</v>
      <v xml:space="preserve">				</v>
      <v xml:space="preserve">https://worldpostalcode.com/united-states/georgia/atlanta	https://www.city-data.com/zips/30326.html	https://www.sec.gov/cgi-bin/browse-edgar?action=getcompany&amp;CIK=0001853019	https://www.unitedstateszipcodes.org/30326/	</v>
      <v xml:space="preserve">				</v>
    </spb>
    <spb s="1">
      <v>335</v>
      <v>336</v>
      <v>336</v>
      <v>335</v>
    </spb>
    <spb s="0">
      <v xml:space="preserve">Unitedstateszipcodes	</v>
      <v xml:space="preserve">	</v>
      <v xml:space="preserve">https://www.unitedstateszipcodes.org/30331/	</v>
      <v xml:space="preserve">	</v>
    </spb>
    <spb s="0">
      <v xml:space="preserve">Worldpostalcode	City-data	Unitedstateszipcodes	</v>
      <v xml:space="preserve">			</v>
      <v xml:space="preserve">https://worldpostalcode.com/united-states/georgia/atlanta	https://www.city-data.com/zips/30331.html	https://www.unitedstateszipcodes.org/30331/	</v>
      <v xml:space="preserve">			</v>
    </spb>
    <spb s="1">
      <v>338</v>
      <v>339</v>
      <v>339</v>
      <v>338</v>
    </spb>
    <spb s="0">
      <v xml:space="preserve">Worldpostalcode	City-data	Sec	Unitedstateszipcodes	</v>
      <v xml:space="preserve">				</v>
      <v xml:space="preserve">https://worldpostalcode.com/united-states/georgia/gwinnett	https://www.city-data.com/zips/30024.html	https://www.sec.gov/cgi-bin/browse-edgar?action=getcompany&amp;CIK=0001802474	https://www.unitedstateszipcodes.org/30024/	</v>
      <v xml:space="preserve">				</v>
    </spb>
    <spb s="0">
      <v xml:space="preserve">Sec	Unitedstateszipcodes	</v>
      <v xml:space="preserve">		</v>
      <v xml:space="preserve">https://www.sec.gov/cgi-bin/browse-edgar?action=getcompany&amp;CIK=0001802474	https://www.unitedstateszipcodes.org/30024/	</v>
      <v xml:space="preserve">		</v>
    </spb>
    <spb s="1">
      <v>341</v>
      <v>341</v>
      <v>341</v>
      <v>342</v>
    </spb>
    <spb s="0">
      <v xml:space="preserve">Wikipedia	</v>
      <v xml:space="preserve">CC-BY-SA	</v>
      <v xml:space="preserve">http://en.wikipedia.org/wiki/Suwanee,_Georgia	</v>
      <v xml:space="preserve">http://creativecommons.org/licenses/by-sa/3.0/	</v>
    </spb>
    <spb s="0">
      <v xml:space="preserve">Wikipedia	Sec	</v>
      <v xml:space="preserve">CC-BY-SA		</v>
      <v xml:space="preserve">http://en.wikipedia.org/wiki/Suwanee,_Georgia	https://www.sec.gov/cgi-bin/browse-edgar?action=getcompany&amp;CIK=0001802474	</v>
      <v xml:space="preserve">http://creativecommons.org/licenses/by-sa/3.0/		</v>
    </spb>
    <spb s="0">
      <v xml:space="preserve">Wikipedia	Wikipedia	Sec	</v>
      <v xml:space="preserve">CC-BY-SA	CC-BY-SA		</v>
      <v xml:space="preserve">http://en.wikipedia.org/wiki/Suwanee,_Georgia	https://en.wikipedia.org/wiki/Suwanee,_Georgia	https://www.sec.gov/cgi-bin/browse-edgar?action=getcompany&amp;CIK=0001802474	</v>
      <v xml:space="preserve">http://creativecommons.org/licenses/by-sa/3.0/	http://creativecommons.org/licenses/by-sa/3.0/		</v>
    </spb>
    <spb s="19">
      <v>344</v>
      <v>345</v>
      <v>344</v>
      <v>345</v>
      <v>344</v>
      <v>346</v>
      <v>346</v>
      <v>344</v>
    </spb>
    <spb s="0">
      <v xml:space="preserve">Unitedstateszipcodes	</v>
      <v xml:space="preserve">	</v>
      <v xml:space="preserve">https://www.unitedstateszipcodes.org/30045/	</v>
      <v xml:space="preserve">	</v>
    </spb>
    <spb s="0">
      <v xml:space="preserve">Worldpostalcode	City-data	Unitedstateszipcodes	</v>
      <v xml:space="preserve">			</v>
      <v xml:space="preserve">https://worldpostalcode.com/united-states/georgia/gwinnett	https://www.city-data.com/zips/30045.html	https://www.unitedstateszipcodes.org/30045/	</v>
      <v xml:space="preserve">			</v>
    </spb>
    <spb s="21">
      <v>348</v>
      <v>349</v>
      <v>349</v>
      <v>348</v>
      <v>348</v>
    </spb>
    <spb s="0">
      <v xml:space="preserve">Worldpostalcode	City-data	Sec	Unitedstateszipcodes	</v>
      <v xml:space="preserve">				</v>
      <v xml:space="preserve">https://worldpostalcode.com/united-states/georgia/gwinnett	https://www.city-data.com/zips/30096.html	https://www.sec.gov/cgi-bin/browse-edgar?action=getcompany&amp;CIK=0001818148	https://www.unitedstateszipcodes.org/30096/	</v>
      <v xml:space="preserve">				</v>
    </spb>
    <spb s="0">
      <v xml:space="preserve">Sec	Unitedstateszipcodes	</v>
      <v xml:space="preserve">		</v>
      <v xml:space="preserve">https://www.sec.gov/cgi-bin/browse-edgar?action=getcompany&amp;CIK=0001818148	https://www.unitedstateszipcodes.org/30096/	</v>
      <v xml:space="preserve">		</v>
    </spb>
    <spb s="1">
      <v>351</v>
      <v>351</v>
      <v>351</v>
      <v>352</v>
    </spb>
    <spb s="0">
      <v xml:space="preserve">Wikipedia	Wikipedia	</v>
      <v xml:space="preserve">CC-BY-SA	CC-BY-SA	</v>
      <v xml:space="preserve">http://en.wikipedia.org/wiki/Duluth,_Georgia	http://es.wikipedia.org/wiki/Duluth_(Georgia)	</v>
      <v xml:space="preserve">http://creativecommons.org/licenses/by-sa/3.0/	http://creativecommons.org/licenses/by-sa/3.0/	</v>
    </spb>
    <spb s="0">
      <v xml:space="preserve">Wikipedia	Sec	Walkscore	</v>
      <v xml:space="preserve">CC-BY-SA			</v>
      <v xml:space="preserve">http://en.wikipedia.org/wiki/Duluth,_Georgia	https://www.sec.gov/cgi-bin/browse-edgar?action=getcompany&amp;CIK=0001865631	https://www.walkscore.com/GA/Duluth	</v>
      <v xml:space="preserve">http://creativecommons.org/licenses/by-sa/3.0/			</v>
    </spb>
    <spb s="0">
      <v xml:space="preserve">Wikipedia	Wikipedia	</v>
      <v xml:space="preserve">CC-BY-SA	CC-BY-SA	</v>
      <v xml:space="preserve">http://en.wikipedia.org/wiki/Duluth,_Georgia	http://it.wikipedia.org/wiki/Duluth_(Georgia)	</v>
      <v xml:space="preserve">http://creativecommons.org/licenses/by-sa/3.0/	http://creativecommons.org/licenses/by-sa/3.0/	</v>
    </spb>
    <spb s="0">
      <v xml:space="preserve">Wikipedia	</v>
      <v xml:space="preserve">CC-BY-SA	</v>
      <v xml:space="preserve">http://en.wikipedia.org/wiki/Duluth,_Georgia	</v>
      <v xml:space="preserve">http://creativecommons.org/licenses/by-sa/3.0/	</v>
    </spb>
    <spb s="0">
      <v xml:space="preserve">Wikipedia	Wikipedia	Sec	</v>
      <v xml:space="preserve">CC-BY-SA	CC-BY-SA		</v>
      <v xml:space="preserve">http://en.wikipedia.org/wiki/Duluth,_Georgia	https://en.wikipedia.org/wiki/Duluth,_Georgia	https://www.sec.gov/cgi-bin/browse-edgar?action=getcompany&amp;CIK=0001865631	</v>
      <v xml:space="preserve">http://creativecommons.org/licenses/by-sa/3.0/	http://creativecommons.org/licenses/by-sa/3.0/		</v>
    </spb>
    <spb s="17">
      <v>354</v>
      <v>355</v>
      <v>356</v>
      <v>356</v>
      <v>357</v>
      <v>355</v>
      <v>357</v>
      <v>358</v>
      <v>358</v>
      <v>357</v>
    </spb>
    <spb s="0">
      <v xml:space="preserve">Wikipedia	</v>
      <v xml:space="preserve">CC0	</v>
      <v xml:space="preserve">http://zh.wikipedia.org/wiki/杜魯斯_(喬治亞州)	</v>
      <v xml:space="preserve">http://creativecommons.org/publicdomain/zero/1.0/deed.en	</v>
    </spb>
    <spb s="0">
      <v xml:space="preserve">Unitedstateszipcodes	</v>
      <v xml:space="preserve">	</v>
      <v xml:space="preserve">https://www.unitedstateszipcodes.org/30188/	</v>
      <v xml:space="preserve">	</v>
    </spb>
    <spb s="0">
      <v xml:space="preserve">Worldpostalcode	City-data	Unitedstateszipcodes	</v>
      <v xml:space="preserve">			</v>
      <v xml:space="preserve">https://worldpostalcode.com/united-states/georgia/cherokee	https://www.city-data.com/zips/30188.html	https://www.unitedstateszipcodes.org/30188/	</v>
      <v xml:space="preserve">			</v>
    </spb>
    <spb s="1">
      <v>361</v>
      <v>362</v>
      <v>362</v>
      <v>361</v>
    </spb>
    <spb s="0">
      <v xml:space="preserve">Wikipedia	</v>
      <v xml:space="preserve">CC-BY-SA	</v>
      <v xml:space="preserve">http://en.wikipedia.org/wiki/Cherokee_County,_Georgia	</v>
      <v xml:space="preserve">http://creativecommons.org/licenses/by-sa/3.0/	</v>
    </spb>
    <spb s="14">
      <v>364</v>
      <v>364</v>
      <v>364</v>
      <v>364</v>
      <v>364</v>
      <v>364</v>
    </spb>
    <spb s="0">
      <v xml:space="preserve">Wikipedia	</v>
      <v xml:space="preserve">CC-BY-SA	</v>
      <v xml:space="preserve">http://en.wikipedia.org/wiki/Woodstock,_Georgia	</v>
      <v xml:space="preserve">http://creativecommons.org/licenses/by-sa/3.0/	</v>
    </spb>
    <spb s="0">
      <v xml:space="preserve">Wikipedia	Sec	</v>
      <v xml:space="preserve">CC-BY-SA		</v>
      <v xml:space="preserve">http://en.wikipedia.org/wiki/Woodstock,_Georgia	https://www.sec.gov/cgi-bin/browse-edgar?action=getcompany&amp;CIK=0001803294	</v>
      <v xml:space="preserve">http://creativecommons.org/licenses/by-sa/3.0/		</v>
    </spb>
    <spb s="0">
      <v xml:space="preserve">Wikipedia	Wikipedia	</v>
      <v xml:space="preserve">CC-BY-SA	CC-BY-SA	</v>
      <v xml:space="preserve">http://en.wikipedia.org/wiki/Woodstock,_Georgia	http://it.wikipedia.org/wiki/Woodstock_(Georgia)	</v>
      <v xml:space="preserve">http://creativecommons.org/licenses/by-sa/3.0/	http://creativecommons.org/licenses/by-sa/3.0/	</v>
    </spb>
    <spb s="0">
      <v xml:space="preserve">Wikipedia	Wikipedia	Sec	</v>
      <v xml:space="preserve">CC-BY-SA	CC-BY-SA		</v>
      <v xml:space="preserve">http://en.wikipedia.org/wiki/Woodstock,_Georgia	https://en.wikipedia.org/wiki/Woodstock,_Georgia	https://www.sec.gov/cgi-bin/browse-edgar?action=getcompany&amp;CIK=0001803294	</v>
      <v xml:space="preserve">http://creativecommons.org/licenses/by-sa/3.0/	http://creativecommons.org/licenses/by-sa/3.0/		</v>
    </spb>
    <spb s="0">
      <v xml:space="preserve">Wikipedia	Wikipedia	</v>
      <v xml:space="preserve">CC-BY-SA	CC-BY-SA	</v>
      <v xml:space="preserve">http://en.wikipedia.org/wiki/Woodstock,_Georgia	http://es.wikipedia.org/wiki/Woodstock_(Georgia)	</v>
      <v xml:space="preserve">http://creativecommons.org/licenses/by-sa/3.0/	http://creativecommons.org/licenses/by-sa/3.0/	</v>
    </spb>
    <spb s="17">
      <v>366</v>
      <v>367</v>
      <v>368</v>
      <v>368</v>
      <v>366</v>
      <v>367</v>
      <v>366</v>
      <v>369</v>
      <v>369</v>
      <v>370</v>
    </spb>
    <spb s="0">
      <v xml:space="preserve">Wikipedia	</v>
      <v xml:space="preserve">CC-BY-SA-3.0	</v>
      <v xml:space="preserve">http://zh.wikipedia.org/wiki/伍德斯托克_(佐治亚州)	</v>
      <v xml:space="preserve">http://creativecommons.org/licenses/by-sa/3.0/	</v>
    </spb>
    <spb s="0">
      <v xml:space="preserve">Worldpostalcode	Sec	</v>
      <v xml:space="preserve">		</v>
      <v xml:space="preserve">https://worldpostalcode.com/united-states/georgia/clarke	https://www.sec.gov/cgi-bin/browse-edgar?action=getcompany&amp;CIK=0001752758	</v>
      <v xml:space="preserve">		</v>
    </spb>
    <spb s="27">
      <v>373</v>
      <v>373</v>
      <v>373</v>
    </spb>
    <spb s="2">
      <v>10</v>
      <v>Name</v>
    </spb>
    <spb s="0">
      <v xml:space="preserve">Wikipedia	</v>
      <v xml:space="preserve">CC-BY-SA	</v>
      <v xml:space="preserve">http://en.wikipedia.org/wiki/Clarke_County,_Georgia	</v>
      <v xml:space="preserve">http://creativecommons.org/licenses/by-sa/3.0/	</v>
    </spb>
    <spb s="0">
      <v xml:space="preserve">Wikipedia	US Census	</v>
      <v xml:space="preserve">CC-BY-SA		</v>
      <v xml:space="preserve">http://en.wikipedia.org/wiki/Clarke_County,_Georgia	http://www.census.gov/quickfacts/table/VET605214/13059	</v>
      <v xml:space="preserve">http://creativecommons.org/licenses/by-sa/3.0/		</v>
    </spb>
    <spb s="26">
      <v>376</v>
      <v>376</v>
      <v>376</v>
      <v>376</v>
      <v>376</v>
      <v>377</v>
      <v>377</v>
      <v>377</v>
    </spb>
    <spb s="0">
      <v xml:space="preserve">Worldpostalcode	City-data	Unitedstateszipcodes	</v>
      <v xml:space="preserve">			</v>
      <v xml:space="preserve">https://worldpostalcode.com/united-states/georgia/clayton	https://www.city-data.com/zips/30236.html	https://www.unitedstateszipcodes.org/30236/	</v>
      <v xml:space="preserve">			</v>
    </spb>
    <spb s="0">
      <v xml:space="preserve">Unitedstateszipcodes	</v>
      <v xml:space="preserve">	</v>
      <v xml:space="preserve">https://www.unitedstateszipcodes.org/30236/	</v>
      <v xml:space="preserve">	</v>
    </spb>
    <spb s="1">
      <v>379</v>
      <v>379</v>
      <v>379</v>
      <v>380</v>
    </spb>
    <spb s="0">
      <v xml:space="preserve">Wikipedia	</v>
      <v xml:space="preserve">CC-BY-SA	</v>
      <v xml:space="preserve">http://en.wikipedia.org/wiki/Jonesboro,_Georgia	</v>
      <v xml:space="preserve">http://creativecommons.org/licenses/by-sa/3.0/	</v>
    </spb>
    <spb s="0">
      <v xml:space="preserve">Wikipedia	Wikipedia	</v>
      <v xml:space="preserve">CC-BY-SA	CC-BY-SA	</v>
      <v xml:space="preserve">http://en.wikipedia.org/wiki/Jonesboro,_Georgia	http://it.wikipedia.org/wiki/Jonesboro_(Georgia)	</v>
      <v xml:space="preserve">http://creativecommons.org/licenses/by-sa/3.0/	http://creativecommons.org/licenses/by-sa/3.0/	</v>
    </spb>
    <spb s="0">
      <v xml:space="preserve">Wikipedia	Wikipedia	</v>
      <v xml:space="preserve">CC-BY-SA	CC-BY-SA	</v>
      <v xml:space="preserve">http://en.wikipedia.org/wiki/Jonesboro,_Georgia	https://en.wikipedia.org/wiki/Jonesboro,_Georgia	</v>
      <v xml:space="preserve">http://creativecommons.org/licenses/by-sa/3.0/	http://creativecommons.org/licenses/by-sa/3.0/	</v>
    </spb>
    <spb s="0">
      <v xml:space="preserve">Wikipedia	Wikipedia	Wikipedia	</v>
      <v xml:space="preserve">CC-BY-SA	CC-BY-SA	CC-BY-SA	</v>
      <v xml:space="preserve">http://en.wikipedia.org/wiki/Jonesboro,_Georgia	http://es.wikipedia.org/wiki/Jonesboro_(Georgia)	http://fr.wikipedia.org/wiki/Jonesboro_(Géorgie)	</v>
      <v xml:space="preserve">http://creativecommons.org/licenses/by-sa/3.0/	http://creativecommons.org/licenses/by-sa/3.0/	http://creativecommons.org/licenses/by-sa/3.0/	</v>
    </spb>
    <spb s="17">
      <v>382</v>
      <v>382</v>
      <v>383</v>
      <v>383</v>
      <v>382</v>
      <v>382</v>
      <v>382</v>
      <v>384</v>
      <v>384</v>
      <v>385</v>
    </spb>
    <spb s="0">
      <v xml:space="preserve">Worldpostalcode	Unitedstateszipcodes	</v>
      <v xml:space="preserve">		</v>
      <v xml:space="preserve">https://worldpostalcode.com/united-states/georgia/clayton	https://www.unitedstateszipcodes.org/30273/	</v>
      <v xml:space="preserve">		</v>
    </spb>
    <spb s="0">
      <v xml:space="preserve">Unitedstateszipcodes	</v>
      <v xml:space="preserve">	</v>
      <v xml:space="preserve">https://www.unitedstateszipcodes.org/30273/	</v>
      <v xml:space="preserve">	</v>
    </spb>
    <spb s="1">
      <v>387</v>
      <v>387</v>
      <v>387</v>
      <v>388</v>
    </spb>
    <spb s="0">
      <v xml:space="preserve">Wikipedia	</v>
      <v xml:space="preserve">CC-BY-SA	</v>
      <v xml:space="preserve">http://en.wikipedia.org/wiki/Rex,_Georgia	</v>
      <v xml:space="preserve">http://creativecommons.org/licenses/by-sa/3.0/	</v>
    </spb>
    <spb s="28">
      <v>390</v>
      <v>390</v>
      <v>390</v>
      <v>390</v>
      <v>390</v>
      <v>390</v>
    </spb>
    <spb s="7">
      <v>11</v>
      <v>Name</v>
      <v>LearnMoreOnLink</v>
    </spb>
    <spb s="0">
      <v xml:space="preserve">Unitedstateszipcodes	</v>
      <v xml:space="preserve">	</v>
      <v xml:space="preserve">https://www.unitedstateszipcodes.org/30038/	</v>
      <v xml:space="preserve">	</v>
    </spb>
    <spb s="0">
      <v xml:space="preserve">Worldpostalcode	Unitedstateszipcodes	</v>
      <v xml:space="preserve">		</v>
      <v xml:space="preserve">https://worldpostalcode.com/united-states/georgia/dekalb	https://www.unitedstateszipcodes.org/30038/	</v>
      <v xml:space="preserve">		</v>
    </spb>
    <spb s="29">
      <v>393</v>
      <v>394</v>
      <v>394</v>
    </spb>
    <spb s="0">
      <v xml:space="preserve">Wikipedia	</v>
      <v xml:space="preserve">CC-BY-SA	</v>
      <v xml:space="preserve">http://en.wikipedia.org/wiki/Lithonia,_Georgia	</v>
      <v xml:space="preserve">http://creativecommons.org/licenses/by-sa/3.0/	</v>
    </spb>
    <spb s="0">
      <v xml:space="preserve">Wikipedia	Wikipedia	</v>
      <v xml:space="preserve">CC-BY-SA	CC-BY-SA	</v>
      <v xml:space="preserve">http://en.wikipedia.org/wiki/Lithonia,_Georgia	http://es.wikipedia.org/wiki/Lithonia	</v>
      <v xml:space="preserve">http://creativecommons.org/licenses/by-sa/3.0/	http://creativecommons.org/licenses/by-sa/3.0/	</v>
    </spb>
    <spb s="19">
      <v>396</v>
      <v>396</v>
      <v>396</v>
      <v>396</v>
      <v>396</v>
      <v>396</v>
      <v>396</v>
      <v>397</v>
    </spb>
    <spb s="0">
      <v xml:space="preserve">Sec	Unitedstateszipcodes	</v>
      <v xml:space="preserve">		</v>
      <v xml:space="preserve">https://www.sec.gov/cgi-bin/browse-edgar?action=getcompany&amp;CIK=0001695508	https://www.unitedstateszipcodes.org/30303/	</v>
      <v xml:space="preserve">		</v>
    </spb>
    <spb s="0">
      <v xml:space="preserve">Worldpostalcode	City-data	Sec	Unitedstateszipcodes	</v>
      <v xml:space="preserve">				</v>
      <v xml:space="preserve">https://worldpostalcode.com/united-states/georgia/atlanta	https://www.city-data.com/zips/30303.html	https://www.sec.gov/cgi-bin/browse-edgar?action=getcompany&amp;CIK=0001695508	https://www.unitedstateszipcodes.org/30303/	</v>
      <v xml:space="preserve">				</v>
    </spb>
    <spb s="1">
      <v>399</v>
      <v>400</v>
      <v>400</v>
      <v>399</v>
    </spb>
    <spb s="0">
      <v xml:space="preserve">Unitedstateszipcodes	</v>
      <v xml:space="preserve">	</v>
      <v xml:space="preserve">https://www.unitedstateszipcodes.org/30337/	</v>
      <v xml:space="preserve">	</v>
    </spb>
    <spb s="0">
      <v xml:space="preserve">Worldpostalcode	City-data	Unitedstateszipcodes	</v>
      <v xml:space="preserve">			</v>
      <v xml:space="preserve">https://worldpostalcode.com/united-states/georgia/atlanta	https://www.city-data.com/zips/30337.html	https://www.unitedstateszipcodes.org/30337/	</v>
      <v xml:space="preserve">			</v>
    </spb>
    <spb s="1">
      <v>402</v>
      <v>403</v>
      <v>403</v>
      <v>402</v>
    </spb>
    <spb s="0">
      <v xml:space="preserve">Worldpostalcode	</v>
      <v xml:space="preserve">	</v>
      <v xml:space="preserve">https://worldpostalcode.com/united-states/georgia/atlanta	</v>
      <v xml:space="preserve">	</v>
    </spb>
    <spb s="29">
      <v>405</v>
      <v>405</v>
      <v>405</v>
    </spb>
    <spb s="0">
      <v xml:space="preserve">Unitedstateszipcodes	</v>
      <v xml:space="preserve">	</v>
      <v xml:space="preserve">https://www.unitedstateszipcodes.org/30269/	</v>
      <v xml:space="preserve">	</v>
    </spb>
    <spb s="0">
      <v xml:space="preserve">Worldpostalcode	City-data	Unitedstateszipcodes	</v>
      <v xml:space="preserve">			</v>
      <v xml:space="preserve">https://worldpostalcode.com/united-states/georgia/fayette	https://www.city-data.com/zips/30269.html	https://www.unitedstateszipcodes.org/30269/	</v>
      <v xml:space="preserve">			</v>
    </spb>
    <spb s="1">
      <v>407</v>
      <v>408</v>
      <v>408</v>
      <v>407</v>
    </spb>
    <spb s="0">
      <v xml:space="preserve">Wikipedia	</v>
      <v xml:space="preserve">CC-BY-SA	</v>
      <v xml:space="preserve">http://en.wikipedia.org/wiki/Fayette_County,_Georgia	</v>
      <v xml:space="preserve">http://creativecommons.org/licenses/by-sa/3.0/	</v>
    </spb>
    <spb s="22">
      <v>410</v>
      <v>410</v>
      <v>410</v>
      <v>410</v>
      <v>410</v>
      <v>410</v>
      <v>410</v>
    </spb>
    <spb s="0">
      <v xml:space="preserve">Wikipedia	</v>
      <v xml:space="preserve">CC BY-SA 3.0	</v>
      <v xml:space="preserve">http://en.wikipedia.org/wiki/Fayette_County,_Georgia	</v>
      <v xml:space="preserve">https://creativecommons.org/licenses/by-sa/3.0	</v>
    </spb>
    <spb s="0">
      <v xml:space="preserve">Wikipedia	</v>
      <v xml:space="preserve">CC-BY-SA	</v>
      <v xml:space="preserve">http://en.wikipedia.org/wiki/Peachtree_City,_Georgia	</v>
      <v xml:space="preserve">http://creativecommons.org/licenses/by-sa/3.0/	</v>
    </spb>
    <spb s="0">
      <v xml:space="preserve">Wikipedia	US Census	</v>
      <v xml:space="preserve">CC-BY-SA		</v>
      <v xml:space="preserve">http://en.wikipedia.org/wiki/Peachtree_City,_Georgia	http://www.census.gov/quickfacts/table/PST120214/1359724	</v>
      <v xml:space="preserve">http://creativecommons.org/licenses/by-sa/3.0/		</v>
    </spb>
    <spb s="0">
      <v xml:space="preserve">Wikipedia	Wikipedia	</v>
      <v xml:space="preserve">CC-BY-SA	CC-BY-SA	</v>
      <v xml:space="preserve">http://en.wikipedia.org/wiki/Peachtree_City,_Georgia	http://it.wikipedia.org/wiki/Peachtree_City	</v>
      <v xml:space="preserve">http://creativecommons.org/licenses/by-sa/3.0/	http://creativecommons.org/licenses/by-sa/3.0/	</v>
    </spb>
    <spb s="0">
      <v xml:space="preserve">Wikipedia	US Census	Wikipedia	</v>
      <v xml:space="preserve">CC-BY-SA		CC-BY-SA	</v>
      <v xml:space="preserve">http://en.wikipedia.org/wiki/Peachtree_City,_Georgia	http://www.census.gov/quickfacts/table/PST120214/1359724	https://en.wikipedia.org/wiki/Peachtree_City,_Georgia	</v>
      <v xml:space="preserve">http://creativecommons.org/licenses/by-sa/3.0/		http://creativecommons.org/licenses/by-sa/3.0/	</v>
    </spb>
    <spb s="0">
      <v xml:space="preserve">Wikipedia	Wikipedia	Wikipedia	</v>
      <v xml:space="preserve">CC-BY-SA	CC-BY-SA	CC-BY-SA	</v>
      <v xml:space="preserve">http://en.wikipedia.org/wiki/Peachtree_City,_Georgia	http://es.wikipedia.org/wiki/Peachtree_City	http://fr.wikipedia.org/wiki/Peachtree_City	</v>
      <v xml:space="preserve">http://creativecommons.org/licenses/by-sa/3.0/	http://creativecommons.org/licenses/by-sa/3.0/	http://creativecommons.org/licenses/by-sa/3.0/	</v>
    </spb>
    <spb s="17">
      <v>413</v>
      <v>414</v>
      <v>415</v>
      <v>415</v>
      <v>413</v>
      <v>414</v>
      <v>413</v>
      <v>416</v>
      <v>416</v>
      <v>417</v>
    </spb>
    <spb s="0">
      <v xml:space="preserve">Sec	Unitedstateszipcodes	</v>
      <v xml:space="preserve">		</v>
      <v xml:space="preserve">https://www.sec.gov/cgi-bin/browse-edgar?action=getcompany&amp;CIK=0001898019	https://www.unitedstateszipcodes.org/30004/	</v>
      <v xml:space="preserve">		</v>
    </spb>
    <spb s="0">
      <v xml:space="preserve">Worldpostalcode	City-data	Sec	Unitedstateszipcodes	</v>
      <v xml:space="preserve">				</v>
      <v xml:space="preserve">https://worldpostalcode.com/united-states/georgia/fulton	https://www.city-data.com/zips/30004.html	https://www.sec.gov/cgi-bin/browse-edgar?action=getcompany&amp;CIK=0001898019	https://www.unitedstateszipcodes.org/30004/	</v>
      <v xml:space="preserve">				</v>
    </spb>
    <spb s="1">
      <v>419</v>
      <v>420</v>
      <v>420</v>
      <v>419</v>
    </spb>
    <spb s="0">
      <v xml:space="preserve">Unitedstateszipcodes	</v>
      <v xml:space="preserve">	</v>
      <v xml:space="preserve">https://www.unitedstateszipcodes.org/30075/	</v>
      <v xml:space="preserve">	</v>
    </spb>
    <spb s="0">
      <v xml:space="preserve">Worldpostalcode	City-data	Unitedstateszipcodes	</v>
      <v xml:space="preserve">			</v>
      <v xml:space="preserve">https://worldpostalcode.com/united-states/georgia/fulton	https://www.city-data.com/zips/30075.html	https://www.unitedstateszipcodes.org/30075/	</v>
      <v xml:space="preserve">			</v>
    </spb>
    <spb s="1">
      <v>422</v>
      <v>423</v>
      <v>423</v>
      <v>422</v>
    </spb>
    <spb s="0">
      <v xml:space="preserve">Wikipedia	</v>
      <v xml:space="preserve">CC-BY-SA	</v>
      <v xml:space="preserve">http://en.wikipedia.org/wiki/Roswell,_Georgia	</v>
      <v xml:space="preserve">http://creativecommons.org/licenses/by-sa/3.0/	</v>
    </spb>
    <spb s="0">
      <v xml:space="preserve">Wikipedia	Sec	</v>
      <v xml:space="preserve">CC-BY-SA		</v>
      <v xml:space="preserve">http://en.wikipedia.org/wiki/Roswell,_Georgia	https://www.sec.gov/cgi-bin/browse-edgar?action=getcompany&amp;CIK=0001813495	</v>
      <v xml:space="preserve">http://creativecommons.org/licenses/by-sa/3.0/		</v>
    </spb>
    <spb s="0">
      <v xml:space="preserve">Wikipedia	Wikipedia	</v>
      <v xml:space="preserve">CC-BY-SA	CC-BY-SA	</v>
      <v xml:space="preserve">http://en.wikipedia.org/wiki/Roswell,_Georgia	http://it.wikipedia.org/wiki/Roswell_(Georgia)	</v>
      <v xml:space="preserve">http://creativecommons.org/licenses/by-sa/3.0/	http://creativecommons.org/licenses/by-sa/3.0/	</v>
    </spb>
    <spb s="0">
      <v xml:space="preserve">Wikipedia	Wikipedia	Sec	</v>
      <v xml:space="preserve">CC-BY-SA	CC-BY-SA		</v>
      <v xml:space="preserve">http://en.wikipedia.org/wiki/Roswell,_Georgia	https://en.wikipedia.org/wiki/Roswell,_Georgia	https://www.sec.gov/cgi-bin/browse-edgar?action=getcompany&amp;CIK=0001813495	</v>
      <v xml:space="preserve">http://creativecommons.org/licenses/by-sa/3.0/	http://creativecommons.org/licenses/by-sa/3.0/		</v>
    </spb>
    <spb s="0">
      <v xml:space="preserve">Wikipedia	Wikipedia	</v>
      <v xml:space="preserve">CC-BY-SA	CC-BY-SA	</v>
      <v xml:space="preserve">http://en.wikipedia.org/wiki/Roswell,_Georgia	http://es.wikipedia.org/wiki/Roswell_(Georgia)	</v>
      <v xml:space="preserve">http://creativecommons.org/licenses/by-sa/3.0/	http://creativecommons.org/licenses/by-sa/3.0/	</v>
    </spb>
    <spb s="17">
      <v>425</v>
      <v>426</v>
      <v>427</v>
      <v>427</v>
      <v>425</v>
      <v>426</v>
      <v>425</v>
      <v>428</v>
      <v>428</v>
      <v>429</v>
    </spb>
    <spb s="0">
      <v xml:space="preserve">Sec	Unitedstateszipcodes	</v>
      <v xml:space="preserve">		</v>
      <v xml:space="preserve">https://www.sec.gov/cgi-bin/browse-edgar?action=getcompany&amp;CIK=0001624512	https://www.unitedstateszipcodes.org/30043/	</v>
      <v xml:space="preserve">		</v>
    </spb>
    <spb s="0">
      <v xml:space="preserve">Worldpostalcode	City-data	Sec	Unitedstateszipcodes	</v>
      <v xml:space="preserve">				</v>
      <v xml:space="preserve">https://worldpostalcode.com/united-states/georgia/gwinnett	https://www.city-data.com/zips/30043.html	https://www.sec.gov/cgi-bin/browse-edgar?action=getcompany&amp;CIK=0001624512	https://www.unitedstateszipcodes.org/30043/	</v>
      <v xml:space="preserve">				</v>
    </spb>
    <spb s="0">
      <v xml:space="preserve">Unitedstateszipcodes	</v>
      <v xml:space="preserve">	</v>
      <v xml:space="preserve">https://www.unitedstateszipcodes.org/30043/	</v>
      <v xml:space="preserve">	</v>
    </spb>
    <spb s="21">
      <v>431</v>
      <v>432</v>
      <v>432</v>
      <v>431</v>
      <v>433</v>
    </spb>
    <spb s="0">
      <v xml:space="preserve">Worldpostalcode	City-data	Sec	Unitedstateszipcodes	</v>
      <v xml:space="preserve">				</v>
      <v xml:space="preserve">https://worldpostalcode.com/united-states/georgia/gwinnett	https://www.city-data.com/zips/30097.html	https://www.sec.gov/cgi-bin/browse-edgar?action=getcompany&amp;CIK=0001865631	https://www.unitedstateszipcodes.org/30097/	</v>
      <v xml:space="preserve">				</v>
    </spb>
    <spb s="0">
      <v xml:space="preserve">Sec	Unitedstateszipcodes	</v>
      <v xml:space="preserve">		</v>
      <v xml:space="preserve">https://www.sec.gov/cgi-bin/browse-edgar?action=getcompany&amp;CIK=0001865631	https://www.unitedstateszipcodes.org/30097/	</v>
      <v xml:space="preserve">		</v>
    </spb>
    <spb s="1">
      <v>435</v>
      <v>435</v>
      <v>435</v>
      <v>436</v>
    </spb>
    <spb s="0">
      <v xml:space="preserve">Worldpostalcode	City-data	Unitedstateszipcodes	</v>
      <v xml:space="preserve">			</v>
      <v xml:space="preserve">https://worldpostalcode.com/united-states/georgia/henry	https://www.city-data.com/zips/30253.html	https://www.unitedstateszipcodes.org/30253/	</v>
      <v xml:space="preserve">			</v>
    </spb>
    <spb s="0">
      <v xml:space="preserve">Unitedstateszipcodes	</v>
      <v xml:space="preserve">	</v>
      <v xml:space="preserve">https://www.unitedstateszipcodes.org/30253/	</v>
      <v xml:space="preserve">	</v>
    </spb>
    <spb s="1">
      <v>438</v>
      <v>438</v>
      <v>438</v>
      <v>439</v>
    </spb>
    <spb s="0">
      <v xml:space="preserve">Worldpostalcode	City-data	Sec	Unitedstateszipcodes	</v>
      <v xml:space="preserve">				</v>
      <v xml:space="preserve">https://worldpostalcode.com/united-states/georgia/jackson	https://www.city-data.com/zips/30517.html	https://www.sec.gov/cgi-bin/browse-edgar?action=getcompany&amp;CIK=0001424929	https://www.unitedstateszipcodes.org/30517/	</v>
      <v xml:space="preserve">				</v>
    </spb>
    <spb s="0">
      <v xml:space="preserve">Sec	Unitedstateszipcodes	</v>
      <v xml:space="preserve">		</v>
      <v xml:space="preserve">https://www.sec.gov/cgi-bin/browse-edgar?action=getcompany&amp;CIK=0001424929	https://www.unitedstateszipcodes.org/30517/	</v>
      <v xml:space="preserve">		</v>
    </spb>
    <spb s="1">
      <v>441</v>
      <v>441</v>
      <v>441</v>
      <v>442</v>
    </spb>
    <spb s="0">
      <v xml:space="preserve">Wikipedia	</v>
      <v xml:space="preserve">CC-BY-SA	</v>
      <v xml:space="preserve">http://en.wikipedia.org/wiki/Jackson_County,_Georgia	</v>
      <v xml:space="preserve">http://creativecommons.org/licenses/by-sa/3.0/	</v>
    </spb>
    <spb s="26">
      <v>444</v>
      <v>444</v>
      <v>444</v>
      <v>444</v>
      <v>444</v>
      <v>444</v>
      <v>444</v>
      <v>444</v>
    </spb>
    <spb s="0">
      <v xml:space="preserve">Wikipedia	</v>
      <v xml:space="preserve">Public domain	</v>
      <v xml:space="preserve">http://en.wikipedia.org/wiki/Jackson_County,_Georgia	</v>
      <v xml:space="preserve">http://en.wikipedia.org/wiki/Public_domain	</v>
    </spb>
    <spb s="0">
      <v xml:space="preserve">Wikipedia	</v>
      <v xml:space="preserve">CC-BY-SA	</v>
      <v xml:space="preserve">http://en.wikipedia.org/wiki/Braselton,_Georgia	</v>
      <v xml:space="preserve">http://creativecommons.org/licenses/by-sa/3.0/	</v>
    </spb>
    <spb s="0">
      <v xml:space="preserve">Wikipedia	Sec	</v>
      <v xml:space="preserve">CC-BY-SA		</v>
      <v xml:space="preserve">http://en.wikipedia.org/wiki/Braselton,_Georgia	https://www.sec.gov/cgi-bin/browse-edgar?action=getcompany&amp;CIK=0001424929	</v>
      <v xml:space="preserve">http://creativecommons.org/licenses/by-sa/3.0/		</v>
    </spb>
    <spb s="0">
      <v xml:space="preserve">Wikipedia	Wikipedia	Sec	</v>
      <v xml:space="preserve">CC-BY-SA	CC-BY-SA		</v>
      <v xml:space="preserve">http://en.wikipedia.org/wiki/Braselton,_Georgia	https://en.wikipedia.org/wiki/Braselton,_Georgia	https://www.sec.gov/cgi-bin/browse-edgar?action=getcompany&amp;CIK=0001424929	</v>
      <v xml:space="preserve">http://creativecommons.org/licenses/by-sa/3.0/	http://creativecommons.org/licenses/by-sa/3.0/		</v>
    </spb>
    <spb s="19">
      <v>447</v>
      <v>448</v>
      <v>447</v>
      <v>448</v>
      <v>447</v>
      <v>449</v>
      <v>449</v>
      <v>447</v>
    </spb>
    <spb s="30">
      <v>1</v>
      <v>2</v>
    </spb>
    <spb s="0">
      <v xml:space="preserve">Wikipedia	</v>
      <v xml:space="preserve">CC-BY-SA-3.0	</v>
      <v xml:space="preserve">http://ja.wikipedia.org/wiki/ブレイセルトン_(ジョージア州)	</v>
      <v xml:space="preserve">http://creativecommons.org/licenses/by-sa/3.0/	</v>
    </spb>
    <spb s="0">
      <v xml:space="preserve">Worldpostalcode	City-data	</v>
      <v xml:space="preserve">		</v>
      <v xml:space="preserve">https://worldpostalcode.com/united-states/georgia/newton	https://www.city-data.com/zips/30054.html	</v>
      <v xml:space="preserve">		</v>
    </spb>
    <spb s="0">
      <v xml:space="preserve">City-data	</v>
      <v xml:space="preserve">	</v>
      <v xml:space="preserve">https://www.city-data.com/zips/30054.html	</v>
      <v xml:space="preserve">	</v>
    </spb>
    <spb s="21">
      <v>453</v>
      <v>453</v>
      <v>453</v>
      <v>454</v>
      <v>454</v>
    </spb>
    <spb s="0">
      <v xml:space="preserve">Wikipedia	</v>
      <v xml:space="preserve">CC-BY-SA	</v>
      <v xml:space="preserve">http://en.wikipedia.org/wiki/Newton_County,_Georgia	</v>
      <v xml:space="preserve">http://creativecommons.org/licenses/by-sa/3.0/	</v>
    </spb>
    <spb s="0">
      <v xml:space="preserve">Wikipedia	US Census	</v>
      <v xml:space="preserve">CC-BY-SA		</v>
      <v xml:space="preserve">http://en.wikipedia.org/wiki/Newton_County,_Georgia	http://www.census.gov/quickfacts/table/WTN220212/13217	</v>
      <v xml:space="preserve">http://creativecommons.org/licenses/by-sa/3.0/		</v>
    </spb>
    <spb s="24">
      <v>456</v>
      <v>457</v>
      <v>457</v>
      <v>456</v>
      <v>457</v>
      <v>457</v>
      <v>457</v>
    </spb>
    <spb s="0">
      <v xml:space="preserve">Wikipedia	</v>
      <v xml:space="preserve">Public domain	</v>
      <v xml:space="preserve">http://en.wikipedia.org/wiki/Newton_County,_Georgia	</v>
      <v xml:space="preserve">http://en.wikipedia.org/wiki/Public_domain	</v>
    </spb>
    <spb s="0">
      <v xml:space="preserve">Wikipedia	</v>
      <v xml:space="preserve">CC-BY-SA	</v>
      <v xml:space="preserve">http://en.wikipedia.org/wiki/Oxford,_Georgia	</v>
      <v xml:space="preserve">http://creativecommons.org/licenses/by-sa/3.0/	</v>
    </spb>
    <spb s="0">
      <v xml:space="preserve">Wikipedia	Wikipedia	</v>
      <v xml:space="preserve">CC-BY-SA	CC-BY-SA	</v>
      <v xml:space="preserve">http://en.wikipedia.org/wiki/Oxford,_Georgia	http://es.wikipedia.org/wiki/Oxford_(Georgia)	</v>
      <v xml:space="preserve">http://creativecommons.org/licenses/by-sa/3.0/	http://creativecommons.org/licenses/by-sa/3.0/	</v>
    </spb>
    <spb s="19">
      <v>460</v>
      <v>460</v>
      <v>460</v>
      <v>460</v>
      <v>460</v>
      <v>460</v>
      <v>460</v>
      <v>461</v>
    </spb>
    <spb s="0">
      <v xml:space="preserve">Wikipedia	</v>
      <v xml:space="preserve">CC-BY-SA-3.0	</v>
      <v xml:space="preserve">http://en.wikipedia.org/wiki/Oxford,_Georgia	</v>
      <v xml:space="preserve">http://creativecommons.org/licenses/by-sa/3.0/	</v>
    </spb>
    <spb s="0">
      <v xml:space="preserve">Worldpostalcode	</v>
      <v xml:space="preserve">	</v>
      <v xml:space="preserve">https://worldpostalcode.com/united-states/georgia/carroll	</v>
      <v xml:space="preserve">	</v>
    </spb>
    <spb s="29">
      <v>464</v>
      <v>464</v>
      <v>464</v>
    </spb>
    <spb s="0">
      <v xml:space="preserve">Wikipedia	</v>
      <v xml:space="preserve">CC-BY-SA	</v>
      <v xml:space="preserve">http://en.wikipedia.org/wiki/Carroll_County,_Georgia	</v>
      <v xml:space="preserve">http://creativecommons.org/licenses/by-sa/3.0/	</v>
    </spb>
    <spb s="0">
      <v xml:space="preserve">Wikipedia	US Census	</v>
      <v xml:space="preserve">CC-BY-SA		</v>
      <v xml:space="preserve">http://en.wikipedia.org/wiki/Carroll_County,_Georgia	http://www.census.gov/quickfacts/table/VET605214/13045	</v>
      <v xml:space="preserve">http://creativecommons.org/licenses/by-sa/3.0/		</v>
    </spb>
    <spb s="26">
      <v>466</v>
      <v>466</v>
      <v>466</v>
      <v>466</v>
      <v>466</v>
      <v>467</v>
      <v>467</v>
      <v>467</v>
    </spb>
    <spb s="0">
      <v xml:space="preserve">Wikipedia	</v>
      <v xml:space="preserve">CC-BY-SA	</v>
      <v xml:space="preserve">http://en.wikipedia.org/wiki/Carrollton,_Georgia	</v>
      <v xml:space="preserve">http://creativecommons.org/licenses/by-sa/3.0/	</v>
    </spb>
    <spb s="0">
      <v xml:space="preserve">Wikipedia	Wikipedia	</v>
      <v xml:space="preserve">CC-BY-SA	CC-BY-SA	</v>
      <v xml:space="preserve">http://en.wikipedia.org/wiki/Carrollton,_Georgia	http://it.wikipedia.org/wiki/Carrollton_(Georgia)	</v>
      <v xml:space="preserve">http://creativecommons.org/licenses/by-sa/3.0/	http://creativecommons.org/licenses/by-sa/3.0/	</v>
    </spb>
    <spb s="0">
      <v xml:space="preserve">Wikipedia	Wikipedia	</v>
      <v xml:space="preserve">CC-BY-SA	CC-BY-SA	</v>
      <v xml:space="preserve">http://en.wikipedia.org/wiki/Carrollton,_Georgia	http://es.wikipedia.org/wiki/Carrollton_(Georgia)	</v>
      <v xml:space="preserve">http://creativecommons.org/licenses/by-sa/3.0/	http://creativecommons.org/licenses/by-sa/3.0/	</v>
    </spb>
    <spb s="17">
      <v>469</v>
      <v>469</v>
      <v>470</v>
      <v>470</v>
      <v>469</v>
      <v>469</v>
      <v>469</v>
      <v>469</v>
      <v>469</v>
      <v>471</v>
    </spb>
    <spb s="0">
      <v xml:space="preserve">Unitedstateszipcodes	</v>
      <v xml:space="preserve">	</v>
      <v xml:space="preserve">https://www.unitedstateszipcodes.org/30118/	</v>
      <v xml:space="preserve">	</v>
    </spb>
    <spb s="0">
      <v xml:space="preserve">Worldpostalcode	City-data	Unitedstateszipcodes	</v>
      <v xml:space="preserve">			</v>
      <v xml:space="preserve">https://worldpostalcode.com/united-states/georgia/carroll	https://www.city-data.com/zips/30118.html	https://www.unitedstateszipcodes.org/30118/	</v>
      <v xml:space="preserve">			</v>
    </spb>
    <spb s="29">
      <v>473</v>
      <v>474</v>
      <v>474</v>
    </spb>
    <spb s="0">
      <v xml:space="preserve">Sec	</v>
      <v xml:space="preserve">	</v>
      <v xml:space="preserve">https://www.sec.gov/cgi-bin/browse-edgar?action=getcompany&amp;CIK=0000892553	</v>
      <v xml:space="preserve">	</v>
    </spb>
    <spb s="1">
      <v>476</v>
      <v>476</v>
      <v>476</v>
      <v>476</v>
    </spb>
    <spb s="0">
      <v xml:space="preserve">Wikipedia	</v>
      <v xml:space="preserve">CC-BY-SA	</v>
      <v xml:space="preserve">http://en.wikipedia.org/wiki/Ball_Ground,_Georgia	</v>
      <v xml:space="preserve">http://creativecommons.org/licenses/by-sa/3.0/	</v>
    </spb>
    <spb s="0">
      <v xml:space="preserve">Wikipedia	Sec	</v>
      <v xml:space="preserve">CC-BY-SA		</v>
      <v xml:space="preserve">http://en.wikipedia.org/wiki/Ball_Ground,_Georgia	https://www.sec.gov/cgi-bin/browse-edgar?action=getcompany&amp;CIK=0000892553	</v>
      <v xml:space="preserve">http://creativecommons.org/licenses/by-sa/3.0/		</v>
    </spb>
    <spb s="0">
      <v xml:space="preserve">Wikipedia	Wikipedia	</v>
      <v xml:space="preserve">CC-BY-SA	CC-BY-SA	</v>
      <v xml:space="preserve">http://en.wikipedia.org/wiki/Ball_Ground,_Georgia	http://es.wikipedia.org/wiki/Ball_Ground	</v>
      <v xml:space="preserve">http://creativecommons.org/licenses/by-sa/3.0/	http://creativecommons.org/licenses/by-sa/3.0/	</v>
    </spb>
    <spb s="17">
      <v>478</v>
      <v>479</v>
      <v>478</v>
      <v>478</v>
      <v>478</v>
      <v>479</v>
      <v>478</v>
      <v>479</v>
      <v>479</v>
      <v>480</v>
    </spb>
    <spb s="0">
      <v xml:space="preserve">Unitedstateszipcodes	</v>
      <v xml:space="preserve">	</v>
      <v xml:space="preserve">https://www.unitedstateszipcodes.org/30114/	</v>
      <v xml:space="preserve">	</v>
    </spb>
    <spb s="0">
      <v xml:space="preserve">Worldpostalcode	City-data	Unitedstateszipcodes	</v>
      <v xml:space="preserve">			</v>
      <v xml:space="preserve">https://worldpostalcode.com/united-states/georgia/cherokee	https://www.city-data.com/zips/30114.html	https://www.unitedstateszipcodes.org/30114/	</v>
      <v xml:space="preserve">			</v>
    </spb>
    <spb s="1">
      <v>482</v>
      <v>483</v>
      <v>483</v>
      <v>482</v>
    </spb>
    <spb s="0">
      <v xml:space="preserve">Wikipedia	</v>
      <v xml:space="preserve">CC-BY-SA	</v>
      <v xml:space="preserve">http://en.wikipedia.org/wiki/Canton,_Georgia	</v>
      <v xml:space="preserve">http://creativecommons.org/licenses/by-sa/3.0/	</v>
    </spb>
    <spb s="0">
      <v xml:space="preserve">Wikipedia	Wikipedia	</v>
      <v xml:space="preserve">CC-BY-SA	CC-BY-SA	</v>
      <v xml:space="preserve">http://en.wikipedia.org/wiki/Canton,_Georgia	http://it.wikipedia.org/wiki/Canton_(Georgia)	</v>
      <v xml:space="preserve">http://creativecommons.org/licenses/by-sa/3.0/	http://creativecommons.org/licenses/by-sa/3.0/	</v>
    </spb>
    <spb s="0">
      <v xml:space="preserve">Wikipedia	Wikipedia	</v>
      <v xml:space="preserve">CC-BY-SA	CC-BY-SA	</v>
      <v xml:space="preserve">http://en.wikipedia.org/wiki/Canton,_Georgia	http://es.wikipedia.org/wiki/Canton_(Georgia)	</v>
      <v xml:space="preserve">http://creativecommons.org/licenses/by-sa/3.0/	http://creativecommons.org/licenses/by-sa/3.0/	</v>
    </spb>
    <spb s="17">
      <v>485</v>
      <v>485</v>
      <v>486</v>
      <v>486</v>
      <v>485</v>
      <v>485</v>
      <v>485</v>
      <v>485</v>
      <v>485</v>
      <v>487</v>
    </spb>
    <spb s="0">
      <v xml:space="preserve">Wikipedia	</v>
      <v xml:space="preserve">CC-BY-SA-3.0	</v>
      <v xml:space="preserve">http://de.wikipedia.org/wiki/Canton_(Georgia)	</v>
      <v xml:space="preserve">http://creativecommons.org/licenses/by-sa/3.0/	</v>
    </spb>
    <spb s="0">
      <v xml:space="preserve">Unitedstateszipcodes	</v>
      <v xml:space="preserve">	</v>
      <v xml:space="preserve">https://www.unitedstateszipcodes.org/30008/	</v>
      <v xml:space="preserve">	</v>
    </spb>
    <spb s="0">
      <v xml:space="preserve">Worldpostalcode	City-data	Unitedstateszipcodes	</v>
      <v xml:space="preserve">			</v>
      <v xml:space="preserve">https://worldpostalcode.com/united-states/georgia/cobb	https://www.city-data.com/zips/30008.html	https://www.unitedstateszipcodes.org/30008/	</v>
      <v xml:space="preserve">			</v>
    </spb>
    <spb s="1">
      <v>490</v>
      <v>491</v>
      <v>491</v>
      <v>490</v>
    </spb>
    <spb s="0">
      <v xml:space="preserve">Sec	Unitedstateszipcodes	</v>
      <v xml:space="preserve">		</v>
      <v xml:space="preserve">https://www.sec.gov/cgi-bin/browse-edgar?action=getcompany&amp;CIK=0001697847	https://www.unitedstateszipcodes.org/30060/	</v>
      <v xml:space="preserve">		</v>
    </spb>
    <spb s="0">
      <v xml:space="preserve">Worldpostalcode	City-data	Sec	Unitedstateszipcodes	</v>
      <v xml:space="preserve">				</v>
      <v xml:space="preserve">https://worldpostalcode.com/united-states/georgia/cobb	https://www.city-data.com/zips/30060.html	https://www.sec.gov/cgi-bin/browse-edgar?action=getcompany&amp;CIK=0001697847	https://www.unitedstateszipcodes.org/30060/	</v>
      <v xml:space="preserve">				</v>
    </spb>
    <spb s="1">
      <v>493</v>
      <v>494</v>
      <v>494</v>
      <v>493</v>
    </spb>
    <spb s="0">
      <v xml:space="preserve">Unitedstateszipcodes	</v>
      <v xml:space="preserve">	</v>
      <v xml:space="preserve">https://www.unitedstateszipcodes.org/30064/	</v>
      <v xml:space="preserve">	</v>
    </spb>
    <spb s="0">
      <v xml:space="preserve">Worldpostalcode	City-data	Unitedstateszipcodes	</v>
      <v xml:space="preserve">			</v>
      <v xml:space="preserve">https://worldpostalcode.com/united-states/georgia/cobb	https://www.city-data.com/zips/30064.html	https://www.unitedstateszipcodes.org/30064/	</v>
      <v xml:space="preserve">			</v>
    </spb>
    <spb s="1">
      <v>496</v>
      <v>497</v>
      <v>497</v>
      <v>496</v>
    </spb>
    <spb s="0">
      <v xml:space="preserve">Sec	</v>
      <v xml:space="preserve">	</v>
      <v xml:space="preserve">https://www.sec.gov/cgi-bin/browse-edgar?action=getcompany&amp;CIK=0001828654	</v>
      <v xml:space="preserve">	</v>
    </spb>
    <spb s="1">
      <v>499</v>
      <v>499</v>
      <v>499</v>
      <v>499</v>
    </spb>
    <spb s="0">
      <v xml:space="preserve">Unitedstateszipcodes	</v>
      <v xml:space="preserve">	</v>
      <v xml:space="preserve">https://www.unitedstateszipcodes.org/30106/	</v>
      <v xml:space="preserve">	</v>
    </spb>
    <spb s="0">
      <v xml:space="preserve">Worldpostalcode	City-data	Unitedstateszipcodes	</v>
      <v xml:space="preserve">			</v>
      <v xml:space="preserve">https://worldpostalcode.com/united-states/georgia/cobb	https://www.city-data.com/zips/30106.html	https://www.unitedstateszipcodes.org/30106/	</v>
      <v xml:space="preserve">			</v>
    </spb>
    <spb s="1">
      <v>501</v>
      <v>502</v>
      <v>502</v>
      <v>501</v>
    </spb>
    <spb s="0">
      <v xml:space="preserve">Unitedstateszipcodes	</v>
      <v xml:space="preserve">	</v>
      <v xml:space="preserve">https://www.unitedstateszipcodes.org/30127/	</v>
      <v xml:space="preserve">	</v>
    </spb>
    <spb s="0">
      <v xml:space="preserve">Worldpostalcode	City-data	Unitedstateszipcodes	</v>
      <v xml:space="preserve">			</v>
      <v xml:space="preserve">https://worldpostalcode.com/united-states/georgia/cobb	https://www.city-data.com/zips/30127.html	https://www.unitedstateszipcodes.org/30127/	</v>
      <v xml:space="preserve">			</v>
    </spb>
    <spb s="1">
      <v>504</v>
      <v>505</v>
      <v>505</v>
      <v>504</v>
    </spb>
    <spb s="0">
      <v xml:space="preserve">Wikipedia	</v>
      <v xml:space="preserve">CC-BY-SA	</v>
      <v xml:space="preserve">http://en.wikipedia.org/wiki/Powder_Springs,_Georgia	</v>
      <v xml:space="preserve">http://creativecommons.org/licenses/by-sa/3.0/	</v>
    </spb>
    <spb s="0">
      <v xml:space="preserve">Wikipedia	Wikipedia	</v>
      <v xml:space="preserve">CC-BY-SA	CC-BY-SA	</v>
      <v xml:space="preserve">http://en.wikipedia.org/wiki/Powder_Springs,_Georgia	http://it.wikipedia.org/wiki/Powder_Springs	</v>
      <v xml:space="preserve">http://creativecommons.org/licenses/by-sa/3.0/	http://creativecommons.org/licenses/by-sa/3.0/	</v>
    </spb>
    <spb s="0">
      <v xml:space="preserve">Wikipedia	Wikipedia	</v>
      <v xml:space="preserve">CC-BY-SA	CC-BY-SA	</v>
      <v xml:space="preserve">http://en.wikipedia.org/wiki/Powder_Springs,_Georgia	http://fr.wikipedia.org/wiki/Powder_Springs	</v>
      <v xml:space="preserve">http://creativecommons.org/licenses/by-sa/3.0/	http://creativecommons.org/licenses/by-sa/3.0/	</v>
    </spb>
    <spb s="17">
      <v>507</v>
      <v>507</v>
      <v>508</v>
      <v>508</v>
      <v>507</v>
      <v>507</v>
      <v>507</v>
      <v>507</v>
      <v>507</v>
      <v>509</v>
    </spb>
    <spb s="0">
      <v xml:space="preserve">Unitedstateszipcodes	</v>
      <v xml:space="preserve">	</v>
      <v xml:space="preserve">https://www.unitedstateszipcodes.org/30152/	</v>
      <v xml:space="preserve">	</v>
    </spb>
    <spb s="0">
      <v xml:space="preserve">Worldpostalcode	City-data	Unitedstateszipcodes	</v>
      <v xml:space="preserve">			</v>
      <v xml:space="preserve">https://worldpostalcode.com/united-states/georgia/cobb	https://www.city-data.com/zips/30152.html	https://www.unitedstateszipcodes.org/30152/	</v>
      <v xml:space="preserve">			</v>
    </spb>
    <spb s="1">
      <v>511</v>
      <v>512</v>
      <v>512</v>
      <v>511</v>
    </spb>
    <spb s="0">
      <v xml:space="preserve">Wikipedia	</v>
      <v xml:space="preserve">CC-BY-SA	</v>
      <v xml:space="preserve">http://en.wikipedia.org/wiki/Kennesaw,_Georgia	</v>
      <v xml:space="preserve">http://creativecommons.org/licenses/by-sa/3.0/	</v>
    </spb>
    <spb s="0">
      <v xml:space="preserve">Wikipedia	Sec	</v>
      <v xml:space="preserve">CC-BY-SA		</v>
      <v xml:space="preserve">http://en.wikipedia.org/wiki/Kennesaw,_Georgia	https://www.sec.gov/cgi-bin/browse-edgar?action=getcompany&amp;CIK=0001885461	</v>
      <v xml:space="preserve">http://creativecommons.org/licenses/by-sa/3.0/		</v>
    </spb>
    <spb s="0">
      <v xml:space="preserve">Wikipedia	Wikipedia	</v>
      <v xml:space="preserve">CC-BY-SA	CC-BY-SA	</v>
      <v xml:space="preserve">http://en.wikipedia.org/wiki/Kennesaw,_Georgia	http://it.wikipedia.org/wiki/Kennesaw	</v>
      <v xml:space="preserve">http://creativecommons.org/licenses/by-sa/3.0/	http://creativecommons.org/licenses/by-sa/3.0/	</v>
    </spb>
    <spb s="0">
      <v xml:space="preserve">Wikipedia	Wikipedia	Sec	</v>
      <v xml:space="preserve">CC-BY-SA	CC-BY-SA		</v>
      <v xml:space="preserve">http://en.wikipedia.org/wiki/Kennesaw,_Georgia	https://en.wikipedia.org/wiki/Kennesaw,_Georgia	https://www.sec.gov/cgi-bin/browse-edgar?action=getcompany&amp;CIK=0001885461	</v>
      <v xml:space="preserve">http://creativecommons.org/licenses/by-sa/3.0/	http://creativecommons.org/licenses/by-sa/3.0/		</v>
    </spb>
    <spb s="17">
      <v>514</v>
      <v>515</v>
      <v>516</v>
      <v>516</v>
      <v>514</v>
      <v>515</v>
      <v>514</v>
      <v>517</v>
      <v>517</v>
      <v>514</v>
    </spb>
    <spb s="0">
      <v xml:space="preserve">Wikipedia	</v>
      <v xml:space="preserve">Public domain	</v>
      <v xml:space="preserve">http://en.wikipedia.org/wiki/Kennesaw,_Georgia	</v>
      <v xml:space="preserve">http://en.wikipedia.org/wiki/Public_domain	</v>
    </spb>
    <spb s="0">
      <v xml:space="preserve">Unitedstateszipcodes	</v>
      <v xml:space="preserve">	</v>
      <v xml:space="preserve">https://www.unitedstateszipcodes.org/30534/	</v>
      <v xml:space="preserve">	</v>
    </spb>
    <spb s="0">
      <v xml:space="preserve">Worldpostalcode	City-data	Unitedstateszipcodes	</v>
      <v xml:space="preserve">			</v>
      <v xml:space="preserve">https://worldpostalcode.com/united-states/georgia/dawson	https://www.city-data.com/zips/30534.html	https://www.unitedstateszipcodes.org/30534/	</v>
      <v xml:space="preserve">			</v>
    </spb>
    <spb s="1">
      <v>520</v>
      <v>521</v>
      <v>521</v>
      <v>520</v>
    </spb>
    <spb s="0">
      <v xml:space="preserve">Wikipedia	</v>
      <v xml:space="preserve">CC-BY-SA	</v>
      <v xml:space="preserve">http://en.wikipedia.org/wiki/Dawson_County,_Georgia	</v>
      <v xml:space="preserve">http://creativecommons.org/licenses/by-sa/3.0/	</v>
    </spb>
    <spb s="26">
      <v>523</v>
      <v>523</v>
      <v>523</v>
      <v>523</v>
      <v>523</v>
      <v>523</v>
      <v>523</v>
      <v>523</v>
    </spb>
    <spb s="0">
      <v xml:space="preserve">Wikipedia	</v>
      <v xml:space="preserve">CC-BY-SA	</v>
      <v xml:space="preserve">http://en.wikipedia.org/wiki/Dawsonville,_Georgia	</v>
      <v xml:space="preserve">http://creativecommons.org/licenses/by-sa/3.0/	</v>
    </spb>
    <spb s="0">
      <v xml:space="preserve">Wikipedia	Wikipedia	</v>
      <v xml:space="preserve">CC-BY-SA	CC-BY-SA	</v>
      <v xml:space="preserve">http://en.wikipedia.org/wiki/Dawsonville,_Georgia	http://es.wikipedia.org/wiki/Dawsonville_(Georgia)	</v>
      <v xml:space="preserve">http://creativecommons.org/licenses/by-sa/3.0/	http://creativecommons.org/licenses/by-sa/3.0/	</v>
    </spb>
    <spb s="17">
      <v>525</v>
      <v>525</v>
      <v>525</v>
      <v>525</v>
      <v>525</v>
      <v>525</v>
      <v>525</v>
      <v>525</v>
      <v>525</v>
      <v>526</v>
    </spb>
    <spb s="0">
      <v xml:space="preserve">Wikipedia	</v>
      <v xml:space="preserve">CC-BY-SA-3.0	</v>
      <v xml:space="preserve">http://de.wikipedia.org/wiki/Dawsonville_(Georgia)	</v>
      <v xml:space="preserve">http://creativecommons.org/licenses/by-sa/3.0/	</v>
    </spb>
    <spb s="0">
      <v xml:space="preserve">Worldpostalcode	</v>
      <v xml:space="preserve">	</v>
      <v xml:space="preserve">https://worldpostalcode.com/united-states/georgia/dekalb	</v>
      <v xml:space="preserve">	</v>
    </spb>
    <spb s="29">
      <v>529</v>
      <v>529</v>
      <v>529</v>
    </spb>
    <spb s="0">
      <v xml:space="preserve">Unitedstateszipcodes	</v>
      <v xml:space="preserve">	</v>
      <v xml:space="preserve">https://www.unitedstateszipcodes.org/30088/	</v>
      <v xml:space="preserve">	</v>
    </spb>
    <spb s="0">
      <v xml:space="preserve">Worldpostalcode	Unitedstateszipcodes	</v>
      <v xml:space="preserve">		</v>
      <v xml:space="preserve">https://worldpostalcode.com/united-states/georgia/dekalb	https://www.unitedstateszipcodes.org/30088/	</v>
      <v xml:space="preserve">		</v>
    </spb>
    <spb s="1">
      <v>531</v>
      <v>532</v>
      <v>532</v>
      <v>531</v>
    </spb>
    <spb s="0">
      <v xml:space="preserve">Worldpostalcode	Sec	</v>
      <v xml:space="preserve">		</v>
      <v xml:space="preserve">https://worldpostalcode.com/united-states/georgia/atlanta	https://www.sec.gov/cgi-bin/browse-edgar?action=getcompany&amp;CIK=0000033185	</v>
      <v xml:space="preserve">		</v>
    </spb>
    <spb s="1">
      <v>534</v>
      <v>534</v>
      <v>534</v>
      <v>534</v>
    </spb>
    <spb s="0">
      <v xml:space="preserve">Unitedstateszipcodes	</v>
      <v xml:space="preserve">	</v>
      <v xml:space="preserve">https://www.unitedstateszipcodes.org/30311/	</v>
      <v xml:space="preserve">	</v>
    </spb>
    <spb s="0">
      <v xml:space="preserve">Worldpostalcode	City-data	Unitedstateszipcodes	</v>
      <v xml:space="preserve">			</v>
      <v xml:space="preserve">https://worldpostalcode.com/united-states/georgia/atlanta	https://www.city-data.com/zips/30311.html	https://www.unitedstateszipcodes.org/30311/	</v>
      <v xml:space="preserve">			</v>
    </spb>
    <spb s="1">
      <v>536</v>
      <v>537</v>
      <v>537</v>
      <v>536</v>
    </spb>
    <spb s="0">
      <v xml:space="preserve">Sec	Unitedstateszipcodes	</v>
      <v xml:space="preserve">		</v>
      <v xml:space="preserve">https://www.sec.gov/cgi-bin/browse-edgar?action=getcompany&amp;CIK=0001653012	https://www.unitedstateszipcodes.org/30313/	</v>
      <v xml:space="preserve">		</v>
    </spb>
    <spb s="0">
      <v xml:space="preserve">Worldpostalcode	City-data	Sec	Unitedstateszipcodes	</v>
      <v xml:space="preserve">				</v>
      <v xml:space="preserve">https://worldpostalcode.com/united-states/georgia/atlanta	https://www.city-data.com/zips/30313.html	https://www.sec.gov/cgi-bin/browse-edgar?action=getcompany&amp;CIK=0001653012	https://www.unitedstateszipcodes.org/30313/	</v>
      <v xml:space="preserve">				</v>
    </spb>
    <spb s="1">
      <v>539</v>
      <v>540</v>
      <v>540</v>
      <v>539</v>
    </spb>
    <spb s="0">
      <v xml:space="preserve">Unitedstateszipcodes	</v>
      <v xml:space="preserve">	</v>
      <v xml:space="preserve">https://www.unitedstateszipcodes.org/30354/	</v>
      <v xml:space="preserve">	</v>
    </spb>
    <spb s="0">
      <v xml:space="preserve">Worldpostalcode	City-data	Unitedstateszipcodes	</v>
      <v xml:space="preserve">			</v>
      <v xml:space="preserve">https://worldpostalcode.com/united-states/georgia/atlanta	https://www.city-data.com/zips/30354.html	https://www.unitedstateszipcodes.org/30354/	</v>
      <v xml:space="preserve">			</v>
    </spb>
    <spb s="1">
      <v>542</v>
      <v>543</v>
      <v>543</v>
      <v>542</v>
    </spb>
    <spb s="0">
      <v xml:space="preserve">Wikipedia	</v>
      <v xml:space="preserve">CC-BY-SA	</v>
      <v xml:space="preserve">http://en.wikipedia.org/wiki/Douglas_County,_Georgia	</v>
      <v xml:space="preserve">http://creativecommons.org/licenses/by-sa/3.0/	</v>
    </spb>
    <spb s="26">
      <v>545</v>
      <v>545</v>
      <v>545</v>
      <v>545</v>
      <v>545</v>
      <v>545</v>
      <v>545</v>
      <v>545</v>
    </spb>
    <spb s="0">
      <v xml:space="preserve">Wikipedia	</v>
      <v xml:space="preserve">CC-BY-SA	</v>
      <v xml:space="preserve">http://en.wikipedia.org/wiki/Douglasville,_Georgia	</v>
      <v xml:space="preserve">http://creativecommons.org/licenses/by-sa/3.0/	</v>
    </spb>
    <spb s="0">
      <v xml:space="preserve">Wikipedia	Walkscore	</v>
      <v xml:space="preserve">CC-BY-SA		</v>
      <v xml:space="preserve">http://en.wikipedia.org/wiki/Douglasville,_Georgia	https://www.walkscore.com/GA/Douglasville	</v>
      <v xml:space="preserve">http://creativecommons.org/licenses/by-sa/3.0/		</v>
    </spb>
    <spb s="0">
      <v xml:space="preserve">Wikipedia	Wikipedia	</v>
      <v xml:space="preserve">CC-BY-SA	CC-BY-SA	</v>
      <v xml:space="preserve">http://en.wikipedia.org/wiki/Douglasville,_Georgia	http://es.wikipedia.org/wiki/Douglasville	</v>
      <v xml:space="preserve">http://creativecommons.org/licenses/by-sa/3.0/	http://creativecommons.org/licenses/by-sa/3.0/	</v>
    </spb>
    <spb s="19">
      <v>547</v>
      <v>548</v>
      <v>547</v>
      <v>548</v>
      <v>547</v>
      <v>547</v>
      <v>547</v>
      <v>549</v>
    </spb>
    <spb s="0">
      <v xml:space="preserve">Wikipedia	</v>
      <v xml:space="preserve">CC-BY-SA-3.0	</v>
      <v xml:space="preserve">http://de.wikipedia.org/wiki/Douglasville_(Georgia)	</v>
      <v xml:space="preserve">http://creativecommons.org/licenses/by-sa/3.0/	</v>
    </spb>
    <spb s="0">
      <v xml:space="preserve">Sec	Unitedstateszipcodes	</v>
      <v xml:space="preserve">		</v>
      <v xml:space="preserve">https://www.sec.gov/cgi-bin/browse-edgar?action=getcompany&amp;CIK=0001890016	https://www.unitedstateszipcodes.org/30005/	</v>
      <v xml:space="preserve">		</v>
    </spb>
    <spb s="0">
      <v xml:space="preserve">Worldpostalcode	City-data	Sec	Unitedstateszipcodes	</v>
      <v xml:space="preserve">				</v>
      <v xml:space="preserve">https://worldpostalcode.com/united-states/georgia/fulton	https://www.city-data.com/zips/30005.html	https://www.sec.gov/cgi-bin/browse-edgar?action=getcompany&amp;CIK=0001890016	https://www.unitedstateszipcodes.org/30005/	</v>
      <v xml:space="preserve">				</v>
    </spb>
    <spb s="1">
      <v>552</v>
      <v>553</v>
      <v>553</v>
      <v>552</v>
    </spb>
    <spb s="0">
      <v xml:space="preserve">Unitedstateszipcodes	</v>
      <v xml:space="preserve">	</v>
      <v xml:space="preserve">https://www.unitedstateszipcodes.org/30019/	</v>
      <v xml:space="preserve">	</v>
    </spb>
    <spb s="0">
      <v xml:space="preserve">Worldpostalcode	City-data	Unitedstateszipcodes	</v>
      <v xml:space="preserve">			</v>
      <v xml:space="preserve">https://worldpostalcode.com/united-states/georgia/gwinnett	https://www.city-data.com/zips/30019.html	https://www.unitedstateszipcodes.org/30019/	</v>
      <v xml:space="preserve">			</v>
    </spb>
    <spb s="21">
      <v>555</v>
      <v>556</v>
      <v>556</v>
      <v>555</v>
      <v>555</v>
    </spb>
    <spb s="0">
      <v xml:space="preserve">Wikipedia	</v>
      <v xml:space="preserve">CC-BY-SA	</v>
      <v xml:space="preserve">http://en.wikipedia.org/wiki/Dacula,_Georgia	</v>
      <v xml:space="preserve">http://creativecommons.org/licenses/by-sa/3.0/	</v>
    </spb>
    <spb s="19">
      <v>558</v>
      <v>558</v>
      <v>558</v>
      <v>558</v>
      <v>558</v>
      <v>558</v>
      <v>558</v>
      <v>558</v>
    </spb>
    <spb s="0">
      <v xml:space="preserve">Wikipedia	</v>
      <v xml:space="preserve">CC-BY-SA-3.0	</v>
      <v xml:space="preserve">http://zh.wikipedia.org/wiki/達庫拉_(喬治亞州)	</v>
      <v xml:space="preserve">http://creativecommons.org/licenses/by-sa/3.0/	</v>
    </spb>
    <spb s="0">
      <v xml:space="preserve">Unitedstateszipcodes	</v>
      <v xml:space="preserve">	</v>
      <v xml:space="preserve">https://www.unitedstateszipcodes.org/30039/	</v>
      <v xml:space="preserve">	</v>
    </spb>
    <spb s="0">
      <v xml:space="preserve">Worldpostalcode	City-data	Unitedstateszipcodes	</v>
      <v xml:space="preserve">			</v>
      <v xml:space="preserve">https://worldpostalcode.com/united-states/georgia/gwinnett	https://www.city-data.com/zips/30039.html	https://www.unitedstateszipcodes.org/30039/	</v>
      <v xml:space="preserve">			</v>
    </spb>
    <spb s="21">
      <v>561</v>
      <v>562</v>
      <v>562</v>
      <v>561</v>
      <v>561</v>
    </spb>
    <spb s="0">
      <v xml:space="preserve">Wikipedia	</v>
      <v xml:space="preserve">CC-BY-SA	</v>
      <v xml:space="preserve">http://en.wikipedia.org/wiki/Halland_County	</v>
      <v xml:space="preserve">http://creativecommons.org/licenses/by-sa/3.0/	</v>
    </spb>
    <spb s="0">
      <v xml:space="preserve">Wikipedia	Wikipedia	</v>
      <v xml:space="preserve">CC-BY-SA	CC-BY-SA	</v>
      <v xml:space="preserve">http://en.wikipedia.org/wiki/Halland_County	https://en.wikipedia.org/wiki/Halland_County	</v>
      <v xml:space="preserve">http://creativecommons.org/licenses/by-sa/3.0/	http://creativecommons.org/licenses/by-sa/3.0/	</v>
    </spb>
    <spb s="31">
      <v>564</v>
      <v>564</v>
      <v>564</v>
      <v>564</v>
      <v>564</v>
      <v>564</v>
      <v>564</v>
      <v>565</v>
      <v>564</v>
    </spb>
    <spb s="7">
      <v>12</v>
      <v>Name</v>
      <v>LearnMoreOnLink</v>
    </spb>
    <spb s="16">
      <v>square km</v>
      <v>2017</v>
    </spb>
    <spb s="0">
      <v xml:space="preserve">Wikipedia	</v>
      <v xml:space="preserve">CC-BY-SA	</v>
      <v xml:space="preserve">http://en.wikipedia.org/wiki/Halmstad_Municipality	</v>
      <v xml:space="preserve">http://creativecommons.org/licenses/by-sa/3.0/	</v>
    </spb>
    <spb s="32">
      <v>569</v>
      <v>569</v>
      <v>569</v>
      <v>569</v>
      <v>569</v>
      <v>569</v>
    </spb>
    <spb s="7">
      <v>13</v>
      <v>Name</v>
      <v>LearnMoreOnLink</v>
    </spb>
    <spb s="0">
      <v xml:space="preserve">Wikipedia	</v>
      <v xml:space="preserve">CC-BY-SA	</v>
      <v xml:space="preserve">http://en.wikipedia.org/wiki/Halmstad	</v>
      <v xml:space="preserve">http://creativecommons.org/licenses/by-sa/3.0/	</v>
    </spb>
    <spb s="0">
      <v xml:space="preserve">Wikipedia	Wikipedia	</v>
      <v xml:space="preserve">CC-BY-SA	CC-BY-SA	</v>
      <v xml:space="preserve">http://en.wikipedia.org/wiki/Halmstad	https://en.wikipedia.org/wiki/Halmstad	</v>
      <v xml:space="preserve">http://creativecommons.org/licenses/by-sa/3.0/	http://creativecommons.org/licenses/by-sa/3.0/	</v>
    </spb>
    <spb s="0">
      <v xml:space="preserve">Wikipedia	Wikipedia	</v>
      <v xml:space="preserve">CC-BY-SA	CC-BY-SA	</v>
      <v xml:space="preserve">http://en.wikipedia.org/wiki/Halmstad	http://es.wikipedia.org/wiki/Halmstad	</v>
      <v xml:space="preserve">http://creativecommons.org/licenses/by-sa/3.0/	http://creativecommons.org/licenses/by-sa/3.0/	</v>
    </spb>
    <spb s="17">
      <v>572</v>
      <v>572</v>
      <v>572</v>
      <v>572</v>
      <v>572</v>
      <v>572</v>
      <v>572</v>
      <v>573</v>
      <v>572</v>
      <v>574</v>
    </spb>
    <spb s="0">
      <v xml:space="preserve">Worldpostalcode	Unitedstateszipcodes	</v>
      <v xml:space="preserve">		</v>
      <v xml:space="preserve">https://worldpostalcode.com/united-states/north-carolina/henderson	https://www.unitedstateszipcodes.org/28739/	</v>
      <v xml:space="preserve">		</v>
    </spb>
    <spb s="0">
      <v xml:space="preserve">Unitedstateszipcodes	</v>
      <v xml:space="preserve">	</v>
      <v xml:space="preserve">https://www.unitedstateszipcodes.org/28739/	</v>
      <v xml:space="preserve">	</v>
    </spb>
    <spb s="1">
      <v>576</v>
      <v>576</v>
      <v>576</v>
      <v>577</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https://www.sec.gov/cgi-bin/browse-edgar?action=getcompany&amp;CIK=0001926217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25">
      <v>579</v>
      <v>580</v>
      <v>9</v>
      <v>9</v>
      <v>580</v>
      <v>579</v>
      <v>579</v>
      <v>9</v>
      <v>580</v>
      <v>9</v>
      <v>581</v>
      <v>580</v>
      <v>9</v>
      <v>9</v>
      <v>9</v>
      <v>9</v>
      <v>581</v>
      <v>9</v>
      <v>9</v>
      <v>9</v>
      <v>9</v>
      <v>9</v>
      <v>9</v>
      <v>9</v>
      <v>9</v>
      <v>9</v>
      <v>581</v>
      <v>9</v>
      <v>9</v>
      <v>9</v>
      <v>9</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http://en.wikipedia.org/wiki/Henderson_County,_North_Carolina	</v>
      <v xml:space="preserve">http://creativecommons.org/licenses/by-sa/3.0/	</v>
    </spb>
    <spb s="24">
      <v>584</v>
      <v>584</v>
      <v>584</v>
      <v>584</v>
      <v>584</v>
      <v>584</v>
      <v>584</v>
    </spb>
    <spb s="0">
      <v xml:space="preserve">Wikipedia	</v>
      <v xml:space="preserve">CC-BY-SA	</v>
      <v xml:space="preserve">http://en.wikipedia.org/wiki/Hendersonville,_North_Carolina	</v>
      <v xml:space="preserve">http://creativecommons.org/licenses/by-sa/3.0/	</v>
    </spb>
    <spb s="0">
      <v xml:space="preserve">Wikipedia	US Census	</v>
      <v xml:space="preserve">CC-BY-SA		</v>
      <v xml:space="preserve">http://en.wikipedia.org/wiki/Hendersonville,_North_Carolina	http://www.census.gov/quickfacts/table/RHI225213/3730720	</v>
      <v xml:space="preserve">http://creativecommons.org/licenses/by-sa/3.0/		</v>
    </spb>
    <spb s="0">
      <v xml:space="preserve">Wikipedia	US Census	Wikipedia	</v>
      <v xml:space="preserve">CC-BY-SA		CC-BY-SA	</v>
      <v xml:space="preserve">http://en.wikipedia.org/wiki/Hendersonville,_North_Carolina	http://www.census.gov/quickfacts/table/RHI225213/3730720	https://en.wikipedia.org/wiki/Hendersonville,_North_Carolina	</v>
      <v xml:space="preserve">http://creativecommons.org/licenses/by-sa/3.0/		http://creativecommons.org/licenses/by-sa/3.0/	</v>
    </spb>
    <spb s="0">
      <v xml:space="preserve">Wikipedia	Wikipedia	</v>
      <v xml:space="preserve">CC-BY-SA	CC-BY-SA	</v>
      <v xml:space="preserve">http://en.wikipedia.org/wiki/Hendersonville,_North_Carolina	http://es.wikipedia.org/wiki/Hendersonville_(Carolina_del_Norte)	</v>
      <v xml:space="preserve">http://creativecommons.org/licenses/by-sa/3.0/	http://creativecommons.org/licenses/by-sa/3.0/	</v>
    </spb>
    <spb s="33">
      <v>586</v>
      <v>587</v>
      <v>587</v>
      <v>586</v>
      <v>588</v>
      <v>588</v>
      <v>589</v>
    </spb>
    <spb s="0">
      <v xml:space="preserve">Wikipedia	</v>
      <v xml:space="preserve">CC-BY-SA-3.0	</v>
      <v xml:space="preserve">http://es.wikipedia.org/wiki/Hendersonville_(Carolina_del_Norte)	</v>
      <v xml:space="preserve">http://creativecommons.org/licenses/by-sa/3.0/	</v>
    </spb>
    <spb s="0">
      <v xml:space="preserve">Worldpostalcode	Unitedstateszipcodes	</v>
      <v xml:space="preserve">		</v>
      <v xml:space="preserve">https://worldpostalcode.com/united-states/north-carolina/henderson	https://www.unitedstateszipcodes.org/28791/	</v>
      <v xml:space="preserve">		</v>
    </spb>
    <spb s="0">
      <v xml:space="preserve">Unitedstateszipcodes	</v>
      <v xml:space="preserve">	</v>
      <v xml:space="preserve">https://www.unitedstateszipcodes.org/28791/	</v>
      <v xml:space="preserve">	</v>
    </spb>
    <spb s="1">
      <v>592</v>
      <v>592</v>
      <v>592</v>
      <v>593</v>
    </spb>
    <spb s="0">
      <v xml:space="preserve">Worldpostalcode	</v>
      <v xml:space="preserve">	</v>
      <v xml:space="preserve">https://worldpostalcode.com/united-states/georgia/gwinnett	</v>
      <v xml:space="preserve">	</v>
    </spb>
    <spb s="29">
      <v>595</v>
      <v>595</v>
      <v>595</v>
    </spb>
    <spb s="0">
      <v xml:space="preserve">Unitedstateszipcodes	</v>
      <v xml:space="preserve">	</v>
      <v xml:space="preserve">https://www.unitedstateszipcodes.org/30518/	</v>
      <v xml:space="preserve">	</v>
    </spb>
    <spb s="0">
      <v xml:space="preserve">Worldpostalcode	City-data	Sec	Unitedstateszipcodes	</v>
      <v xml:space="preserve">				</v>
      <v xml:space="preserve">https://worldpostalcode.com/united-states/georgia/gwinnett	https://www.city-data.com/zips/30518.html	https://www.sec.gov/cgi-bin/browse-edgar?action=getcompany&amp;CIK=0001772921	https://www.unitedstateszipcodes.org/30518/	</v>
      <v xml:space="preserve">				</v>
    </spb>
    <spb s="0">
      <v xml:space="preserve">Sec	Unitedstateszipcodes	</v>
      <v xml:space="preserve">		</v>
      <v xml:space="preserve">https://www.sec.gov/cgi-bin/browse-edgar?action=getcompany&amp;CIK=0001772921	https://www.unitedstateszipcodes.org/30518/	</v>
      <v xml:space="preserve">		</v>
    </spb>
    <spb s="21">
      <v>597</v>
      <v>598</v>
      <v>598</v>
      <v>599</v>
      <v>597</v>
    </spb>
    <spb s="0">
      <v xml:space="preserve">Wikipedia	</v>
      <v xml:space="preserve">CC-BY-SA	</v>
      <v xml:space="preserve">http://en.wikipedia.org/wiki/Buford,_Georgia	</v>
      <v xml:space="preserve">http://creativecommons.org/licenses/by-sa/3.0/	</v>
    </spb>
    <spb s="0">
      <v xml:space="preserve">Wikipedia	Wikipedia	</v>
      <v xml:space="preserve">CC-BY-SA	CC-BY-SA	</v>
      <v xml:space="preserve">http://en.wikipedia.org/wiki/Buford,_Georgia	http://it.wikipedia.org/wiki/Buford_(Georgia)	</v>
      <v xml:space="preserve">http://creativecommons.org/licenses/by-sa/3.0/	http://creativecommons.org/licenses/by-sa/3.0/	</v>
    </spb>
    <spb s="17">
      <v>601</v>
      <v>601</v>
      <v>602</v>
      <v>602</v>
      <v>601</v>
      <v>601</v>
      <v>601</v>
      <v>601</v>
      <v>601</v>
      <v>601</v>
    </spb>
    <spb s="0">
      <v xml:space="preserve">Unitedstateszipcodes	</v>
      <v xml:space="preserve">	</v>
      <v xml:space="preserve">https://www.unitedstateszipcodes.org/30519/	</v>
      <v xml:space="preserve">	</v>
    </spb>
    <spb s="0">
      <v xml:space="preserve">Worldpostalcode	City-data	Unitedstateszipcodes	</v>
      <v xml:space="preserve">			</v>
      <v xml:space="preserve">https://worldpostalcode.com/united-states/georgia/gwinnett	https://www.city-data.com/zips/30519.html	https://www.unitedstateszipcodes.org/30519/	</v>
      <v xml:space="preserve">			</v>
    </spb>
    <spb s="21">
      <v>604</v>
      <v>605</v>
      <v>605</v>
      <v>604</v>
      <v>604</v>
    </spb>
    <spb s="0">
      <v xml:space="preserve">Unitedstateszipcodes	</v>
      <v xml:space="preserve">	</v>
      <v xml:space="preserve">https://www.unitedstateszipcodes.org/29020/	</v>
      <v xml:space="preserve">	</v>
    </spb>
    <spb s="0">
      <v xml:space="preserve">Worldpostalcode	City-data	Unitedstateszipcodes	</v>
      <v xml:space="preserve">			</v>
      <v xml:space="preserve">https://worldpostalcode.com/united-states/south-carolina/kershaw	https://www.city-data.com/zips/29020.html	https://www.unitedstateszipcodes.org/29020/	</v>
      <v xml:space="preserve">			</v>
    </spb>
    <spb s="1">
      <v>607</v>
      <v>608</v>
      <v>608</v>
      <v>607</v>
    </spb>
    <spb s="0">
      <v xml:space="preserve">Wikipedia	</v>
      <v xml:space="preserve">CC-BY-SA	</v>
      <v xml:space="preserve">http://en.wikipedia.org/wiki/South_Carolina	</v>
      <v xml:space="preserve">http://creativecommons.org/licenses/by-sa/3.0/	</v>
    </spb>
    <spb s="0">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25">
      <v>610</v>
      <v>611</v>
      <v>9</v>
      <v>9</v>
      <v>611</v>
      <v>610</v>
      <v>610</v>
      <v>9</v>
      <v>612</v>
      <v>9</v>
      <v>613</v>
      <v>614</v>
      <v>9</v>
      <v>9</v>
      <v>9</v>
      <v>9</v>
      <v>613</v>
      <v>9</v>
      <v>9</v>
      <v>9</v>
      <v>9</v>
      <v>9</v>
      <v>9</v>
      <v>9</v>
      <v>9</v>
      <v>9</v>
      <v>613</v>
      <v>9</v>
      <v>9</v>
      <v>9</v>
      <v>9</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http://en.wikipedia.org/wiki/Kershaw_County,_South_Carolina	</v>
      <v xml:space="preserve">http://creativecommons.org/licenses/by-sa/3.0/	</v>
    </spb>
    <spb s="0">
      <v xml:space="preserve">Wikipedia	Facebook	</v>
      <v xml:space="preserve">CC-BY-SA		</v>
      <v xml:space="preserve">http://en.wikipedia.org/wiki/Kershaw_County,_South_Carolina	https://www.facebook.com/countyofkershaw	</v>
      <v xml:space="preserve">http://creativecommons.org/licenses/by-sa/3.0/		</v>
    </spb>
    <spb s="14">
      <v>617</v>
      <v>617</v>
      <v>617</v>
      <v>617</v>
      <v>618</v>
      <v>618</v>
    </spb>
    <spb s="0">
      <v xml:space="preserve">Wikipedia	</v>
      <v xml:space="preserve">CC-BY-SA	</v>
      <v xml:space="preserve">http://en.wikipedia.org/wiki/Camden,_South_Carolina	</v>
      <v xml:space="preserve">http://creativecommons.org/licenses/by-sa/3.0/	</v>
    </spb>
    <spb s="0">
      <v xml:space="preserve">Wikipedia	Wikipedia	</v>
      <v xml:space="preserve">CC-BY-SA	CC-BY-SA	</v>
      <v xml:space="preserve">http://en.wikipedia.org/wiki/Camden,_South_Carolina	http://es.wikipedia.org/wiki/Camden_(Carolina_del_Sur)	</v>
      <v xml:space="preserve">http://creativecommons.org/licenses/by-sa/3.0/	http://creativecommons.org/licenses/by-sa/3.0/	</v>
    </spb>
    <spb s="33">
      <v>620</v>
      <v>620</v>
      <v>620</v>
      <v>620</v>
      <v>620</v>
      <v>620</v>
      <v>621</v>
    </spb>
    <spb s="0">
      <v xml:space="preserve">Unitedstateszipcodes	</v>
      <v xml:space="preserve">	</v>
      <v xml:space="preserve">https://www.unitedstateszipcodes.org/37914/	</v>
      <v xml:space="preserve">	</v>
    </spb>
    <spb s="0">
      <v xml:space="preserve">Worldpostalcode	City-data	Unitedstateszipcodes	</v>
      <v xml:space="preserve">			</v>
      <v xml:space="preserve">https://worldpostalcode.com/united-states/tennessee/knoxville	https://www.city-data.com/zips/37914.html	https://www.unitedstateszipcodes.org/37914/	</v>
      <v xml:space="preserve">			</v>
    </spb>
    <spb s="21">
      <v>623</v>
      <v>624</v>
      <v>624</v>
      <v>623</v>
      <v>623</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6">
      <v>626</v>
      <v>627</v>
      <v>9</v>
      <v>9</v>
      <v>627</v>
      <v>626</v>
      <v>626</v>
      <v>628</v>
      <v>9</v>
      <v>627</v>
      <v>9</v>
      <v>629</v>
      <v>628</v>
      <v>9</v>
      <v>9</v>
      <v>9</v>
      <v>9</v>
      <v>629</v>
      <v>9</v>
      <v>9</v>
      <v>9</v>
      <v>9</v>
      <v>9</v>
      <v>9</v>
      <v>9</v>
      <v>9</v>
      <v>9</v>
      <v>629</v>
      <v>9</v>
      <v>9</v>
      <v>9</v>
      <v>9</v>
    </spb>
    <spb s="0">
      <v xml:space="preserve">Wikipedia	</v>
      <v xml:space="preserve">Public domain	</v>
      <v xml:space="preserve">http://en.wikipedia.org/wiki/Tennessee	</v>
      <v xml:space="preserve">http://en.wikipedia.org/wiki/Public_domain	</v>
    </spb>
    <spb s="0">
      <v xml:space="preserve">Wikipedia	</v>
      <v xml:space="preserve">CC-BY-SA	</v>
      <v xml:space="preserve">http://en.wikipedia.org/wiki/Knox_County,_Tennessee	</v>
      <v xml:space="preserve">http://creativecommons.org/licenses/by-sa/3.0/	</v>
    </spb>
    <spb s="0">
      <v xml:space="preserve">Wikipedia	US Census	</v>
      <v xml:space="preserve">CC-BY-SA		</v>
      <v xml:space="preserve">http://en.wikipedia.org/wiki/Knox_County,_Tennessee	http://www.census.gov/quickfacts/table/VET605214/47093	</v>
      <v xml:space="preserve">http://creativecommons.org/licenses/by-sa/3.0/		</v>
    </spb>
    <spb s="24">
      <v>632</v>
      <v>633</v>
      <v>633</v>
      <v>632</v>
      <v>633</v>
      <v>633</v>
      <v>633</v>
    </spb>
    <spb s="0">
      <v xml:space="preserve">Wikipedia	</v>
      <v xml:space="preserve">CC-BY-SA	</v>
      <v xml:space="preserve">http://en.wikipedia.org/wiki/Knoxville,_Tennessee	</v>
      <v xml:space="preserve">http://creativecommons.org/licenses/by-sa/3.0/	</v>
    </spb>
    <spb s="0">
      <v xml:space="preserve">Wikipedia	Sec	</v>
      <v xml:space="preserve">CC-BY-SA		</v>
      <v xml:space="preserve">http://en.wikipedia.org/wiki/Knoxville,_Tennessee	https://www.sec.gov/cgi-bin/browse-edgar?action=getcompany&amp;CIK=0001906711	</v>
      <v xml:space="preserve">http://creativecommons.org/licenses/by-sa/3.0/		</v>
    </spb>
    <spb s="0">
      <v xml:space="preserve">Wikipedia	Wikipedia	Sec	</v>
      <v xml:space="preserve">CC-BY-SA	CC-BY-SA		</v>
      <v xml:space="preserve">http://en.wikipedia.org/wiki/Knoxville,_Tennessee	https://en.wikipedia.org/wiki/Knoxville,_Tennessee	https://www.sec.gov/cgi-bin/browse-edgar?action=getcompany&amp;CIK=0001906711	</v>
      <v xml:space="preserve">http://creativecommons.org/licenses/by-sa/3.0/	http://creativecommons.org/licenses/by-sa/3.0/		</v>
    </spb>
    <spb s="19">
      <v>635</v>
      <v>636</v>
      <v>635</v>
      <v>636</v>
      <v>635</v>
      <v>637</v>
      <v>637</v>
      <v>635</v>
    </spb>
    <spb s="0">
      <v xml:space="preserve">Unitedstateszipcodes	</v>
      <v xml:space="preserve">	</v>
      <v xml:space="preserve">https://www.unitedstateszipcodes.org/37923/	</v>
      <v xml:space="preserve">	</v>
    </spb>
    <spb s="0">
      <v xml:space="preserve">Worldpostalcode	City-data	Unitedstateszipcodes	</v>
      <v xml:space="preserve">			</v>
      <v xml:space="preserve">https://worldpostalcode.com/united-states/tennessee/knoxville	https://www.city-data.com/zips/37923.html	https://www.unitedstateszipcodes.org/37923/	</v>
      <v xml:space="preserve">			</v>
    </spb>
    <spb s="21">
      <v>639</v>
      <v>640</v>
      <v>640</v>
      <v>639</v>
      <v>639</v>
    </spb>
    <spb s="0">
      <v xml:space="preserve">Wikipedia	</v>
      <v xml:space="preserve">CC-BY-SA	</v>
      <v xml:space="preserve">http://en.wikipedia.org/wiki/Oakwood,_Georgia	</v>
      <v xml:space="preserve">http://creativecommons.org/licenses/by-sa/3.0/	</v>
    </spb>
    <spb s="0">
      <v xml:space="preserve">Wikipedia	Wikipedia	</v>
      <v xml:space="preserve">CC-BY-SA	CC-BY-SA	</v>
      <v xml:space="preserve">http://en.wikipedia.org/wiki/Oakwood,_Georgia	http://es.wikipedia.org/wiki/Oakwood_(Georgia)	</v>
      <v xml:space="preserve">http://creativecommons.org/licenses/by-sa/3.0/	http://creativecommons.org/licenses/by-sa/3.0/	</v>
    </spb>
    <spb s="19">
      <v>642</v>
      <v>642</v>
      <v>642</v>
      <v>642</v>
      <v>642</v>
      <v>642</v>
      <v>642</v>
      <v>643</v>
    </spb>
    <spb s="0">
      <v xml:space="preserve">Wikipedia	</v>
      <v xml:space="preserve">CC-BY-SA-3.0	</v>
      <v xml:space="preserve">http://it.wikipedia.org/wiki/Oakwood_(Georgia)	</v>
      <v xml:space="preserve">http://creativecommons.org/licenses/by-sa/3.0/	</v>
    </spb>
    <spb s="0">
      <v xml:space="preserve">Wikipedia	</v>
      <v xml:space="preserve">CC-BY-SA	</v>
      <v xml:space="preserve">http://en.wikipedia.org/wiki/Liberty_County,_Georgia	</v>
      <v xml:space="preserve">http://creativecommons.org/licenses/by-sa/3.0/	</v>
    </spb>
    <spb s="0">
      <v xml:space="preserve">Wikipedia	US Census	</v>
      <v xml:space="preserve">CC-BY-SA		</v>
      <v xml:space="preserve">http://en.wikipedia.org/wiki/Liberty_County,_Georgia	http://www.census.gov/quickfacts/table/VET605214/13179	</v>
      <v xml:space="preserve">http://creativecommons.org/licenses/by-sa/3.0/		</v>
    </spb>
    <spb s="26">
      <v>646</v>
      <v>646</v>
      <v>646</v>
      <v>646</v>
      <v>646</v>
      <v>647</v>
      <v>647</v>
      <v>647</v>
    </spb>
    <spb s="0">
      <v xml:space="preserve">Wikipedia	</v>
      <v xml:space="preserve">CC BY 2.0	</v>
      <v xml:space="preserve">http://zh.wikipedia.org/zh-hk/利伯蒂縣_(喬治亞州)	</v>
      <v xml:space="preserve">http://creativecommons.org/licenses/by/2.0	</v>
    </spb>
    <spb s="0">
      <v xml:space="preserve">Wikipedia	</v>
      <v xml:space="preserve">CC-BY-SA	</v>
      <v xml:space="preserve">http://en.wikipedia.org/wiki/Fort_Stewart	</v>
      <v xml:space="preserve">http://creativecommons.org/licenses/by-sa/3.0/	</v>
    </spb>
    <spb s="28">
      <v>650</v>
      <v>650</v>
      <v>650</v>
      <v>650</v>
      <v>650</v>
      <v>650</v>
    </spb>
  </spbData>
</supportingPropertyBags>
</file>

<file path=xl/richData/rdsupportingpropertybagstructure.xml><?xml version="1.0" encoding="utf-8"?>
<spbStructures xmlns="http://schemas.microsoft.com/office/spreadsheetml/2017/richdata2" count="34">
  <s>
    <k n="SourceText" t="s"/>
    <k n="LicenseText" t="s"/>
    <k n="SourceAddress" t="s"/>
    <k n="LicenseAddress" t="s"/>
  </s>
  <s>
    <k n="City" t="spb"/>
    <k n="Name" t="spb"/>
    <k n="UniqueName" t="spb"/>
    <k n="Admin Division 1 (State/province/other)" t="spb"/>
  </s>
  <s>
    <k n="^Order" t="spba"/>
    <k n="TitleProperty" t="s"/>
  </s>
  <s>
    <k n="ShowInCardView" t="b"/>
    <k n="ShowInDotNotation" t="b"/>
    <k n="ShowInAutoComplete" t="b"/>
  </s>
  <s>
    <k n="UniqueName" t="spb"/>
    <k n="VDPID/VSID" t="spb"/>
  </s>
  <s>
    <k n="Name"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UniqueName" t="spb"/>
    <k n="Description" t="spb"/>
    <k n="Country/region" t="spb"/>
    <k n="Admin Division 1 (State/province/other)" t="spb"/>
  </s>
  <s>
    <k n="UniqueName" t="spb"/>
    <k n="VDPID/VSID" t="spb"/>
    <k n="Time zone(s)" t="spb"/>
    <k n="LearnMoreOnLink" t="spb"/>
  </s>
  <s>
    <k n="Area" t="s"/>
    <k n="Population" t="s"/>
  </s>
  <s>
    <k n="Area" t="spb"/>
    <k n="Name" t="spb"/>
    <k n="Latitude" t="spb"/>
    <k n="Longitude" t="spb"/>
    <k n="Population" t="spb"/>
    <k n="UniqueName" t="spb"/>
    <k n="Description" t="spb"/>
    <k n="Country/region" t="spb"/>
    <k n="Admin Division 1 (State/province/other)" t="spb"/>
    <k n="Admin Division 2 (County/district/other)" t="spb"/>
  </s>
  <s>
    <k n="Name" t="i"/>
    <k n="Description" t="i"/>
  </s>
  <s>
    <k n="Area" t="spb"/>
    <k n="Name" t="spb"/>
    <k n="Population" t="spb"/>
    <k n="UniqueName" t="spb"/>
    <k n="Description" t="spb"/>
    <k n="Country/region" t="spb"/>
    <k n="Admin Division 1 (State/province/other)" t="spb"/>
    <k n="Admin Division 2 (County/district/other)" t="spb"/>
  </s>
  <s>
    <k n="UniqueName" t="spb"/>
    <k n="VDPID/VSID" t="spb"/>
    <k n="LearnMoreOnLink" t="spb"/>
  </s>
  <s>
    <k n="City" t="spb"/>
    <k n="Name" t="spb"/>
    <k n="UniqueName" t="spb"/>
    <k n="Admin Division 1 (State/province/other)" t="spb"/>
    <k n="Admin Division 2 (County/district/other)" t="spb"/>
  </s>
  <s>
    <k n="Area" t="spb"/>
    <k n="Name" t="spb"/>
    <k n="Population" t="spb"/>
    <k n="UniqueName" t="spb"/>
    <k n="Description" t="spb"/>
    <k n="Country/region" t="spb"/>
    <k n="Admin Division 1 (State/province/other)" t="spb"/>
  </s>
  <s>
    <k n="UniqueName" t="spb"/>
    <k n="VDPID/VSID" t="spb"/>
    <k n="Description" t="spb"/>
    <k n="Time zone(s)" t="spb"/>
    <k n="LearnMoreOnLink" t="spb"/>
  </s>
  <s>
    <k n="Area" t="spb"/>
    <k n="Name" t="spb"/>
    <k n="UniqueName" t="spb"/>
    <k n="Description" t="spb"/>
    <k n="Largest city" t="spb"/>
    <k n="Country/region" t="spb"/>
    <k n="Admin Division 1 (State/province/other)"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Population" t="spb"/>
    <k n="UniqueName" t="spb"/>
    <k n="Description" t="spb"/>
    <k n="Largest city" t="spb"/>
    <k n="Country/region" t="spb"/>
    <k n="Admin Division 1 (State/province/other)" t="spb"/>
  </s>
  <s>
    <k n="Name" t="spb"/>
    <k n="UniqueName" t="spb"/>
    <k n="Admin Division 1 (State/province/other)" t="spb"/>
  </s>
  <s>
    <k n="Name" t="spb"/>
    <k n="UniqueName" t="spb"/>
    <k n="Description" t="spb"/>
    <k n="Country/region" t="spb"/>
    <k n="Admin Division 1 (State/province/other)" t="spb"/>
    <k n="Admin Division 2 (County/district/other)" t="spb"/>
  </s>
  <s>
    <k n="City" t="spb"/>
    <k n="Name" t="spb"/>
    <k n="UniqueName" t="spb"/>
  </s>
  <s>
    <k n="Name" t="i"/>
    <k n="Image" t="i"/>
  </s>
  <s>
    <k n="Area" t="spb"/>
    <k n="Name" t="spb"/>
    <k n="Population" t="spb"/>
    <k n="UniqueName" t="spb"/>
    <k n="Description" t="spb"/>
    <k n="Abbreviation" t="spb"/>
    <k n="Largest city" t="spb"/>
    <k n="Country/region" t="spb"/>
    <k n="Capital/Major City" t="spb"/>
  </s>
  <s>
    <k n="Name" t="spb"/>
    <k n="UniqueName" t="spb"/>
    <k n="Description" t="spb"/>
    <k n="Largest city" t="spb"/>
    <k n="Country/region" t="spb"/>
    <k n="Admin Division 1 (State/province/other)" t="spb"/>
  </s>
  <s>
    <k n="Area" t="spb"/>
    <k n="Name"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0" formatCode="General"/>
    </x:dxf>
    <x:dxf>
      <x:numFmt numFmtId="14" formatCode="0.00%"/>
    </x:dxf>
    <x:dxf>
      <x:numFmt numFmtId="2" formatCode="0.00"/>
    </x:dxf>
    <x:dxf>
      <x:numFmt numFmtId="13" formatCode="0%"/>
    </x:dxf>
  </dxfs>
  <richProperties>
    <rPr n="IsTitleField" t="b"/>
    <rPr n="IsHeroField" t="b"/>
    <rPr n="RequiresInlineAttribution" t="b"/>
    <rPr n="NumberFormat" t="s"/>
  </richProperties>
  <richStyles>
    <rSty>
      <rpv i="0">1</rpv>
    </rSty>
    <rSty>
      <rpv i="1">1</rpv>
    </rSty>
    <rSty>
      <rpv i="2">1</rpv>
    </rSty>
    <rSty dxfid="0">
      <rpv i="3">#,##0</rpv>
    </rSty>
    <rSty dxfid="1">
      <rpv i="3">_([$$-en-US]* #,##0_);_([$$-en-US]* (#,##0);_([$$-en-US]* "-"_);_(@_)</rpv>
    </rSty>
    <rSty dxfid="3">
      <rpv i="3">0.00</rpv>
    </rSty>
    <rSty dxfid="2">
      <rpv i="3">0.0%</rpv>
    </rSty>
    <rSty dxfid="4"/>
    <rSty dxfid="1">
      <rpv i="3">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n_Division_2__County_district_other" xr10:uid="{A543006F-E2EB-5944-B881-5C71D06E35CD}" sourceName="Admin Division 2 (County/district/other)">
  <extLst>
    <x:ext xmlns:x15="http://schemas.microsoft.com/office/spreadsheetml/2010/11/main" uri="{2F2917AC-EB37-4324-AD4E-5DD8C200BD13}">
      <x15:tableSlicerCache tableId="2"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n_Division_1__State_province_other" xr10:uid="{D6B07750-00A1-3148-94F7-C4F219C652AB}" sourceName="Admin Division 1 (State/province/other)">
  <extLst>
    <x:ext xmlns:x15="http://schemas.microsoft.com/office/spreadsheetml/2010/11/main" uri="{2F2917AC-EB37-4324-AD4E-5DD8C200BD13}">
      <x15:tableSlicerCache tableId="2" column="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5F0E56A-27DD-B148-A0D0-A41EEA077204}" sourceName="City">
  <extLst>
    <x:ext xmlns:x15="http://schemas.microsoft.com/office/spreadsheetml/2010/11/main" uri="{2F2917AC-EB37-4324-AD4E-5DD8C200BD13}">
      <x15:tableSlicerCache tableId="2"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n Division 2 (County/district/other)" xr10:uid="{2A880CBD-E21A-204F-B9A7-85B44CE78705}" cache="Slicer_Admin_Division_2__County_district_other" caption="Admin Division 2 (County/district/other)" style="SlicerStyleLight6" rowHeight="251883"/>
  <slicer name="Admin Division 1 (State/province/other)" xr10:uid="{A85EB721-6DD4-144B-AB22-389C0C49777E}" cache="Slicer_Admin_Division_1__State_province_other" caption="Admin Division 1 (State/province/other)" style="SlicerStyleLight6" rowHeight="251883"/>
  <slicer name="City" xr10:uid="{DF27FBDF-9FB4-BB41-962E-F29ED007FA3F}" cache="Slicer_City" caption="City" style="SlicerStyleLight6"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n Division 2 (County/district/other) 1" xr10:uid="{AC06FB1F-6809-984B-97A1-650194E508B9}" cache="Slicer_Admin_Division_2__County_district_other" caption="Admin Division 2 (County/district/other)" style="SlicerStyleLight6" rowHeight="251883"/>
  <slicer name="Admin Division 1 (State/province/other) 1" xr10:uid="{AFAF4CF5-69E9-9C41-9BEC-E94D1C7D7DF6}" cache="Slicer_Admin_Division_1__State_province_other" caption="Admin Division 1 (State/province/other)" style="SlicerStyleLight6" rowHeight="251883"/>
  <slicer name="City 1" xr10:uid="{5C2F1F65-D26A-DE44-A26D-0401C4B8343D}" cache="Slicer_City" caption="City"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3CF4F9-8846-714E-AFF5-3DA152264A32}" name="Table4" displayName="Table4" ref="A1:T1225" totalsRowShown="0" headerRowDxfId="57" dataDxfId="56">
  <autoFilter ref="A1:T1225" xr:uid="{9D3CF4F9-8846-714E-AFF5-3DA152264A32}"/>
  <tableColumns count="20">
    <tableColumn id="1" xr3:uid="{6EC7A4CD-497C-D744-9364-4D9C7FF8F1A9}" name="Month" dataDxfId="55"/>
    <tableColumn id="2" xr3:uid="{97F12BC7-0AF0-D64D-B21B-B5D7B9B240FF}" name="Weekday" dataDxfId="54"/>
    <tableColumn id="3" xr3:uid="{058FB351-0C08-E54A-B551-F3F2C524F7EC}" name="Date" dataDxfId="53"/>
    <tableColumn id="4" xr3:uid="{60FD0CA7-1F8C-5F42-BAAD-327F2CB2FCEA}" name="Zipcode" dataDxfId="52"/>
    <tableColumn id="5" xr3:uid="{5C396A50-AAE1-FD41-949F-2B1C4113FEC6}" name="Total Weight" dataDxfId="51"/>
    <tableColumn id="6" xr3:uid="{8E783DE0-8251-4B45-860F-EE8FF15A4C10}" name="Donation Category" dataDxfId="50"/>
    <tableColumn id="7" xr3:uid="{EBA7A807-9D70-BD43-AB16-03A435DCC099}" name="F" dataDxfId="49"/>
    <tableColumn id="8" xr3:uid="{3119DA1F-752C-B147-9D36-64DD5932BBB7}" name="GC" dataDxfId="48"/>
    <tableColumn id="9" xr3:uid="{D88C3A22-52BA-F24D-BB44-468669D372B2}" name="S" dataDxfId="47"/>
    <tableColumn id="10" xr3:uid="{00701164-9CCE-1C45-AB9C-D82CA0EA6E0A}" name="P" dataDxfId="46"/>
    <tableColumn id="11" xr3:uid="{9AA92452-C616-534C-838F-4DF992B62514}" name="Containers" dataDxfId="45"/>
    <tableColumn id="12" xr3:uid="{97BB6C5D-81DB-1745-998A-57E2CDEC913C}" name="CO" dataDxfId="44"/>
    <tableColumn id="13" xr3:uid="{823DC92F-8054-FB43-BB09-7772755C6E0B}" name="J" dataDxfId="43"/>
    <tableColumn id="14" xr3:uid="{A62D7BBF-0907-1742-AE6B-818B33A2B5BD}" name="FO" dataDxfId="42"/>
    <tableColumn id="15" xr3:uid="{15B2AB27-4748-B84E-9EFD-C07DDFF8BB33}" name="Frames" dataDxfId="41"/>
    <tableColumn id="16" xr3:uid="{FCB33E82-1C92-544F-A30F-DA41EF929B06}" name="Toys" dataDxfId="40"/>
    <tableColumn id="17" xr3:uid="{19598782-378D-9D46-A6E8-942CCEB97290}" name="Class Room/Office" dataDxfId="39"/>
    <tableColumn id="18" xr3:uid="{84519B6A-4807-664F-B050-56CE4D07EED9}" name="Books" dataDxfId="38"/>
    <tableColumn id="19" xr3:uid="{D44A7BCA-3AAD-FA41-A9A7-0999AC6BFE2E}" name="Holiday" dataDxfId="37"/>
    <tableColumn id="20" xr3:uid="{92E77AA6-D05A-F848-93B8-A023FD68752A}" name="Other" dataDxfId="36"/>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E13776-6C24-7140-86EC-AD1F611FAF6F}" name="Table1" displayName="Table1" ref="A1:P267" totalsRowShown="0" headerRowDxfId="35" dataDxfId="34">
  <autoFilter ref="A1:P267" xr:uid="{88E13776-6C24-7140-86EC-AD1F611FAF6F}"/>
  <tableColumns count="16">
    <tableColumn id="1" xr3:uid="{CF95E8B8-7D6B-3748-BDDF-948BEB2FD78E}" name="Date" dataDxfId="33"/>
    <tableColumn id="2" xr3:uid="{C930997E-84D1-394F-A6F8-0F65E19610C3}" name="Task" dataDxfId="32"/>
    <tableColumn id="3" xr3:uid="{547D32B5-141D-2D4F-A199-85806B58BDB1}" name="Start Time" dataDxfId="31"/>
    <tableColumn id="4" xr3:uid="{C6D96D31-488A-8846-B26F-A707D4DC3928}" name="End Time" dataDxfId="30"/>
    <tableColumn id="5" xr3:uid="{3694FC2E-8839-EB46-9872-8F71C528D74C}" name="Who" dataDxfId="29"/>
    <tableColumn id="6" xr3:uid="{0CF51B32-3793-F447-BE8E-BAC8F356C405}" name="First Name" dataDxfId="28"/>
    <tableColumn id="7" xr3:uid="{CD97C0A2-7B34-E54A-8185-262D16880C5A}" name="Last Name" dataDxfId="27"/>
    <tableColumn id="8" xr3:uid="{28D143DF-ECE7-464F-8C42-E5AA988E07EA}" name="Spots/Items" dataDxfId="26"/>
    <tableColumn id="9" xr3:uid="{45FC4760-657B-E944-A00B-72CA16C6F1A4}" name="Assigner(s)" dataDxfId="25"/>
    <tableColumn id="10" xr3:uid="{3ED456EA-0BEF-8242-998A-E546D9AC642C}" name="Hours tracking" dataDxfId="24">
      <calculatedColumnFormula>INT((D2-C2)*24)</calculatedColumnFormula>
    </tableColumn>
    <tableColumn id="11" xr3:uid="{C8661760-E7FF-FC40-8520-888D60ED78C1}" name="Email" dataDxfId="23"/>
    <tableColumn id="12" xr3:uid="{2C4EB62B-62D6-3F47-96FC-370D11A3293A}" name="DOB" dataDxfId="22"/>
    <tableColumn id="13" xr3:uid="{0EB845F4-59D5-0C4C-A98B-541C6935649C}" name="Age" dataDxfId="21">
      <calculatedColumnFormula>DATEDIF(L2, TODAY(), "Y")</calculatedColumnFormula>
    </tableColumn>
    <tableColumn id="14" xr3:uid="{AE580F46-AC8E-EE41-A96A-049BB317B1C9}" name="What are your Personal Pronouns?" dataDxfId="20"/>
    <tableColumn id="15" xr3:uid="{EC63ABB3-6C1F-314C-8E52-48F9E0EE1683}" name="Waiver" dataDxfId="19"/>
    <tableColumn id="16" xr3:uid="{8C353A42-BB9F-1E41-B356-A870B9E3E79C}" name="Waiver signed by" dataDxfId="18"/>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C48BD5-5D63-624A-A406-0E672244607C}" name="Table5" displayName="Table5" ref="A1:E249" totalsRowShown="0" headerRowDxfId="17">
  <autoFilter ref="A1:E249" xr:uid="{DBC48BD5-5D63-624A-A406-0E672244607C}"/>
  <sortState xmlns:xlrd2="http://schemas.microsoft.com/office/spreadsheetml/2017/richdata2" ref="A2:E249">
    <sortCondition ref="E1:E249"/>
  </sortState>
  <tableColumns count="5">
    <tableColumn id="1" xr3:uid="{4974CF95-B641-0347-90E0-7A3EAAE48336}" name="Column1"/>
    <tableColumn id="2" xr3:uid="{83D17AC4-AB2B-364D-99B2-E0F0E2A56856}" name="Column2"/>
    <tableColumn id="3" xr3:uid="{AF95CD98-3364-2946-AE71-F65D420031B3}" name="Column3"/>
    <tableColumn id="4" xr3:uid="{2B30E4CF-D23A-854C-9F53-4010D01906F4}" name="Column4"/>
    <tableColumn id="5" xr3:uid="{28980C3A-D2A1-954F-A1DC-25002235CCDE}" name="Column5"/>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42F39D8-7948-DB42-88EC-378175F8E4CC}" name="Table6" displayName="Table6" ref="G1:I6" totalsRowShown="0">
  <autoFilter ref="G1:I6" xr:uid="{242F39D8-7948-DB42-88EC-378175F8E4CC}"/>
  <sortState xmlns:xlrd2="http://schemas.microsoft.com/office/spreadsheetml/2017/richdata2" ref="G2:I6">
    <sortCondition ref="H1:H6"/>
  </sortState>
  <tableColumns count="3">
    <tableColumn id="1" xr3:uid="{83801369-CF54-1041-9013-9F53E6D6A887}" name="Generation" dataDxfId="16"/>
    <tableColumn id="2" xr3:uid="{4E0FE4D8-B9EB-2F47-8BB5-5F3A33E4B9A6}" name="Count"/>
    <tableColumn id="3" xr3:uid="{C7CCE773-5006-E340-BD90-82263658C871}" name="Percentage" dataDxfId="15">
      <calculatedColumnFormula>H2/H$6</calculatedColumnFormula>
    </tableColumn>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70B1AA-3720-DC41-90BE-9D9709C0A390}" name="Table3" displayName="Table3" ref="A1:B14" totalsRowShown="0" headerRowDxfId="14" dataDxfId="13">
  <autoFilter ref="A1:B14" xr:uid="{E570B1AA-3720-DC41-90BE-9D9709C0A390}"/>
  <tableColumns count="2">
    <tableColumn id="1" xr3:uid="{5F1C7406-10E9-BF48-919D-B93C7C91C161}" name="Category" dataDxfId="12"/>
    <tableColumn id="2" xr3:uid="{FA1A4706-2958-3745-97BB-187F4B846127}" name="Total" dataDxfId="11"/>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D45ED3C-F474-DE4D-BEAF-CA107776F2AA}" name="Table7" displayName="Table7" ref="A1:H27" totalsRowShown="0" headerRowDxfId="10" dataDxfId="9">
  <autoFilter ref="A1:H27" xr:uid="{AD45ED3C-F474-DE4D-BEAF-CA107776F2AA}"/>
  <tableColumns count="8">
    <tableColumn id="1" xr3:uid="{94660207-E57A-6B41-945A-461FF681AFED}" name="Category" dataDxfId="8"/>
    <tableColumn id="2" xr3:uid="{E6C18307-161E-F443-B480-630B875B51A4}" name="Items Sold" dataDxfId="7"/>
    <tableColumn id="3" xr3:uid="{64C55729-E744-BB4A-AC38-BD010CF1F9A3}" name="Gross Sales" dataDxfId="6"/>
    <tableColumn id="4" xr3:uid="{1A527EBD-91E1-284E-8AA0-49020E6975C8}" name="Items Refunded" dataDxfId="5"/>
    <tableColumn id="5" xr3:uid="{16F71AB3-D3BA-E741-B10D-FF7AFAC37233}" name="Refunds" dataDxfId="4"/>
    <tableColumn id="6" xr3:uid="{817FEB2F-C3FC-054F-9A00-2B79130CFE91}" name="Discounts &amp; Comps" dataDxfId="3"/>
    <tableColumn id="7" xr3:uid="{42DAA167-3933-5644-A576-BA6C05956551}" name="Net Sales" dataDxfId="2"/>
    <tableColumn id="8" xr3:uid="{03F21C17-C632-2443-AD47-2E67C11B9C5E}" name="Taxes" dataDxfId="1"/>
  </tableColumns>
  <tableStyleInfo name="TableStyleLight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0BECA6-009B-5A41-B13B-83609CF905EC}" name="Table2" displayName="Table2" ref="A1:E124" totalsRowShown="0">
  <autoFilter ref="A1:E124" xr:uid="{180BECA6-009B-5A41-B13B-83609CF905EC}">
    <filterColumn colId="4">
      <filters>
        <filter val="Georgia"/>
      </filters>
    </filterColumn>
  </autoFilter>
  <sortState xmlns:xlrd2="http://schemas.microsoft.com/office/spreadsheetml/2017/richdata2" ref="A2:E124">
    <sortCondition descending="1" ref="B1:B124"/>
  </sortState>
  <tableColumns count="5">
    <tableColumn id="1" xr3:uid="{BA4520D2-574B-F74A-B265-A29796C76C3E}" name="Zipcode" dataDxfId="0"/>
    <tableColumn id="2" xr3:uid="{C6DE74F9-A77E-6242-8BD6-C8ECADF19367}" name="Number of Donations"/>
    <tableColumn id="3" xr3:uid="{669D260A-E3A0-9742-8F67-1E9C3180D279}" name="Admin Division 2 (County/district/other)">
      <calculatedColumnFormula array="1">_FV(Table2[[#This Row],[Zipcode]],"Admin Division 2 (County/district/other)",TRUE)</calculatedColumnFormula>
    </tableColumn>
    <tableColumn id="4" xr3:uid="{16DBF7A7-C6C5-754B-AD98-EC6F929642BA}" name="City">
      <calculatedColumnFormula array="1">_FV(Table2[[#This Row],[Zipcode]],"City")</calculatedColumnFormula>
    </tableColumn>
    <tableColumn id="5" xr3:uid="{60C93091-DB6C-6E44-9B5C-80F4D865E055}" name="Admin Division 1 (State/province/other)">
      <calculatedColumnFormula array="1">_FV(Table2[[#This Row],[Zipcode]],"Admin Division 1 (State/province/other)",TRUE)</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7.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B65C0-C820-0B4F-8FCE-7AE6CEC6C742}">
  <dimension ref="A1:AB1547"/>
  <sheetViews>
    <sheetView topLeftCell="A50" workbookViewId="0">
      <selection activeCell="T1" sqref="T1:T1048576"/>
    </sheetView>
  </sheetViews>
  <sheetFormatPr baseColWidth="10" defaultRowHeight="16" x14ac:dyDescent="0.2"/>
  <cols>
    <col min="2" max="2" width="11" customWidth="1"/>
    <col min="5" max="5" width="13.5" customWidth="1"/>
    <col min="6" max="6" width="18.5" customWidth="1"/>
    <col min="11" max="11" width="12.33203125" customWidth="1"/>
    <col min="17" max="17" width="18.6640625"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370</v>
      </c>
      <c r="T1" s="1" t="s">
        <v>368</v>
      </c>
      <c r="U1" s="2"/>
      <c r="V1" s="2"/>
      <c r="W1" s="2"/>
      <c r="X1" s="2"/>
      <c r="Y1" s="2"/>
      <c r="Z1" s="2"/>
      <c r="AA1" s="2"/>
      <c r="AB1" s="2"/>
    </row>
    <row r="2" spans="1:28" x14ac:dyDescent="0.2">
      <c r="A2" s="2" t="s">
        <v>18</v>
      </c>
      <c r="B2" s="3" t="s">
        <v>19</v>
      </c>
      <c r="C2" s="4">
        <v>44708</v>
      </c>
      <c r="D2" s="2">
        <v>30327</v>
      </c>
      <c r="E2" s="2">
        <v>44</v>
      </c>
      <c r="F2" s="2" t="s">
        <v>20</v>
      </c>
      <c r="G2" s="2"/>
      <c r="H2" s="2"/>
      <c r="I2" s="2">
        <v>1</v>
      </c>
      <c r="J2" s="2">
        <v>1</v>
      </c>
      <c r="K2" s="2"/>
      <c r="L2" s="2"/>
      <c r="M2" s="2"/>
      <c r="N2" s="2"/>
      <c r="O2" s="2"/>
      <c r="P2" s="2"/>
      <c r="Q2" s="2"/>
      <c r="R2" s="2"/>
      <c r="S2" s="2"/>
      <c r="T2" s="2"/>
      <c r="U2" s="2"/>
      <c r="V2" s="2"/>
      <c r="W2" s="2"/>
      <c r="X2" s="2"/>
      <c r="Y2" s="2"/>
      <c r="Z2" s="2"/>
      <c r="AA2" s="2"/>
      <c r="AB2" s="2"/>
    </row>
    <row r="3" spans="1:28" x14ac:dyDescent="0.2">
      <c r="A3" s="2" t="s">
        <v>18</v>
      </c>
      <c r="B3" s="3" t="s">
        <v>19</v>
      </c>
      <c r="C3" s="4">
        <v>44708</v>
      </c>
      <c r="D3" s="2">
        <v>30307</v>
      </c>
      <c r="E3" s="2">
        <v>7</v>
      </c>
      <c r="F3" s="2" t="s">
        <v>21</v>
      </c>
      <c r="G3" s="2">
        <v>1</v>
      </c>
      <c r="H3" s="2"/>
      <c r="I3" s="2"/>
      <c r="J3" s="2"/>
      <c r="K3" s="2"/>
      <c r="L3" s="2"/>
      <c r="M3" s="2">
        <v>1</v>
      </c>
      <c r="N3" s="2"/>
      <c r="O3" s="2"/>
      <c r="P3" s="2"/>
      <c r="Q3" s="2"/>
      <c r="R3" s="2"/>
      <c r="S3" s="2"/>
      <c r="T3" s="2"/>
      <c r="U3" s="2"/>
      <c r="V3" s="2"/>
      <c r="W3" s="2"/>
      <c r="X3" s="2"/>
      <c r="Y3" s="2"/>
      <c r="Z3" s="2"/>
      <c r="AA3" s="2"/>
      <c r="AB3" s="2"/>
    </row>
    <row r="4" spans="1:28" x14ac:dyDescent="0.2">
      <c r="A4" s="2" t="s">
        <v>18</v>
      </c>
      <c r="B4" s="3" t="s">
        <v>19</v>
      </c>
      <c r="C4" s="4">
        <v>44708</v>
      </c>
      <c r="D4" s="2">
        <v>30030</v>
      </c>
      <c r="E4" s="2">
        <v>22</v>
      </c>
      <c r="F4" s="2" t="s">
        <v>22</v>
      </c>
      <c r="G4" s="2"/>
      <c r="H4" s="2"/>
      <c r="I4" s="2">
        <v>1</v>
      </c>
      <c r="J4" s="2"/>
      <c r="K4" s="2"/>
      <c r="L4" s="2"/>
      <c r="M4" s="2">
        <v>1</v>
      </c>
      <c r="N4" s="2">
        <v>1</v>
      </c>
      <c r="O4" s="2"/>
      <c r="P4" s="2"/>
      <c r="Q4" s="2"/>
      <c r="R4" s="2"/>
      <c r="S4" s="2"/>
      <c r="T4" s="2"/>
      <c r="U4" s="2"/>
      <c r="V4" s="2"/>
      <c r="W4" s="2"/>
      <c r="X4" s="2"/>
      <c r="Y4" s="2"/>
      <c r="Z4" s="2"/>
      <c r="AA4" s="2"/>
      <c r="AB4" s="2"/>
    </row>
    <row r="5" spans="1:28" x14ac:dyDescent="0.2">
      <c r="A5" s="2" t="s">
        <v>18</v>
      </c>
      <c r="B5" s="3" t="s">
        <v>19</v>
      </c>
      <c r="C5" s="4">
        <v>44708</v>
      </c>
      <c r="D5" s="2">
        <v>30033</v>
      </c>
      <c r="E5" s="2">
        <v>44</v>
      </c>
      <c r="F5" s="2" t="s">
        <v>23</v>
      </c>
      <c r="G5" s="2">
        <v>1</v>
      </c>
      <c r="H5" s="2">
        <v>1</v>
      </c>
      <c r="I5" s="2">
        <v>1</v>
      </c>
      <c r="J5" s="2">
        <v>1</v>
      </c>
      <c r="K5" s="2"/>
      <c r="L5" s="2">
        <v>1</v>
      </c>
      <c r="M5" s="2"/>
      <c r="N5" s="2">
        <v>1</v>
      </c>
      <c r="O5" s="2"/>
      <c r="P5" s="2"/>
      <c r="Q5" s="2"/>
      <c r="R5" s="2"/>
      <c r="S5" s="2"/>
      <c r="T5" s="2"/>
      <c r="U5" s="2"/>
      <c r="V5" s="2"/>
      <c r="W5" s="2"/>
      <c r="X5" s="2"/>
      <c r="Y5" s="2"/>
      <c r="Z5" s="2"/>
      <c r="AA5" s="2"/>
      <c r="AB5" s="2"/>
    </row>
    <row r="6" spans="1:28" x14ac:dyDescent="0.2">
      <c r="A6" s="2" t="s">
        <v>18</v>
      </c>
      <c r="B6" s="3" t="s">
        <v>19</v>
      </c>
      <c r="C6" s="4">
        <v>44708</v>
      </c>
      <c r="D6" s="2">
        <v>30340</v>
      </c>
      <c r="E6" s="2">
        <v>134</v>
      </c>
      <c r="F6" s="2" t="s">
        <v>24</v>
      </c>
      <c r="G6" s="2">
        <v>1</v>
      </c>
      <c r="H6" s="2"/>
      <c r="I6" s="2"/>
      <c r="J6" s="2"/>
      <c r="K6" s="2"/>
      <c r="L6" s="2"/>
      <c r="M6" s="2"/>
      <c r="N6" s="2"/>
      <c r="O6" s="2"/>
      <c r="P6" s="2"/>
      <c r="Q6" s="2"/>
      <c r="R6" s="2"/>
      <c r="S6" s="2"/>
      <c r="T6" s="2"/>
      <c r="U6" s="2"/>
      <c r="V6" s="2"/>
      <c r="W6" s="2"/>
      <c r="X6" s="2"/>
      <c r="Y6" s="2"/>
      <c r="Z6" s="2"/>
      <c r="AA6" s="2"/>
      <c r="AB6" s="2"/>
    </row>
    <row r="7" spans="1:28" x14ac:dyDescent="0.2">
      <c r="A7" s="2" t="s">
        <v>18</v>
      </c>
      <c r="B7" s="3" t="s">
        <v>19</v>
      </c>
      <c r="C7" s="4">
        <v>44708</v>
      </c>
      <c r="D7" s="2">
        <v>30030</v>
      </c>
      <c r="E7" s="2">
        <v>81</v>
      </c>
      <c r="F7" s="2" t="s">
        <v>25</v>
      </c>
      <c r="G7" s="2">
        <v>1</v>
      </c>
      <c r="H7" s="2"/>
      <c r="I7" s="2"/>
      <c r="J7" s="2">
        <v>1</v>
      </c>
      <c r="K7" s="2"/>
      <c r="L7" s="2"/>
      <c r="M7" s="2">
        <v>1</v>
      </c>
      <c r="N7" s="2"/>
      <c r="O7" s="2"/>
      <c r="P7" s="2"/>
      <c r="Q7" s="2"/>
      <c r="R7" s="2"/>
      <c r="S7" s="2"/>
      <c r="T7" s="2"/>
      <c r="U7" s="2"/>
      <c r="V7" s="2"/>
      <c r="W7" s="2"/>
      <c r="X7" s="2"/>
      <c r="Y7" s="2"/>
      <c r="Z7" s="2"/>
      <c r="AA7" s="2"/>
      <c r="AB7" s="2"/>
    </row>
    <row r="8" spans="1:28" x14ac:dyDescent="0.2">
      <c r="A8" s="2" t="s">
        <v>18</v>
      </c>
      <c r="B8" s="3" t="s">
        <v>19</v>
      </c>
      <c r="C8" s="4">
        <v>44708</v>
      </c>
      <c r="D8" s="2">
        <v>30327</v>
      </c>
      <c r="E8" s="2">
        <v>100</v>
      </c>
      <c r="F8" s="2" t="s">
        <v>26</v>
      </c>
      <c r="G8" s="2">
        <v>1</v>
      </c>
      <c r="H8" s="2">
        <v>1</v>
      </c>
      <c r="I8" s="2">
        <v>1</v>
      </c>
      <c r="J8" s="2"/>
      <c r="K8" s="2"/>
      <c r="L8" s="2">
        <v>1</v>
      </c>
      <c r="M8" s="2"/>
      <c r="N8" s="2">
        <v>1</v>
      </c>
      <c r="O8" s="2"/>
      <c r="P8" s="2"/>
      <c r="Q8" s="2"/>
      <c r="R8" s="2"/>
      <c r="S8" s="2"/>
      <c r="T8" s="2"/>
      <c r="U8" s="2"/>
      <c r="V8" s="2"/>
      <c r="W8" s="2"/>
      <c r="X8" s="2"/>
      <c r="Y8" s="2"/>
      <c r="Z8" s="2"/>
      <c r="AA8" s="2"/>
      <c r="AB8" s="2"/>
    </row>
    <row r="9" spans="1:28" x14ac:dyDescent="0.2">
      <c r="A9" s="2" t="s">
        <v>18</v>
      </c>
      <c r="B9" s="3" t="s">
        <v>19</v>
      </c>
      <c r="C9" s="4">
        <v>44708</v>
      </c>
      <c r="D9" s="2">
        <v>30345</v>
      </c>
      <c r="E9" s="2">
        <v>61</v>
      </c>
      <c r="F9" s="2" t="s">
        <v>27</v>
      </c>
      <c r="G9" s="2">
        <v>1</v>
      </c>
      <c r="H9" s="2">
        <v>1</v>
      </c>
      <c r="I9" s="2">
        <v>1</v>
      </c>
      <c r="J9" s="2"/>
      <c r="K9" s="2"/>
      <c r="L9" s="2"/>
      <c r="M9" s="2">
        <v>1</v>
      </c>
      <c r="N9" s="2"/>
      <c r="O9" s="2"/>
      <c r="P9" s="2"/>
      <c r="Q9" s="2"/>
      <c r="R9" s="2"/>
      <c r="S9" s="2"/>
      <c r="T9" s="2"/>
      <c r="U9" s="2"/>
      <c r="V9" s="2"/>
      <c r="W9" s="2"/>
      <c r="X9" s="2"/>
      <c r="Y9" s="2"/>
      <c r="Z9" s="2"/>
      <c r="AA9" s="2"/>
      <c r="AB9" s="2"/>
    </row>
    <row r="10" spans="1:28" x14ac:dyDescent="0.2">
      <c r="A10" s="2" t="s">
        <v>18</v>
      </c>
      <c r="B10" s="3" t="s">
        <v>28</v>
      </c>
      <c r="C10" s="4">
        <v>44707</v>
      </c>
      <c r="D10" s="2">
        <v>30033</v>
      </c>
      <c r="E10" s="2">
        <v>57</v>
      </c>
      <c r="F10" s="2" t="s">
        <v>29</v>
      </c>
      <c r="G10" s="2">
        <v>1</v>
      </c>
      <c r="H10" s="2">
        <v>1</v>
      </c>
      <c r="I10" s="2"/>
      <c r="J10" s="2"/>
      <c r="K10" s="2"/>
      <c r="L10" s="2"/>
      <c r="M10" s="2"/>
      <c r="N10" s="2"/>
      <c r="O10" s="2"/>
      <c r="P10" s="2"/>
      <c r="Q10" s="2"/>
      <c r="R10" s="2"/>
      <c r="S10" s="2"/>
      <c r="T10" s="2"/>
      <c r="U10" s="2"/>
      <c r="V10" s="2"/>
      <c r="W10" s="2"/>
      <c r="X10" s="2"/>
      <c r="Y10" s="2"/>
      <c r="Z10" s="2"/>
      <c r="AA10" s="2"/>
      <c r="AB10" s="2"/>
    </row>
    <row r="11" spans="1:28" x14ac:dyDescent="0.2">
      <c r="A11" s="2" t="s">
        <v>18</v>
      </c>
      <c r="B11" s="3" t="s">
        <v>28</v>
      </c>
      <c r="C11" s="4">
        <v>44707</v>
      </c>
      <c r="D11" s="2">
        <v>30350</v>
      </c>
      <c r="E11" s="2">
        <v>18</v>
      </c>
      <c r="F11" s="2" t="s">
        <v>7</v>
      </c>
      <c r="G11" s="2"/>
      <c r="H11" s="2">
        <v>1</v>
      </c>
      <c r="I11" s="2"/>
      <c r="J11" s="2"/>
      <c r="K11" s="2"/>
      <c r="L11" s="2"/>
      <c r="M11" s="2"/>
      <c r="N11" s="2"/>
      <c r="O11" s="2"/>
      <c r="P11" s="2"/>
      <c r="Q11" s="2"/>
      <c r="R11" s="2"/>
      <c r="S11" s="2"/>
      <c r="T11" s="2"/>
      <c r="U11" s="2"/>
      <c r="V11" s="2"/>
      <c r="W11" s="2"/>
      <c r="X11" s="2"/>
      <c r="Y11" s="2"/>
      <c r="Z11" s="2"/>
      <c r="AA11" s="2"/>
      <c r="AB11" s="2"/>
    </row>
    <row r="12" spans="1:28" x14ac:dyDescent="0.2">
      <c r="A12" s="2" t="s">
        <v>18</v>
      </c>
      <c r="B12" s="3" t="s">
        <v>28</v>
      </c>
      <c r="C12" s="4">
        <v>44707</v>
      </c>
      <c r="D12" s="2">
        <v>30324</v>
      </c>
      <c r="E12" s="2">
        <v>220</v>
      </c>
      <c r="F12" s="2" t="s">
        <v>30</v>
      </c>
      <c r="G12" s="2"/>
      <c r="H12" s="2">
        <v>1</v>
      </c>
      <c r="I12" s="2">
        <v>1</v>
      </c>
      <c r="J12" s="2"/>
      <c r="K12" s="2"/>
      <c r="L12" s="2">
        <v>1</v>
      </c>
      <c r="M12" s="2"/>
      <c r="N12" s="2"/>
      <c r="O12" s="2"/>
      <c r="P12" s="2"/>
      <c r="Q12" s="2"/>
      <c r="R12" s="2"/>
      <c r="S12" s="2"/>
      <c r="T12" s="2"/>
      <c r="U12" s="2"/>
      <c r="V12" s="2"/>
      <c r="W12" s="2"/>
      <c r="X12" s="2"/>
      <c r="Y12" s="2"/>
      <c r="Z12" s="2"/>
      <c r="AA12" s="2"/>
      <c r="AB12" s="2"/>
    </row>
    <row r="13" spans="1:28" x14ac:dyDescent="0.2">
      <c r="A13" s="2" t="s">
        <v>18</v>
      </c>
      <c r="B13" s="3" t="s">
        <v>19</v>
      </c>
      <c r="C13" s="4">
        <v>44701</v>
      </c>
      <c r="D13" s="2">
        <v>30341</v>
      </c>
      <c r="E13" s="2">
        <v>80</v>
      </c>
      <c r="F13" s="2" t="s">
        <v>6</v>
      </c>
      <c r="G13" s="2">
        <v>1</v>
      </c>
      <c r="H13" s="2"/>
      <c r="I13" s="2"/>
      <c r="J13" s="2"/>
      <c r="K13" s="2"/>
      <c r="L13" s="2"/>
      <c r="M13" s="2"/>
      <c r="N13" s="2"/>
      <c r="O13" s="2"/>
      <c r="P13" s="2"/>
      <c r="Q13" s="2"/>
      <c r="R13" s="2"/>
      <c r="S13" s="2"/>
      <c r="T13" s="2"/>
      <c r="U13" s="2"/>
      <c r="V13" s="2"/>
      <c r="W13" s="2"/>
      <c r="X13" s="2"/>
      <c r="Y13" s="2"/>
      <c r="Z13" s="2"/>
      <c r="AA13" s="2"/>
      <c r="AB13" s="2"/>
    </row>
    <row r="14" spans="1:28" x14ac:dyDescent="0.2">
      <c r="A14" s="2" t="s">
        <v>31</v>
      </c>
      <c r="B14" s="3" t="s">
        <v>28</v>
      </c>
      <c r="C14" s="4">
        <v>44742</v>
      </c>
      <c r="D14" s="2">
        <v>30350</v>
      </c>
      <c r="E14" s="2">
        <v>16</v>
      </c>
      <c r="F14" s="2" t="s">
        <v>10</v>
      </c>
      <c r="G14" s="2"/>
      <c r="H14" s="2"/>
      <c r="I14" s="2"/>
      <c r="J14" s="2"/>
      <c r="K14" s="2">
        <v>1</v>
      </c>
      <c r="L14" s="2"/>
      <c r="M14" s="2"/>
      <c r="N14" s="2"/>
      <c r="O14" s="2"/>
      <c r="P14" s="2"/>
      <c r="Q14" s="2"/>
      <c r="R14" s="2"/>
      <c r="S14" s="2"/>
      <c r="T14" s="2"/>
      <c r="U14" s="2"/>
      <c r="V14" s="2"/>
      <c r="W14" s="2"/>
      <c r="X14" s="2"/>
      <c r="Y14" s="2"/>
      <c r="Z14" s="2"/>
      <c r="AA14" s="2"/>
      <c r="AB14" s="2"/>
    </row>
    <row r="15" spans="1:28" x14ac:dyDescent="0.2">
      <c r="A15" s="2" t="s">
        <v>31</v>
      </c>
      <c r="B15" s="3" t="s">
        <v>28</v>
      </c>
      <c r="C15" s="4">
        <v>44742</v>
      </c>
      <c r="D15" s="2">
        <v>30316</v>
      </c>
      <c r="E15" s="2">
        <v>172</v>
      </c>
      <c r="F15" s="2" t="s">
        <v>32</v>
      </c>
      <c r="G15" s="2">
        <v>1</v>
      </c>
      <c r="H15" s="2"/>
      <c r="I15" s="2">
        <v>1</v>
      </c>
      <c r="J15" s="2"/>
      <c r="K15" s="2">
        <v>1</v>
      </c>
      <c r="L15" s="2"/>
      <c r="M15" s="2"/>
      <c r="N15" s="2"/>
      <c r="O15" s="2"/>
      <c r="P15" s="2"/>
      <c r="Q15" s="2"/>
      <c r="R15" s="2"/>
      <c r="S15" s="2"/>
      <c r="T15" s="2"/>
      <c r="U15" s="2"/>
      <c r="V15" s="2"/>
      <c r="W15" s="2"/>
      <c r="X15" s="2"/>
      <c r="Y15" s="2"/>
      <c r="Z15" s="2"/>
      <c r="AA15" s="2"/>
      <c r="AB15" s="2"/>
    </row>
    <row r="16" spans="1:28" x14ac:dyDescent="0.2">
      <c r="A16" s="2" t="s">
        <v>31</v>
      </c>
      <c r="B16" s="3" t="s">
        <v>28</v>
      </c>
      <c r="C16" s="4">
        <v>44742</v>
      </c>
      <c r="D16" s="2">
        <v>30079</v>
      </c>
      <c r="E16" s="2">
        <v>12</v>
      </c>
      <c r="F16" s="2" t="s">
        <v>6</v>
      </c>
      <c r="G16" s="2">
        <v>1</v>
      </c>
      <c r="H16" s="2"/>
      <c r="I16" s="2"/>
      <c r="J16" s="2"/>
      <c r="K16" s="2"/>
      <c r="L16" s="2"/>
      <c r="M16" s="2"/>
      <c r="N16" s="2"/>
      <c r="O16" s="2"/>
      <c r="P16" s="2"/>
      <c r="Q16" s="2"/>
      <c r="R16" s="2"/>
      <c r="S16" s="2"/>
      <c r="T16" s="2"/>
      <c r="U16" s="2"/>
      <c r="V16" s="2"/>
      <c r="W16" s="2"/>
      <c r="X16" s="2"/>
      <c r="Y16" s="2"/>
      <c r="Z16" s="2"/>
      <c r="AA16" s="2"/>
      <c r="AB16" s="2"/>
    </row>
    <row r="17" spans="1:28" x14ac:dyDescent="0.2">
      <c r="A17" s="2" t="s">
        <v>31</v>
      </c>
      <c r="B17" s="3" t="s">
        <v>33</v>
      </c>
      <c r="C17" s="4">
        <v>44738</v>
      </c>
      <c r="D17" s="2">
        <v>30306</v>
      </c>
      <c r="E17" s="2">
        <v>8</v>
      </c>
      <c r="F17" s="2" t="s">
        <v>34</v>
      </c>
      <c r="G17" s="2"/>
      <c r="H17" s="2">
        <v>1</v>
      </c>
      <c r="I17" s="2"/>
      <c r="J17" s="2">
        <v>1</v>
      </c>
      <c r="K17" s="2"/>
      <c r="L17" s="2"/>
      <c r="M17" s="2"/>
      <c r="N17" s="2"/>
      <c r="O17" s="2"/>
      <c r="P17" s="2"/>
      <c r="Q17" s="2"/>
      <c r="R17" s="2"/>
      <c r="S17" s="2"/>
      <c r="T17" s="2"/>
      <c r="U17" s="2"/>
      <c r="V17" s="2"/>
      <c r="W17" s="2"/>
      <c r="X17" s="2"/>
      <c r="Y17" s="2"/>
      <c r="Z17" s="2"/>
      <c r="AA17" s="2"/>
      <c r="AB17" s="2"/>
    </row>
    <row r="18" spans="1:28" x14ac:dyDescent="0.2">
      <c r="A18" s="2" t="s">
        <v>31</v>
      </c>
      <c r="B18" s="3" t="s">
        <v>35</v>
      </c>
      <c r="C18" s="4">
        <v>44737</v>
      </c>
      <c r="D18" s="2">
        <v>30319</v>
      </c>
      <c r="E18" s="2">
        <v>37</v>
      </c>
      <c r="F18" s="2" t="s">
        <v>13</v>
      </c>
      <c r="G18" s="2"/>
      <c r="H18" s="2"/>
      <c r="I18" s="2"/>
      <c r="J18" s="2"/>
      <c r="K18" s="2"/>
      <c r="L18" s="2"/>
      <c r="M18" s="2"/>
      <c r="N18" s="2">
        <v>1</v>
      </c>
      <c r="O18" s="2"/>
      <c r="P18" s="2"/>
      <c r="Q18" s="2"/>
      <c r="R18" s="2"/>
      <c r="S18" s="2"/>
      <c r="T18" s="2"/>
      <c r="U18" s="2"/>
      <c r="V18" s="2"/>
      <c r="W18" s="2"/>
      <c r="X18" s="2"/>
      <c r="Y18" s="2"/>
      <c r="Z18" s="2"/>
      <c r="AA18" s="2"/>
      <c r="AB18" s="2"/>
    </row>
    <row r="19" spans="1:28" x14ac:dyDescent="0.2">
      <c r="A19" s="2" t="s">
        <v>31</v>
      </c>
      <c r="B19" s="3" t="s">
        <v>35</v>
      </c>
      <c r="C19" s="4">
        <v>44737</v>
      </c>
      <c r="D19" s="2">
        <v>30088</v>
      </c>
      <c r="E19" s="2">
        <v>24</v>
      </c>
      <c r="F19" s="2" t="s">
        <v>6</v>
      </c>
      <c r="G19" s="2">
        <v>1</v>
      </c>
      <c r="H19" s="2"/>
      <c r="I19" s="2"/>
      <c r="J19" s="2"/>
      <c r="K19" s="2"/>
      <c r="L19" s="2"/>
      <c r="M19" s="2"/>
      <c r="N19" s="2"/>
      <c r="O19" s="2"/>
      <c r="P19" s="2"/>
      <c r="Q19" s="2"/>
      <c r="R19" s="2"/>
      <c r="S19" s="2"/>
      <c r="T19" s="2"/>
      <c r="U19" s="2"/>
      <c r="V19" s="2"/>
      <c r="W19" s="2"/>
      <c r="X19" s="2"/>
      <c r="Y19" s="2"/>
      <c r="Z19" s="2"/>
      <c r="AA19" s="2"/>
      <c r="AB19" s="2"/>
    </row>
    <row r="20" spans="1:28" x14ac:dyDescent="0.2">
      <c r="A20" s="2" t="s">
        <v>31</v>
      </c>
      <c r="B20" s="3" t="s">
        <v>19</v>
      </c>
      <c r="C20" s="4">
        <v>44736</v>
      </c>
      <c r="D20" s="2">
        <v>30324</v>
      </c>
      <c r="E20" s="2">
        <v>18</v>
      </c>
      <c r="F20" s="2" t="s">
        <v>13</v>
      </c>
      <c r="G20" s="2"/>
      <c r="H20" s="2"/>
      <c r="I20" s="2"/>
      <c r="J20" s="2"/>
      <c r="K20" s="2"/>
      <c r="L20" s="2"/>
      <c r="M20" s="2"/>
      <c r="N20" s="2">
        <v>1</v>
      </c>
      <c r="O20" s="2"/>
      <c r="P20" s="2"/>
      <c r="Q20" s="2"/>
      <c r="R20" s="2"/>
      <c r="S20" s="2"/>
      <c r="T20" s="2"/>
      <c r="U20" s="2"/>
      <c r="V20" s="2"/>
      <c r="W20" s="2"/>
      <c r="X20" s="2"/>
      <c r="Y20" s="2"/>
      <c r="Z20" s="2"/>
      <c r="AA20" s="2"/>
      <c r="AB20" s="2"/>
    </row>
    <row r="21" spans="1:28" x14ac:dyDescent="0.2">
      <c r="A21" s="2" t="s">
        <v>31</v>
      </c>
      <c r="B21" s="3" t="s">
        <v>28</v>
      </c>
      <c r="C21" s="4">
        <v>44735</v>
      </c>
      <c r="D21" s="2">
        <v>30350</v>
      </c>
      <c r="E21" s="2">
        <v>54</v>
      </c>
      <c r="F21" s="2" t="s">
        <v>9</v>
      </c>
      <c r="G21" s="2"/>
      <c r="H21" s="2"/>
      <c r="I21" s="2"/>
      <c r="J21" s="2">
        <v>1</v>
      </c>
      <c r="K21" s="2"/>
      <c r="L21" s="2"/>
      <c r="M21" s="2"/>
      <c r="N21" s="2"/>
      <c r="O21" s="2"/>
      <c r="P21" s="2"/>
      <c r="Q21" s="2"/>
      <c r="R21" s="2"/>
      <c r="S21" s="2"/>
      <c r="T21" s="2"/>
      <c r="U21" s="2"/>
      <c r="V21" s="2"/>
      <c r="W21" s="2"/>
      <c r="X21" s="2"/>
      <c r="Y21" s="2"/>
      <c r="Z21" s="2"/>
      <c r="AA21" s="2"/>
      <c r="AB21" s="2"/>
    </row>
    <row r="22" spans="1:28" x14ac:dyDescent="0.2">
      <c r="A22" s="2" t="s">
        <v>31</v>
      </c>
      <c r="B22" s="3" t="s">
        <v>28</v>
      </c>
      <c r="C22" s="4">
        <v>44735</v>
      </c>
      <c r="D22" s="2">
        <v>30038</v>
      </c>
      <c r="E22" s="2">
        <v>21</v>
      </c>
      <c r="F22" s="2" t="s">
        <v>36</v>
      </c>
      <c r="G22" s="2">
        <v>1</v>
      </c>
      <c r="H22" s="2">
        <v>1</v>
      </c>
      <c r="I22" s="2"/>
      <c r="J22" s="2">
        <v>1</v>
      </c>
      <c r="K22" s="2"/>
      <c r="L22" s="2"/>
      <c r="M22" s="2"/>
      <c r="N22" s="2"/>
      <c r="O22" s="2"/>
      <c r="P22" s="2"/>
      <c r="Q22" s="2"/>
      <c r="R22" s="2"/>
      <c r="S22" s="2"/>
      <c r="T22" s="2"/>
      <c r="U22" s="2"/>
      <c r="V22" s="2"/>
      <c r="W22" s="2"/>
      <c r="X22" s="2"/>
      <c r="Y22" s="2"/>
      <c r="Z22" s="2"/>
      <c r="AA22" s="2"/>
      <c r="AB22" s="2"/>
    </row>
    <row r="23" spans="1:28" x14ac:dyDescent="0.2">
      <c r="A23" s="2" t="s">
        <v>31</v>
      </c>
      <c r="B23" s="3" t="s">
        <v>28</v>
      </c>
      <c r="C23" s="4">
        <v>44735</v>
      </c>
      <c r="D23" s="2">
        <v>30033</v>
      </c>
      <c r="E23" s="2">
        <v>36</v>
      </c>
      <c r="F23" s="2" t="s">
        <v>37</v>
      </c>
      <c r="G23" s="2"/>
      <c r="H23" s="2">
        <v>1</v>
      </c>
      <c r="I23" s="2">
        <v>1</v>
      </c>
      <c r="J23" s="2"/>
      <c r="K23" s="2"/>
      <c r="L23" s="2"/>
      <c r="M23" s="2"/>
      <c r="N23" s="2"/>
      <c r="O23" s="2"/>
      <c r="P23" s="2"/>
      <c r="Q23" s="2"/>
      <c r="R23" s="2"/>
      <c r="S23" s="2"/>
      <c r="T23" s="2"/>
      <c r="U23" s="2"/>
      <c r="V23" s="2"/>
      <c r="W23" s="2"/>
      <c r="X23" s="2"/>
      <c r="Y23" s="2"/>
      <c r="Z23" s="2"/>
      <c r="AA23" s="2"/>
      <c r="AB23" s="2"/>
    </row>
    <row r="24" spans="1:28" x14ac:dyDescent="0.2">
      <c r="A24" s="2" t="s">
        <v>31</v>
      </c>
      <c r="B24" s="3" t="s">
        <v>28</v>
      </c>
      <c r="C24" s="4">
        <v>44735</v>
      </c>
      <c r="D24" s="2">
        <v>30345</v>
      </c>
      <c r="E24" s="2">
        <v>1</v>
      </c>
      <c r="F24" s="2" t="s">
        <v>10</v>
      </c>
      <c r="G24" s="2"/>
      <c r="H24" s="2"/>
      <c r="I24" s="2"/>
      <c r="J24" s="2"/>
      <c r="K24" s="2">
        <v>1</v>
      </c>
      <c r="L24" s="2"/>
      <c r="M24" s="2"/>
      <c r="N24" s="2"/>
      <c r="O24" s="2"/>
      <c r="P24" s="2"/>
      <c r="Q24" s="2"/>
      <c r="R24" s="2"/>
      <c r="S24" s="2"/>
      <c r="T24" s="2"/>
      <c r="U24" s="2"/>
      <c r="V24" s="2"/>
      <c r="W24" s="2"/>
      <c r="X24" s="2"/>
      <c r="Y24" s="2"/>
      <c r="Z24" s="2"/>
      <c r="AA24" s="2"/>
      <c r="AB24" s="2"/>
    </row>
    <row r="25" spans="1:28" x14ac:dyDescent="0.2">
      <c r="A25" s="2" t="s">
        <v>31</v>
      </c>
      <c r="B25" s="3" t="s">
        <v>19</v>
      </c>
      <c r="C25" s="4">
        <v>44729</v>
      </c>
      <c r="D25" s="2">
        <v>30034</v>
      </c>
      <c r="E25" s="2">
        <v>39</v>
      </c>
      <c r="F25" s="2" t="s">
        <v>38</v>
      </c>
      <c r="G25" s="2">
        <v>1</v>
      </c>
      <c r="H25" s="2"/>
      <c r="I25" s="2">
        <v>1</v>
      </c>
      <c r="J25" s="2">
        <v>1</v>
      </c>
      <c r="K25" s="2"/>
      <c r="L25" s="2"/>
      <c r="M25" s="2"/>
      <c r="N25" s="2"/>
      <c r="O25" s="2"/>
      <c r="P25" s="2"/>
      <c r="Q25" s="2"/>
      <c r="R25" s="2"/>
      <c r="S25" s="2"/>
      <c r="T25" s="2"/>
      <c r="U25" s="2"/>
      <c r="V25" s="2"/>
      <c r="W25" s="2"/>
      <c r="X25" s="2"/>
      <c r="Y25" s="2"/>
      <c r="Z25" s="2"/>
      <c r="AA25" s="2"/>
      <c r="AB25" s="2"/>
    </row>
    <row r="26" spans="1:28" x14ac:dyDescent="0.2">
      <c r="A26" s="2" t="s">
        <v>31</v>
      </c>
      <c r="B26" s="3" t="s">
        <v>19</v>
      </c>
      <c r="C26" s="4">
        <v>44729</v>
      </c>
      <c r="D26" s="2">
        <v>30126</v>
      </c>
      <c r="E26" s="2">
        <v>97</v>
      </c>
      <c r="F26" s="2" t="s">
        <v>8</v>
      </c>
      <c r="G26" s="2"/>
      <c r="H26" s="2"/>
      <c r="I26" s="2">
        <v>1</v>
      </c>
      <c r="J26" s="2"/>
      <c r="K26" s="2"/>
      <c r="L26" s="2"/>
      <c r="M26" s="2"/>
      <c r="N26" s="2"/>
      <c r="O26" s="2"/>
      <c r="P26" s="2"/>
      <c r="Q26" s="2"/>
      <c r="R26" s="2"/>
      <c r="S26" s="2"/>
      <c r="T26" s="2"/>
      <c r="U26" s="2"/>
      <c r="V26" s="2"/>
      <c r="W26" s="2"/>
      <c r="X26" s="2"/>
      <c r="Y26" s="2"/>
      <c r="Z26" s="2"/>
      <c r="AA26" s="2"/>
      <c r="AB26" s="2"/>
    </row>
    <row r="27" spans="1:28" x14ac:dyDescent="0.2">
      <c r="A27" s="2" t="s">
        <v>31</v>
      </c>
      <c r="B27" s="3" t="s">
        <v>19</v>
      </c>
      <c r="C27" s="4">
        <v>44729</v>
      </c>
      <c r="D27" s="2">
        <v>30345</v>
      </c>
      <c r="E27" s="2">
        <v>9</v>
      </c>
      <c r="F27" s="2" t="s">
        <v>39</v>
      </c>
      <c r="G27" s="2">
        <v>1</v>
      </c>
      <c r="H27" s="2"/>
      <c r="I27" s="2">
        <v>1</v>
      </c>
      <c r="J27" s="2"/>
      <c r="K27" s="2"/>
      <c r="L27" s="2"/>
      <c r="M27" s="2"/>
      <c r="N27" s="2"/>
      <c r="O27" s="2"/>
      <c r="P27" s="2"/>
      <c r="Q27" s="2"/>
      <c r="R27" s="2"/>
      <c r="S27" s="2"/>
      <c r="T27" s="2"/>
      <c r="U27" s="2"/>
      <c r="V27" s="2"/>
      <c r="W27" s="2"/>
      <c r="X27" s="2"/>
      <c r="Y27" s="2"/>
      <c r="Z27" s="2"/>
      <c r="AA27" s="2"/>
      <c r="AB27" s="2"/>
    </row>
    <row r="28" spans="1:28" x14ac:dyDescent="0.2">
      <c r="A28" s="2" t="s">
        <v>31</v>
      </c>
      <c r="B28" s="3" t="s">
        <v>19</v>
      </c>
      <c r="C28" s="4">
        <v>44729</v>
      </c>
      <c r="D28" s="2">
        <v>30312</v>
      </c>
      <c r="E28" s="2">
        <v>10</v>
      </c>
      <c r="F28" s="2" t="s">
        <v>40</v>
      </c>
      <c r="G28" s="2">
        <v>1</v>
      </c>
      <c r="H28" s="2"/>
      <c r="I28" s="2"/>
      <c r="J28" s="2"/>
      <c r="K28" s="2"/>
      <c r="L28" s="2"/>
      <c r="M28" s="2"/>
      <c r="N28" s="2">
        <v>1</v>
      </c>
      <c r="O28" s="2"/>
      <c r="P28" s="2"/>
      <c r="Q28" s="2"/>
      <c r="R28" s="2"/>
      <c r="S28" s="2"/>
      <c r="T28" s="2"/>
      <c r="U28" s="2"/>
      <c r="V28" s="2"/>
      <c r="W28" s="2"/>
      <c r="X28" s="2"/>
      <c r="Y28" s="2"/>
      <c r="Z28" s="2"/>
      <c r="AA28" s="2"/>
      <c r="AB28" s="2"/>
    </row>
    <row r="29" spans="1:28" x14ac:dyDescent="0.2">
      <c r="A29" s="2" t="s">
        <v>31</v>
      </c>
      <c r="B29" s="3" t="s">
        <v>19</v>
      </c>
      <c r="C29" s="4">
        <v>44729</v>
      </c>
      <c r="D29" s="2">
        <v>30084</v>
      </c>
      <c r="E29" s="2">
        <v>27</v>
      </c>
      <c r="F29" s="2" t="s">
        <v>13</v>
      </c>
      <c r="G29" s="2"/>
      <c r="H29" s="2"/>
      <c r="I29" s="2"/>
      <c r="J29" s="2"/>
      <c r="K29" s="2"/>
      <c r="L29" s="2"/>
      <c r="M29" s="2"/>
      <c r="N29" s="2">
        <v>1</v>
      </c>
      <c r="O29" s="2"/>
      <c r="P29" s="2"/>
      <c r="Q29" s="2"/>
      <c r="R29" s="2"/>
      <c r="S29" s="2"/>
      <c r="T29" s="2"/>
      <c r="U29" s="2"/>
      <c r="V29" s="2"/>
      <c r="W29" s="2"/>
      <c r="X29" s="2"/>
      <c r="Y29" s="2"/>
      <c r="Z29" s="2"/>
      <c r="AA29" s="2"/>
      <c r="AB29" s="2"/>
    </row>
    <row r="30" spans="1:28" x14ac:dyDescent="0.2">
      <c r="A30" s="2" t="s">
        <v>31</v>
      </c>
      <c r="B30" s="3" t="s">
        <v>19</v>
      </c>
      <c r="C30" s="4">
        <v>44729</v>
      </c>
      <c r="D30" s="2">
        <v>30096</v>
      </c>
      <c r="E30" s="2">
        <v>40</v>
      </c>
      <c r="F30" s="2"/>
      <c r="G30" s="2"/>
      <c r="H30" s="2"/>
      <c r="I30" s="2"/>
      <c r="J30" s="2"/>
      <c r="K30" s="2"/>
      <c r="L30" s="2"/>
      <c r="M30" s="2"/>
      <c r="N30" s="2"/>
      <c r="O30" s="2"/>
      <c r="P30" s="2"/>
      <c r="Q30" s="2"/>
      <c r="R30" s="2"/>
      <c r="S30" s="2"/>
      <c r="T30" s="2">
        <v>1</v>
      </c>
      <c r="U30" s="2"/>
      <c r="V30" s="2"/>
      <c r="W30" s="2"/>
      <c r="X30" s="2"/>
      <c r="Y30" s="2"/>
      <c r="Z30" s="2"/>
      <c r="AA30" s="2"/>
      <c r="AB30" s="2"/>
    </row>
    <row r="31" spans="1:28" x14ac:dyDescent="0.2">
      <c r="A31" s="2" t="s">
        <v>31</v>
      </c>
      <c r="B31" s="3" t="s">
        <v>19</v>
      </c>
      <c r="C31" s="4">
        <v>44729</v>
      </c>
      <c r="D31" s="2">
        <v>30030</v>
      </c>
      <c r="E31" s="2">
        <v>62</v>
      </c>
      <c r="F31" s="2" t="s">
        <v>40</v>
      </c>
      <c r="G31" s="2"/>
      <c r="H31" s="2"/>
      <c r="I31" s="2"/>
      <c r="J31" s="2"/>
      <c r="K31" s="2"/>
      <c r="L31" s="2"/>
      <c r="M31" s="2"/>
      <c r="N31" s="2">
        <v>1</v>
      </c>
      <c r="O31" s="2"/>
      <c r="P31" s="2"/>
      <c r="Q31" s="2"/>
      <c r="R31" s="2"/>
      <c r="S31" s="2"/>
      <c r="T31" s="2"/>
      <c r="U31" s="2"/>
      <c r="V31" s="2"/>
      <c r="W31" s="2"/>
      <c r="X31" s="2"/>
      <c r="Y31" s="2"/>
      <c r="Z31" s="2"/>
      <c r="AA31" s="2"/>
      <c r="AB31" s="2"/>
    </row>
    <row r="32" spans="1:28" x14ac:dyDescent="0.2">
      <c r="A32" s="2" t="s">
        <v>31</v>
      </c>
      <c r="B32" s="3" t="s">
        <v>19</v>
      </c>
      <c r="C32" s="4">
        <v>44729</v>
      </c>
      <c r="D32" s="2">
        <v>30087</v>
      </c>
      <c r="E32" s="2">
        <v>10</v>
      </c>
      <c r="F32" s="2" t="s">
        <v>6</v>
      </c>
      <c r="G32" s="2">
        <v>1</v>
      </c>
      <c r="H32" s="2"/>
      <c r="I32" s="2"/>
      <c r="J32" s="2"/>
      <c r="K32" s="2"/>
      <c r="L32" s="2"/>
      <c r="M32" s="2"/>
      <c r="N32" s="2"/>
      <c r="O32" s="2"/>
      <c r="P32" s="2"/>
      <c r="Q32" s="2"/>
      <c r="R32" s="2"/>
      <c r="S32" s="2"/>
      <c r="T32" s="2"/>
      <c r="U32" s="2"/>
      <c r="V32" s="2"/>
      <c r="W32" s="2"/>
      <c r="X32" s="2"/>
      <c r="Y32" s="2"/>
      <c r="Z32" s="2"/>
      <c r="AA32" s="2"/>
      <c r="AB32" s="2"/>
    </row>
    <row r="33" spans="1:28" x14ac:dyDescent="0.2">
      <c r="A33" s="2" t="s">
        <v>31</v>
      </c>
      <c r="B33" s="3" t="s">
        <v>19</v>
      </c>
      <c r="C33" s="4">
        <v>44729</v>
      </c>
      <c r="D33" s="2">
        <v>30034</v>
      </c>
      <c r="E33" s="2">
        <v>45</v>
      </c>
      <c r="F33" s="2" t="s">
        <v>8</v>
      </c>
      <c r="G33" s="2"/>
      <c r="H33" s="2"/>
      <c r="I33" s="2">
        <v>1</v>
      </c>
      <c r="J33" s="2"/>
      <c r="K33" s="2"/>
      <c r="L33" s="2"/>
      <c r="M33" s="2"/>
      <c r="N33" s="2"/>
      <c r="O33" s="2"/>
      <c r="P33" s="2"/>
      <c r="Q33" s="2"/>
      <c r="R33" s="2"/>
      <c r="S33" s="2"/>
      <c r="T33" s="2"/>
      <c r="U33" s="2"/>
      <c r="V33" s="2"/>
      <c r="W33" s="2"/>
      <c r="X33" s="2"/>
      <c r="Y33" s="2"/>
      <c r="Z33" s="2"/>
      <c r="AA33" s="2"/>
      <c r="AB33" s="2"/>
    </row>
    <row r="34" spans="1:28" x14ac:dyDescent="0.2">
      <c r="A34" s="2" t="s">
        <v>31</v>
      </c>
      <c r="B34" s="3" t="s">
        <v>28</v>
      </c>
      <c r="C34" s="4">
        <v>44728</v>
      </c>
      <c r="D34" s="2">
        <v>30350</v>
      </c>
      <c r="E34" s="2">
        <v>36</v>
      </c>
      <c r="F34" s="2" t="s">
        <v>29</v>
      </c>
      <c r="G34" s="2">
        <v>1</v>
      </c>
      <c r="H34" s="2">
        <v>1</v>
      </c>
      <c r="I34" s="2"/>
      <c r="J34" s="2"/>
      <c r="K34" s="2"/>
      <c r="L34" s="2"/>
      <c r="M34" s="2"/>
      <c r="N34" s="2"/>
      <c r="O34" s="2"/>
      <c r="P34" s="2"/>
      <c r="Q34" s="2"/>
      <c r="R34" s="2"/>
      <c r="S34" s="2"/>
      <c r="T34" s="2"/>
      <c r="U34" s="2"/>
      <c r="V34" s="2"/>
      <c r="W34" s="2"/>
      <c r="X34" s="2"/>
      <c r="Y34" s="2"/>
      <c r="Z34" s="2"/>
      <c r="AA34" s="2"/>
      <c r="AB34" s="2"/>
    </row>
    <row r="35" spans="1:28" x14ac:dyDescent="0.2">
      <c r="A35" s="2" t="s">
        <v>31</v>
      </c>
      <c r="B35" s="3" t="s">
        <v>28</v>
      </c>
      <c r="C35" s="4">
        <v>44728</v>
      </c>
      <c r="D35" s="2">
        <v>30315</v>
      </c>
      <c r="E35" s="2">
        <v>27</v>
      </c>
      <c r="F35" s="2" t="s">
        <v>6</v>
      </c>
      <c r="G35" s="2">
        <v>1</v>
      </c>
      <c r="H35" s="2"/>
      <c r="I35" s="2"/>
      <c r="J35" s="2"/>
      <c r="K35" s="2"/>
      <c r="L35" s="2"/>
      <c r="M35" s="2"/>
      <c r="N35" s="2"/>
      <c r="O35" s="2"/>
      <c r="P35" s="2"/>
      <c r="Q35" s="2"/>
      <c r="R35" s="2"/>
      <c r="S35" s="2"/>
      <c r="T35" s="2"/>
      <c r="U35" s="2"/>
      <c r="V35" s="2"/>
      <c r="W35" s="2"/>
      <c r="X35" s="2"/>
      <c r="Y35" s="2"/>
      <c r="Z35" s="2"/>
      <c r="AA35" s="2"/>
      <c r="AB35" s="2"/>
    </row>
    <row r="36" spans="1:28" x14ac:dyDescent="0.2">
      <c r="A36" s="2" t="s">
        <v>31</v>
      </c>
      <c r="B36" s="3" t="s">
        <v>28</v>
      </c>
      <c r="C36" s="4">
        <v>44728</v>
      </c>
      <c r="D36" s="2">
        <v>30034</v>
      </c>
      <c r="E36" s="2">
        <v>66</v>
      </c>
      <c r="F36" s="2" t="s">
        <v>8</v>
      </c>
      <c r="G36" s="2"/>
      <c r="H36" s="2"/>
      <c r="I36" s="2">
        <v>1</v>
      </c>
      <c r="J36" s="2"/>
      <c r="K36" s="2"/>
      <c r="L36" s="2"/>
      <c r="M36" s="2"/>
      <c r="N36" s="2"/>
      <c r="O36" s="2"/>
      <c r="P36" s="2"/>
      <c r="Q36" s="2"/>
      <c r="R36" s="2"/>
      <c r="S36" s="2"/>
      <c r="T36" s="2"/>
      <c r="U36" s="2"/>
      <c r="V36" s="2"/>
      <c r="W36" s="2"/>
      <c r="X36" s="2"/>
      <c r="Y36" s="2"/>
      <c r="Z36" s="2"/>
      <c r="AA36" s="2"/>
      <c r="AB36" s="2"/>
    </row>
    <row r="37" spans="1:28" x14ac:dyDescent="0.2">
      <c r="A37" s="2" t="s">
        <v>31</v>
      </c>
      <c r="B37" s="3" t="s">
        <v>28</v>
      </c>
      <c r="C37" s="4">
        <v>44728</v>
      </c>
      <c r="D37" s="2">
        <v>30030</v>
      </c>
      <c r="E37" s="2">
        <v>22</v>
      </c>
      <c r="F37" s="2" t="s">
        <v>13</v>
      </c>
      <c r="G37" s="2"/>
      <c r="H37" s="2"/>
      <c r="I37" s="2"/>
      <c r="J37" s="2"/>
      <c r="K37" s="2"/>
      <c r="L37" s="2"/>
      <c r="M37" s="2"/>
      <c r="N37" s="2">
        <v>1</v>
      </c>
      <c r="O37" s="2"/>
      <c r="P37" s="2"/>
      <c r="Q37" s="2"/>
      <c r="R37" s="2"/>
      <c r="S37" s="2"/>
      <c r="T37" s="2"/>
      <c r="U37" s="2"/>
      <c r="V37" s="2"/>
      <c r="W37" s="2"/>
      <c r="X37" s="2"/>
      <c r="Y37" s="2"/>
      <c r="Z37" s="2"/>
      <c r="AA37" s="2"/>
      <c r="AB37" s="2"/>
    </row>
    <row r="38" spans="1:28" x14ac:dyDescent="0.2">
      <c r="A38" s="2" t="s">
        <v>31</v>
      </c>
      <c r="B38" s="3" t="s">
        <v>28</v>
      </c>
      <c r="C38" s="4">
        <v>44728</v>
      </c>
      <c r="D38" s="2">
        <v>30345</v>
      </c>
      <c r="E38" s="2">
        <v>9</v>
      </c>
      <c r="F38" s="2" t="s">
        <v>6</v>
      </c>
      <c r="G38" s="2">
        <v>1</v>
      </c>
      <c r="H38" s="2"/>
      <c r="I38" s="2"/>
      <c r="J38" s="2"/>
      <c r="K38" s="2"/>
      <c r="L38" s="2"/>
      <c r="M38" s="2"/>
      <c r="N38" s="2"/>
      <c r="O38" s="2"/>
      <c r="P38" s="2"/>
      <c r="Q38" s="2"/>
      <c r="R38" s="2"/>
      <c r="S38" s="2"/>
      <c r="T38" s="2"/>
      <c r="U38" s="2"/>
      <c r="V38" s="2"/>
      <c r="W38" s="2"/>
      <c r="X38" s="2"/>
      <c r="Y38" s="2"/>
      <c r="Z38" s="2"/>
      <c r="AA38" s="2"/>
      <c r="AB38" s="2"/>
    </row>
    <row r="39" spans="1:28" x14ac:dyDescent="0.2">
      <c r="A39" s="2" t="s">
        <v>31</v>
      </c>
      <c r="B39" s="3" t="s">
        <v>41</v>
      </c>
      <c r="C39" s="4">
        <v>44725</v>
      </c>
      <c r="D39" s="2">
        <v>30047</v>
      </c>
      <c r="E39" s="2">
        <v>6</v>
      </c>
      <c r="F39" s="2" t="s">
        <v>42</v>
      </c>
      <c r="G39" s="2"/>
      <c r="H39" s="2">
        <v>1</v>
      </c>
      <c r="I39" s="2"/>
      <c r="J39" s="2"/>
      <c r="K39" s="2"/>
      <c r="L39" s="2"/>
      <c r="M39" s="2"/>
      <c r="N39" s="2">
        <v>1</v>
      </c>
      <c r="O39" s="2"/>
      <c r="P39" s="2"/>
      <c r="Q39" s="2"/>
      <c r="R39" s="2"/>
      <c r="S39" s="2"/>
      <c r="T39" s="2"/>
      <c r="U39" s="2"/>
      <c r="V39" s="2"/>
      <c r="W39" s="2"/>
      <c r="X39" s="2"/>
      <c r="Y39" s="2"/>
      <c r="Z39" s="2"/>
      <c r="AA39" s="2"/>
      <c r="AB39" s="2"/>
    </row>
    <row r="40" spans="1:28" x14ac:dyDescent="0.2">
      <c r="A40" s="2" t="s">
        <v>31</v>
      </c>
      <c r="B40" s="3" t="s">
        <v>33</v>
      </c>
      <c r="C40" s="4">
        <v>44724</v>
      </c>
      <c r="D40" s="2">
        <v>30316</v>
      </c>
      <c r="E40" s="2">
        <v>13</v>
      </c>
      <c r="F40" s="2" t="s">
        <v>43</v>
      </c>
      <c r="G40" s="2"/>
      <c r="H40" s="2"/>
      <c r="I40" s="2">
        <v>1</v>
      </c>
      <c r="J40" s="2"/>
      <c r="K40" s="2"/>
      <c r="L40" s="2"/>
      <c r="M40" s="2"/>
      <c r="N40" s="2"/>
      <c r="O40" s="2"/>
      <c r="P40" s="2"/>
      <c r="Q40" s="2"/>
      <c r="R40" s="2"/>
      <c r="S40" s="2"/>
      <c r="T40" s="2"/>
      <c r="U40" s="2"/>
      <c r="V40" s="2"/>
      <c r="W40" s="2"/>
      <c r="X40" s="2"/>
      <c r="Y40" s="2"/>
      <c r="Z40" s="2"/>
      <c r="AA40" s="2"/>
      <c r="AB40" s="2"/>
    </row>
    <row r="41" spans="1:28" x14ac:dyDescent="0.2">
      <c r="A41" s="2" t="s">
        <v>31</v>
      </c>
      <c r="B41" s="3" t="s">
        <v>33</v>
      </c>
      <c r="C41" s="4">
        <v>44724</v>
      </c>
      <c r="D41" s="2">
        <v>30030</v>
      </c>
      <c r="E41" s="2">
        <v>2</v>
      </c>
      <c r="F41" s="2" t="s">
        <v>37</v>
      </c>
      <c r="G41" s="2"/>
      <c r="H41" s="2">
        <v>1</v>
      </c>
      <c r="I41" s="2">
        <v>1</v>
      </c>
      <c r="J41" s="2"/>
      <c r="K41" s="2"/>
      <c r="L41" s="2"/>
      <c r="M41" s="2"/>
      <c r="N41" s="2"/>
      <c r="O41" s="2"/>
      <c r="P41" s="2"/>
      <c r="Q41" s="2"/>
      <c r="R41" s="2"/>
      <c r="S41" s="2"/>
      <c r="T41" s="2"/>
      <c r="U41" s="2"/>
      <c r="V41" s="2"/>
      <c r="W41" s="2"/>
      <c r="X41" s="2"/>
      <c r="Y41" s="2"/>
      <c r="Z41" s="2"/>
      <c r="AA41" s="2"/>
      <c r="AB41" s="2"/>
    </row>
    <row r="42" spans="1:28" x14ac:dyDescent="0.2">
      <c r="A42" s="2" t="s">
        <v>31</v>
      </c>
      <c r="B42" s="3" t="s">
        <v>33</v>
      </c>
      <c r="C42" s="4">
        <v>44724</v>
      </c>
      <c r="D42" s="2">
        <v>30316</v>
      </c>
      <c r="E42" s="2">
        <v>193</v>
      </c>
      <c r="F42" s="2" t="s">
        <v>44</v>
      </c>
      <c r="G42" s="2">
        <v>1</v>
      </c>
      <c r="H42" s="2">
        <v>1</v>
      </c>
      <c r="I42" s="2"/>
      <c r="J42" s="2"/>
      <c r="K42" s="2"/>
      <c r="L42" s="2"/>
      <c r="M42" s="2"/>
      <c r="N42" s="2">
        <v>1</v>
      </c>
      <c r="O42" s="2"/>
      <c r="P42" s="2"/>
      <c r="Q42" s="2"/>
      <c r="R42" s="2"/>
      <c r="S42" s="2"/>
      <c r="T42" s="2"/>
      <c r="U42" s="2"/>
      <c r="V42" s="2"/>
      <c r="W42" s="2"/>
      <c r="X42" s="2"/>
      <c r="Y42" s="2"/>
      <c r="Z42" s="2"/>
      <c r="AA42" s="2"/>
      <c r="AB42" s="2"/>
    </row>
    <row r="43" spans="1:28" x14ac:dyDescent="0.2">
      <c r="A43" s="2" t="s">
        <v>31</v>
      </c>
      <c r="B43" s="3" t="s">
        <v>35</v>
      </c>
      <c r="C43" s="4">
        <v>44723</v>
      </c>
      <c r="D43" s="2">
        <v>30318</v>
      </c>
      <c r="E43" s="2">
        <v>22</v>
      </c>
      <c r="F43" s="2" t="s">
        <v>45</v>
      </c>
      <c r="G43" s="2"/>
      <c r="H43" s="2">
        <v>1</v>
      </c>
      <c r="I43" s="2"/>
      <c r="J43" s="2"/>
      <c r="K43" s="2"/>
      <c r="L43" s="2"/>
      <c r="M43" s="2"/>
      <c r="N43" s="2">
        <v>1</v>
      </c>
      <c r="O43" s="2"/>
      <c r="P43" s="2"/>
      <c r="Q43" s="2"/>
      <c r="R43" s="2"/>
      <c r="S43" s="2"/>
      <c r="T43" s="2"/>
      <c r="U43" s="2"/>
      <c r="V43" s="2"/>
      <c r="W43" s="2"/>
      <c r="X43" s="2"/>
      <c r="Y43" s="2"/>
      <c r="Z43" s="2"/>
      <c r="AA43" s="2"/>
      <c r="AB43" s="2"/>
    </row>
    <row r="44" spans="1:28" x14ac:dyDescent="0.2">
      <c r="A44" s="2" t="s">
        <v>31</v>
      </c>
      <c r="B44" s="3" t="s">
        <v>35</v>
      </c>
      <c r="C44" s="4">
        <v>44723</v>
      </c>
      <c r="D44" s="2">
        <v>30038</v>
      </c>
      <c r="E44" s="2">
        <v>9</v>
      </c>
      <c r="F44" s="2" t="s">
        <v>6</v>
      </c>
      <c r="G44" s="2">
        <v>1</v>
      </c>
      <c r="H44" s="2"/>
      <c r="I44" s="2"/>
      <c r="J44" s="2"/>
      <c r="K44" s="2"/>
      <c r="L44" s="2"/>
      <c r="M44" s="2"/>
      <c r="N44" s="2"/>
      <c r="O44" s="2"/>
      <c r="P44" s="2"/>
      <c r="Q44" s="2"/>
      <c r="R44" s="2"/>
      <c r="S44" s="2"/>
      <c r="T44" s="2"/>
      <c r="U44" s="2"/>
      <c r="V44" s="2"/>
      <c r="W44" s="2"/>
      <c r="X44" s="2"/>
      <c r="Y44" s="2"/>
      <c r="Z44" s="2"/>
      <c r="AA44" s="2"/>
      <c r="AB44" s="2"/>
    </row>
    <row r="45" spans="1:28" x14ac:dyDescent="0.2">
      <c r="A45" s="2" t="s">
        <v>31</v>
      </c>
      <c r="B45" s="3" t="s">
        <v>19</v>
      </c>
      <c r="C45" s="4">
        <v>44722</v>
      </c>
      <c r="D45" s="2">
        <v>30339</v>
      </c>
      <c r="E45" s="2">
        <v>49</v>
      </c>
      <c r="F45" s="2" t="s">
        <v>46</v>
      </c>
      <c r="G45" s="2">
        <v>1</v>
      </c>
      <c r="H45" s="2"/>
      <c r="I45" s="2"/>
      <c r="J45" s="2"/>
      <c r="K45" s="2"/>
      <c r="L45" s="2"/>
      <c r="M45" s="2">
        <v>1</v>
      </c>
      <c r="N45" s="2">
        <v>1</v>
      </c>
      <c r="O45" s="2"/>
      <c r="P45" s="2"/>
      <c r="Q45" s="2"/>
      <c r="R45" s="2"/>
      <c r="S45" s="2"/>
      <c r="T45" s="2"/>
      <c r="U45" s="2"/>
      <c r="V45" s="2"/>
      <c r="W45" s="2"/>
      <c r="X45" s="2"/>
      <c r="Y45" s="2"/>
      <c r="Z45" s="2"/>
      <c r="AA45" s="2"/>
      <c r="AB45" s="2"/>
    </row>
    <row r="46" spans="1:28" x14ac:dyDescent="0.2">
      <c r="A46" s="2" t="s">
        <v>31</v>
      </c>
      <c r="B46" s="3" t="s">
        <v>28</v>
      </c>
      <c r="C46" s="4">
        <v>44721</v>
      </c>
      <c r="D46" s="2">
        <v>30017</v>
      </c>
      <c r="E46" s="2">
        <v>24</v>
      </c>
      <c r="F46" s="2" t="s">
        <v>29</v>
      </c>
      <c r="G46" s="2">
        <v>1</v>
      </c>
      <c r="H46" s="2">
        <v>1</v>
      </c>
      <c r="I46" s="2"/>
      <c r="J46" s="2"/>
      <c r="K46" s="2"/>
      <c r="L46" s="2"/>
      <c r="M46" s="2"/>
      <c r="N46" s="2"/>
      <c r="O46" s="2"/>
      <c r="P46" s="2"/>
      <c r="Q46" s="2"/>
      <c r="R46" s="2"/>
      <c r="S46" s="2"/>
      <c r="T46" s="2"/>
      <c r="U46" s="2"/>
      <c r="V46" s="2"/>
      <c r="W46" s="2"/>
      <c r="X46" s="2"/>
      <c r="Y46" s="2"/>
      <c r="Z46" s="2"/>
      <c r="AA46" s="2"/>
      <c r="AB46" s="2"/>
    </row>
    <row r="47" spans="1:28" x14ac:dyDescent="0.2">
      <c r="A47" s="2" t="s">
        <v>31</v>
      </c>
      <c r="B47" s="3" t="s">
        <v>28</v>
      </c>
      <c r="C47" s="4">
        <v>44721</v>
      </c>
      <c r="D47" s="2">
        <v>30017</v>
      </c>
      <c r="E47" s="2">
        <v>7</v>
      </c>
      <c r="F47" s="2" t="s">
        <v>34</v>
      </c>
      <c r="G47" s="2"/>
      <c r="H47" s="2">
        <v>1</v>
      </c>
      <c r="I47" s="2"/>
      <c r="J47" s="2">
        <v>1</v>
      </c>
      <c r="K47" s="2"/>
      <c r="L47" s="2"/>
      <c r="M47" s="2"/>
      <c r="N47" s="2"/>
      <c r="O47" s="2"/>
      <c r="P47" s="2"/>
      <c r="Q47" s="2"/>
      <c r="R47" s="2"/>
      <c r="S47" s="2"/>
      <c r="T47" s="2"/>
      <c r="U47" s="2"/>
      <c r="V47" s="2"/>
      <c r="W47" s="2"/>
      <c r="X47" s="2"/>
      <c r="Y47" s="2"/>
      <c r="Z47" s="2"/>
      <c r="AA47" s="2"/>
      <c r="AB47" s="2"/>
    </row>
    <row r="48" spans="1:28" x14ac:dyDescent="0.2">
      <c r="A48" s="2" t="s">
        <v>31</v>
      </c>
      <c r="B48" s="3" t="s">
        <v>28</v>
      </c>
      <c r="C48" s="4">
        <v>44721</v>
      </c>
      <c r="D48" s="2">
        <v>30350</v>
      </c>
      <c r="E48" s="2">
        <v>18</v>
      </c>
      <c r="F48" s="2" t="s">
        <v>6</v>
      </c>
      <c r="G48" s="2">
        <v>1</v>
      </c>
      <c r="H48" s="2"/>
      <c r="I48" s="2"/>
      <c r="J48" s="2"/>
      <c r="K48" s="2"/>
      <c r="L48" s="2"/>
      <c r="M48" s="2"/>
      <c r="N48" s="2"/>
      <c r="O48" s="2"/>
      <c r="P48" s="2"/>
      <c r="Q48" s="2"/>
      <c r="R48" s="2"/>
      <c r="S48" s="2"/>
      <c r="T48" s="2"/>
      <c r="U48" s="2"/>
      <c r="V48" s="2"/>
      <c r="W48" s="2"/>
      <c r="X48" s="2"/>
      <c r="Y48" s="2"/>
      <c r="Z48" s="2"/>
      <c r="AA48" s="2"/>
      <c r="AB48" s="2"/>
    </row>
    <row r="49" spans="1:28" x14ac:dyDescent="0.2">
      <c r="A49" s="2" t="s">
        <v>31</v>
      </c>
      <c r="B49" s="3" t="s">
        <v>28</v>
      </c>
      <c r="C49" s="4">
        <v>44721</v>
      </c>
      <c r="D49" s="2">
        <v>30316</v>
      </c>
      <c r="E49" s="2">
        <v>320</v>
      </c>
      <c r="F49" s="2" t="s">
        <v>47</v>
      </c>
      <c r="G49" s="2"/>
      <c r="H49" s="2"/>
      <c r="I49" s="2"/>
      <c r="J49" s="2"/>
      <c r="K49" s="2"/>
      <c r="L49" s="2"/>
      <c r="M49" s="2"/>
      <c r="N49" s="2"/>
      <c r="O49" s="2"/>
      <c r="P49" s="2"/>
      <c r="Q49" s="2"/>
      <c r="R49" s="2"/>
      <c r="S49" s="2"/>
      <c r="T49" s="2"/>
      <c r="U49" s="2"/>
      <c r="V49" s="2"/>
      <c r="W49" s="2"/>
      <c r="X49" s="2"/>
      <c r="Y49" s="2"/>
      <c r="Z49" s="2"/>
      <c r="AA49" s="2"/>
      <c r="AB49" s="2"/>
    </row>
    <row r="50" spans="1:28" x14ac:dyDescent="0.2">
      <c r="A50" s="2" t="s">
        <v>31</v>
      </c>
      <c r="B50" s="3" t="s">
        <v>28</v>
      </c>
      <c r="C50" s="4">
        <v>44721</v>
      </c>
      <c r="D50" s="2">
        <v>30345</v>
      </c>
      <c r="E50" s="2">
        <v>6</v>
      </c>
      <c r="F50" s="2" t="s">
        <v>7</v>
      </c>
      <c r="G50" s="2"/>
      <c r="H50" s="2">
        <v>1</v>
      </c>
      <c r="I50" s="2"/>
      <c r="J50" s="2"/>
      <c r="K50" s="2"/>
      <c r="L50" s="2"/>
      <c r="M50" s="2"/>
      <c r="N50" s="2"/>
      <c r="O50" s="2"/>
      <c r="P50" s="2"/>
      <c r="Q50" s="2"/>
      <c r="R50" s="2"/>
      <c r="S50" s="2"/>
      <c r="T50" s="2"/>
      <c r="U50" s="2"/>
      <c r="V50" s="2"/>
      <c r="W50" s="2"/>
      <c r="X50" s="2"/>
      <c r="Y50" s="2"/>
      <c r="Z50" s="2"/>
      <c r="AA50" s="2"/>
      <c r="AB50" s="2"/>
    </row>
    <row r="51" spans="1:28" x14ac:dyDescent="0.2">
      <c r="A51" s="2" t="s">
        <v>31</v>
      </c>
      <c r="B51" s="3" t="s">
        <v>28</v>
      </c>
      <c r="C51" s="4">
        <v>44721</v>
      </c>
      <c r="D51" s="2">
        <v>30024</v>
      </c>
      <c r="E51" s="2">
        <v>54</v>
      </c>
      <c r="F51" s="2" t="s">
        <v>37</v>
      </c>
      <c r="G51" s="2"/>
      <c r="H51" s="2">
        <v>1</v>
      </c>
      <c r="I51" s="2">
        <v>1</v>
      </c>
      <c r="J51" s="2"/>
      <c r="K51" s="2"/>
      <c r="L51" s="2"/>
      <c r="M51" s="2"/>
      <c r="N51" s="2"/>
      <c r="O51" s="2"/>
      <c r="P51" s="2"/>
      <c r="Q51" s="2"/>
      <c r="R51" s="2"/>
      <c r="S51" s="2"/>
      <c r="T51" s="2"/>
      <c r="U51" s="2"/>
      <c r="V51" s="2"/>
      <c r="W51" s="2"/>
      <c r="X51" s="2"/>
      <c r="Y51" s="2"/>
      <c r="Z51" s="2"/>
      <c r="AA51" s="2"/>
      <c r="AB51" s="2"/>
    </row>
    <row r="52" spans="1:28" x14ac:dyDescent="0.2">
      <c r="A52" s="2" t="s">
        <v>31</v>
      </c>
      <c r="B52" s="3" t="s">
        <v>28</v>
      </c>
      <c r="C52" s="4">
        <v>44721</v>
      </c>
      <c r="D52" s="2">
        <v>30049</v>
      </c>
      <c r="E52" s="2">
        <v>91</v>
      </c>
      <c r="F52" s="2" t="s">
        <v>13</v>
      </c>
      <c r="G52" s="2"/>
      <c r="H52" s="2"/>
      <c r="I52" s="2"/>
      <c r="J52" s="2"/>
      <c r="K52" s="2"/>
      <c r="L52" s="2"/>
      <c r="M52" s="2"/>
      <c r="N52" s="2">
        <v>1</v>
      </c>
      <c r="O52" s="2"/>
      <c r="P52" s="2"/>
      <c r="Q52" s="2"/>
      <c r="R52" s="2"/>
      <c r="S52" s="2"/>
      <c r="T52" s="2"/>
      <c r="U52" s="2"/>
      <c r="V52" s="2"/>
      <c r="W52" s="2"/>
      <c r="X52" s="2"/>
      <c r="Y52" s="2"/>
      <c r="Z52" s="2"/>
      <c r="AA52" s="2"/>
      <c r="AB52" s="2"/>
    </row>
    <row r="53" spans="1:28" x14ac:dyDescent="0.2">
      <c r="A53" s="2" t="s">
        <v>31</v>
      </c>
      <c r="B53" s="3" t="s">
        <v>28</v>
      </c>
      <c r="C53" s="4">
        <v>44721</v>
      </c>
      <c r="D53" s="2">
        <v>30030</v>
      </c>
      <c r="E53" s="2">
        <v>47</v>
      </c>
      <c r="F53" s="2" t="s">
        <v>37</v>
      </c>
      <c r="G53" s="2"/>
      <c r="H53" s="2">
        <v>1</v>
      </c>
      <c r="I53" s="2">
        <v>1</v>
      </c>
      <c r="J53" s="2"/>
      <c r="K53" s="2"/>
      <c r="L53" s="2"/>
      <c r="M53" s="2"/>
      <c r="N53" s="2"/>
      <c r="O53" s="2"/>
      <c r="P53" s="2"/>
      <c r="Q53" s="2"/>
      <c r="R53" s="2"/>
      <c r="S53" s="2"/>
      <c r="T53" s="2"/>
      <c r="U53" s="2"/>
      <c r="V53" s="2"/>
      <c r="W53" s="2"/>
      <c r="X53" s="2"/>
      <c r="Y53" s="2"/>
      <c r="Z53" s="2"/>
      <c r="AA53" s="2"/>
      <c r="AB53" s="2"/>
    </row>
    <row r="54" spans="1:28" x14ac:dyDescent="0.2">
      <c r="A54" s="2" t="s">
        <v>31</v>
      </c>
      <c r="B54" s="3" t="s">
        <v>48</v>
      </c>
      <c r="C54" s="4">
        <v>44720</v>
      </c>
      <c r="D54" s="2">
        <v>29020</v>
      </c>
      <c r="E54" s="2">
        <v>23</v>
      </c>
      <c r="F54" s="2" t="s">
        <v>6</v>
      </c>
      <c r="G54" s="2">
        <v>1</v>
      </c>
      <c r="H54" s="2"/>
      <c r="I54" s="2"/>
      <c r="J54" s="2"/>
      <c r="K54" s="2"/>
      <c r="L54" s="2"/>
      <c r="M54" s="2"/>
      <c r="N54" s="2"/>
      <c r="O54" s="2"/>
      <c r="P54" s="2"/>
      <c r="Q54" s="2"/>
      <c r="R54" s="2"/>
      <c r="S54" s="2"/>
      <c r="T54" s="2"/>
      <c r="U54" s="2"/>
      <c r="V54" s="2"/>
      <c r="W54" s="2"/>
      <c r="X54" s="2"/>
      <c r="Y54" s="2"/>
      <c r="Z54" s="2"/>
      <c r="AA54" s="2"/>
      <c r="AB54" s="2"/>
    </row>
    <row r="55" spans="1:28" x14ac:dyDescent="0.2">
      <c r="A55" s="2" t="s">
        <v>31</v>
      </c>
      <c r="B55" s="3" t="s">
        <v>48</v>
      </c>
      <c r="C55" s="4">
        <v>44720</v>
      </c>
      <c r="D55" s="2">
        <v>30306</v>
      </c>
      <c r="E55" s="2">
        <v>59</v>
      </c>
      <c r="F55" s="2" t="s">
        <v>13</v>
      </c>
      <c r="G55" s="2"/>
      <c r="H55" s="2"/>
      <c r="I55" s="2"/>
      <c r="J55" s="2"/>
      <c r="K55" s="2"/>
      <c r="L55" s="2"/>
      <c r="M55" s="2"/>
      <c r="N55" s="2">
        <v>1</v>
      </c>
      <c r="O55" s="2"/>
      <c r="P55" s="2"/>
      <c r="Q55" s="2"/>
      <c r="R55" s="2"/>
      <c r="S55" s="2"/>
      <c r="T55" s="2"/>
      <c r="U55" s="2"/>
      <c r="V55" s="2"/>
      <c r="W55" s="2"/>
      <c r="X55" s="2"/>
      <c r="Y55" s="2"/>
      <c r="Z55" s="2"/>
      <c r="AA55" s="2"/>
      <c r="AB55" s="2"/>
    </row>
    <row r="56" spans="1:28" x14ac:dyDescent="0.2">
      <c r="A56" s="2" t="s">
        <v>31</v>
      </c>
      <c r="B56" s="3" t="s">
        <v>48</v>
      </c>
      <c r="C56" s="4">
        <v>44720</v>
      </c>
      <c r="D56" s="2">
        <v>30307</v>
      </c>
      <c r="E56" s="2">
        <v>14</v>
      </c>
      <c r="F56" s="2" t="s">
        <v>37</v>
      </c>
      <c r="G56" s="2"/>
      <c r="H56" s="2">
        <v>1</v>
      </c>
      <c r="I56" s="2">
        <v>1</v>
      </c>
      <c r="J56" s="2"/>
      <c r="K56" s="2"/>
      <c r="L56" s="2"/>
      <c r="M56" s="2"/>
      <c r="N56" s="2"/>
      <c r="O56" s="2"/>
      <c r="P56" s="2"/>
      <c r="Q56" s="2"/>
      <c r="R56" s="2"/>
      <c r="S56" s="2"/>
      <c r="T56" s="2"/>
      <c r="U56" s="2"/>
      <c r="V56" s="2"/>
      <c r="W56" s="2"/>
      <c r="X56" s="2"/>
      <c r="Y56" s="2"/>
      <c r="Z56" s="2"/>
      <c r="AA56" s="2"/>
      <c r="AB56" s="2"/>
    </row>
    <row r="57" spans="1:28" x14ac:dyDescent="0.2">
      <c r="A57" s="2" t="s">
        <v>31</v>
      </c>
      <c r="B57" s="3" t="s">
        <v>48</v>
      </c>
      <c r="C57" s="4">
        <v>44720</v>
      </c>
      <c r="D57" s="2">
        <v>30033</v>
      </c>
      <c r="E57" s="2">
        <v>99</v>
      </c>
      <c r="F57" s="2" t="s">
        <v>7</v>
      </c>
      <c r="G57" s="2"/>
      <c r="H57" s="2">
        <v>1</v>
      </c>
      <c r="I57" s="2"/>
      <c r="J57" s="2"/>
      <c r="K57" s="2"/>
      <c r="L57" s="2"/>
      <c r="M57" s="2"/>
      <c r="N57" s="2"/>
      <c r="O57" s="2"/>
      <c r="P57" s="2"/>
      <c r="Q57" s="2"/>
      <c r="R57" s="2"/>
      <c r="S57" s="2"/>
      <c r="T57" s="2"/>
      <c r="U57" s="2"/>
      <c r="V57" s="2"/>
      <c r="W57" s="2"/>
      <c r="X57" s="2"/>
      <c r="Y57" s="2"/>
      <c r="Z57" s="2"/>
      <c r="AA57" s="2"/>
      <c r="AB57" s="2"/>
    </row>
    <row r="58" spans="1:28" x14ac:dyDescent="0.2">
      <c r="A58" s="2" t="s">
        <v>31</v>
      </c>
      <c r="B58" s="3" t="s">
        <v>48</v>
      </c>
      <c r="C58" s="4">
        <v>44720</v>
      </c>
      <c r="D58" s="2">
        <v>30084</v>
      </c>
      <c r="E58" s="2">
        <v>26</v>
      </c>
      <c r="F58" s="2" t="s">
        <v>6</v>
      </c>
      <c r="G58" s="2">
        <v>1</v>
      </c>
      <c r="H58" s="2"/>
      <c r="I58" s="2"/>
      <c r="J58" s="2"/>
      <c r="K58" s="2"/>
      <c r="L58" s="2"/>
      <c r="M58" s="2"/>
      <c r="N58" s="2"/>
      <c r="O58" s="2"/>
      <c r="P58" s="2"/>
      <c r="Q58" s="2"/>
      <c r="R58" s="2"/>
      <c r="S58" s="2"/>
      <c r="T58" s="2"/>
      <c r="U58" s="2"/>
      <c r="V58" s="2"/>
      <c r="W58" s="2"/>
      <c r="X58" s="2"/>
      <c r="Y58" s="2"/>
      <c r="Z58" s="2"/>
      <c r="AA58" s="2"/>
      <c r="AB58" s="2"/>
    </row>
    <row r="59" spans="1:28" x14ac:dyDescent="0.2">
      <c r="A59" s="2" t="s">
        <v>31</v>
      </c>
      <c r="B59" s="3" t="s">
        <v>41</v>
      </c>
      <c r="C59" s="4">
        <v>44718</v>
      </c>
      <c r="D59" s="2">
        <v>30318</v>
      </c>
      <c r="E59" s="2">
        <v>67</v>
      </c>
      <c r="F59" s="2" t="s">
        <v>49</v>
      </c>
      <c r="G59" s="2"/>
      <c r="H59" s="2">
        <v>1</v>
      </c>
      <c r="I59" s="2">
        <v>1</v>
      </c>
      <c r="J59" s="2"/>
      <c r="K59" s="2"/>
      <c r="L59" s="2">
        <v>1</v>
      </c>
      <c r="M59" s="2"/>
      <c r="N59" s="2"/>
      <c r="O59" s="2"/>
      <c r="P59" s="2"/>
      <c r="Q59" s="2"/>
      <c r="R59" s="2"/>
      <c r="S59" s="2"/>
      <c r="T59" s="2"/>
      <c r="U59" s="2"/>
      <c r="V59" s="2"/>
      <c r="W59" s="2"/>
      <c r="X59" s="2"/>
      <c r="Y59" s="2"/>
      <c r="Z59" s="2"/>
      <c r="AA59" s="2"/>
      <c r="AB59" s="2"/>
    </row>
    <row r="60" spans="1:28" x14ac:dyDescent="0.2">
      <c r="A60" s="2" t="s">
        <v>31</v>
      </c>
      <c r="B60" s="3" t="s">
        <v>41</v>
      </c>
      <c r="C60" s="4">
        <v>44718</v>
      </c>
      <c r="D60" s="2">
        <v>30078</v>
      </c>
      <c r="E60" s="2">
        <v>62</v>
      </c>
      <c r="F60" s="2" t="s">
        <v>50</v>
      </c>
      <c r="G60" s="2">
        <v>1</v>
      </c>
      <c r="H60" s="2">
        <v>1</v>
      </c>
      <c r="I60" s="2">
        <v>1</v>
      </c>
      <c r="J60" s="2">
        <v>1</v>
      </c>
      <c r="K60" s="2"/>
      <c r="L60" s="2">
        <v>1</v>
      </c>
      <c r="M60" s="2"/>
      <c r="N60" s="2">
        <v>1</v>
      </c>
      <c r="O60" s="2"/>
      <c r="P60" s="2"/>
      <c r="Q60" s="2"/>
      <c r="R60" s="2"/>
      <c r="S60" s="2"/>
      <c r="T60" s="2"/>
      <c r="U60" s="2"/>
      <c r="V60" s="2"/>
      <c r="W60" s="2"/>
      <c r="X60" s="2"/>
      <c r="Y60" s="2"/>
      <c r="Z60" s="2"/>
      <c r="AA60" s="2"/>
      <c r="AB60" s="2"/>
    </row>
    <row r="61" spans="1:28" x14ac:dyDescent="0.2">
      <c r="A61" s="2" t="s">
        <v>31</v>
      </c>
      <c r="B61" s="3" t="s">
        <v>41</v>
      </c>
      <c r="C61" s="4">
        <v>44718</v>
      </c>
      <c r="D61" s="2">
        <v>30004</v>
      </c>
      <c r="E61" s="2">
        <v>35</v>
      </c>
      <c r="F61" s="2" t="s">
        <v>6</v>
      </c>
      <c r="G61" s="2">
        <v>1</v>
      </c>
      <c r="H61" s="2"/>
      <c r="I61" s="2"/>
      <c r="J61" s="2"/>
      <c r="K61" s="2"/>
      <c r="L61" s="2"/>
      <c r="M61" s="2"/>
      <c r="N61" s="2"/>
      <c r="O61" s="2"/>
      <c r="P61" s="2"/>
      <c r="Q61" s="2"/>
      <c r="R61" s="2"/>
      <c r="S61" s="2"/>
      <c r="T61" s="2"/>
      <c r="U61" s="2"/>
      <c r="V61" s="2"/>
      <c r="W61" s="2"/>
      <c r="X61" s="2"/>
      <c r="Y61" s="2"/>
      <c r="Z61" s="2"/>
      <c r="AA61" s="2"/>
      <c r="AB61" s="2"/>
    </row>
    <row r="62" spans="1:28" x14ac:dyDescent="0.2">
      <c r="A62" s="2" t="s">
        <v>31</v>
      </c>
      <c r="B62" s="3" t="s">
        <v>41</v>
      </c>
      <c r="C62" s="4">
        <v>44718</v>
      </c>
      <c r="D62" s="2">
        <v>30126</v>
      </c>
      <c r="E62" s="2">
        <v>51</v>
      </c>
      <c r="F62" s="2" t="s">
        <v>51</v>
      </c>
      <c r="G62" s="2">
        <v>1</v>
      </c>
      <c r="H62" s="2">
        <v>1</v>
      </c>
      <c r="I62" s="2">
        <v>1</v>
      </c>
      <c r="J62" s="2">
        <v>1</v>
      </c>
      <c r="K62" s="2"/>
      <c r="L62" s="2"/>
      <c r="M62" s="2"/>
      <c r="N62" s="2"/>
      <c r="O62" s="2"/>
      <c r="P62" s="2"/>
      <c r="Q62" s="2"/>
      <c r="R62" s="2"/>
      <c r="S62" s="2"/>
      <c r="T62" s="2"/>
      <c r="U62" s="2"/>
      <c r="V62" s="2"/>
      <c r="W62" s="2"/>
      <c r="X62" s="2"/>
      <c r="Y62" s="2"/>
      <c r="Z62" s="2"/>
      <c r="AA62" s="2"/>
      <c r="AB62" s="2"/>
    </row>
    <row r="63" spans="1:28" x14ac:dyDescent="0.2">
      <c r="A63" s="2" t="s">
        <v>31</v>
      </c>
      <c r="B63" s="3" t="s">
        <v>41</v>
      </c>
      <c r="C63" s="4">
        <v>44718</v>
      </c>
      <c r="D63" s="2">
        <v>30312</v>
      </c>
      <c r="E63" s="2">
        <v>26</v>
      </c>
      <c r="F63" s="2" t="s">
        <v>52</v>
      </c>
      <c r="G63" s="2">
        <v>1</v>
      </c>
      <c r="H63" s="2">
        <v>1</v>
      </c>
      <c r="I63" s="2">
        <v>1</v>
      </c>
      <c r="J63" s="2"/>
      <c r="K63" s="2"/>
      <c r="L63" s="2">
        <v>1</v>
      </c>
      <c r="M63" s="2">
        <v>1</v>
      </c>
      <c r="N63" s="2"/>
      <c r="O63" s="2"/>
      <c r="P63" s="2"/>
      <c r="Q63" s="2"/>
      <c r="R63" s="2"/>
      <c r="S63" s="2"/>
      <c r="T63" s="2"/>
      <c r="U63" s="2"/>
      <c r="V63" s="2"/>
      <c r="W63" s="2"/>
      <c r="X63" s="2"/>
      <c r="Y63" s="2"/>
      <c r="Z63" s="2"/>
      <c r="AA63" s="2"/>
      <c r="AB63" s="2"/>
    </row>
    <row r="64" spans="1:28" x14ac:dyDescent="0.2">
      <c r="A64" s="2" t="s">
        <v>31</v>
      </c>
      <c r="B64" s="3" t="s">
        <v>41</v>
      </c>
      <c r="C64" s="4">
        <v>44718</v>
      </c>
      <c r="D64" s="2">
        <v>30340</v>
      </c>
      <c r="E64" s="2">
        <v>252</v>
      </c>
      <c r="F64" s="2" t="s">
        <v>53</v>
      </c>
      <c r="G64" s="2">
        <v>1</v>
      </c>
      <c r="H64" s="2">
        <v>1</v>
      </c>
      <c r="I64" s="2">
        <v>1</v>
      </c>
      <c r="J64" s="2">
        <v>1</v>
      </c>
      <c r="K64" s="2"/>
      <c r="L64" s="2"/>
      <c r="M64" s="2"/>
      <c r="N64" s="2">
        <v>1</v>
      </c>
      <c r="O64" s="2"/>
      <c r="P64" s="2"/>
      <c r="Q64" s="2"/>
      <c r="R64" s="2"/>
      <c r="S64" s="2"/>
      <c r="T64" s="2"/>
      <c r="U64" s="2"/>
      <c r="V64" s="2"/>
      <c r="W64" s="2"/>
      <c r="X64" s="2"/>
      <c r="Y64" s="2"/>
      <c r="Z64" s="2"/>
      <c r="AA64" s="2"/>
      <c r="AB64" s="2"/>
    </row>
    <row r="65" spans="1:28" x14ac:dyDescent="0.2">
      <c r="A65" s="2" t="s">
        <v>31</v>
      </c>
      <c r="B65" s="3" t="s">
        <v>33</v>
      </c>
      <c r="C65" s="4">
        <v>44717</v>
      </c>
      <c r="D65" s="2">
        <v>30030</v>
      </c>
      <c r="E65" s="2">
        <v>18</v>
      </c>
      <c r="F65" s="2" t="s">
        <v>9</v>
      </c>
      <c r="G65" s="2"/>
      <c r="H65" s="2"/>
      <c r="I65" s="2"/>
      <c r="J65" s="2">
        <v>1</v>
      </c>
      <c r="K65" s="2"/>
      <c r="L65" s="2"/>
      <c r="M65" s="2"/>
      <c r="N65" s="2"/>
      <c r="O65" s="2"/>
      <c r="P65" s="2"/>
      <c r="Q65" s="2"/>
      <c r="R65" s="2"/>
      <c r="S65" s="2"/>
      <c r="T65" s="2"/>
      <c r="U65" s="2"/>
      <c r="V65" s="2"/>
      <c r="W65" s="2"/>
      <c r="X65" s="2"/>
      <c r="Y65" s="2"/>
      <c r="Z65" s="2"/>
      <c r="AA65" s="2"/>
      <c r="AB65" s="2"/>
    </row>
    <row r="66" spans="1:28" x14ac:dyDescent="0.2">
      <c r="A66" s="2" t="s">
        <v>31</v>
      </c>
      <c r="B66" s="3" t="s">
        <v>33</v>
      </c>
      <c r="C66" s="4">
        <v>44717</v>
      </c>
      <c r="D66" s="2">
        <v>30316</v>
      </c>
      <c r="E66" s="2">
        <v>13</v>
      </c>
      <c r="F66" s="2" t="s">
        <v>8</v>
      </c>
      <c r="G66" s="2"/>
      <c r="H66" s="2"/>
      <c r="I66" s="2">
        <v>1</v>
      </c>
      <c r="J66" s="2"/>
      <c r="K66" s="2"/>
      <c r="L66" s="2"/>
      <c r="M66" s="2"/>
      <c r="N66" s="2"/>
      <c r="O66" s="2"/>
      <c r="P66" s="2"/>
      <c r="Q66" s="2"/>
      <c r="R66" s="2"/>
      <c r="S66" s="2"/>
      <c r="T66" s="2"/>
      <c r="U66" s="2"/>
      <c r="V66" s="2"/>
      <c r="W66" s="2"/>
      <c r="X66" s="2"/>
      <c r="Y66" s="2"/>
      <c r="Z66" s="2"/>
      <c r="AA66" s="2"/>
      <c r="AB66" s="2"/>
    </row>
    <row r="67" spans="1:28" x14ac:dyDescent="0.2">
      <c r="A67" s="2" t="s">
        <v>31</v>
      </c>
      <c r="B67" s="3" t="s">
        <v>33</v>
      </c>
      <c r="C67" s="4">
        <v>44717</v>
      </c>
      <c r="D67" s="2">
        <v>30106</v>
      </c>
      <c r="E67" s="2">
        <v>93</v>
      </c>
      <c r="F67" s="2" t="s">
        <v>54</v>
      </c>
      <c r="G67" s="2">
        <v>1</v>
      </c>
      <c r="H67" s="2">
        <v>1</v>
      </c>
      <c r="I67" s="2">
        <v>1</v>
      </c>
      <c r="J67" s="2"/>
      <c r="K67" s="2"/>
      <c r="L67" s="2">
        <v>1</v>
      </c>
      <c r="M67" s="2"/>
      <c r="N67" s="2"/>
      <c r="O67" s="2"/>
      <c r="P67" s="2"/>
      <c r="Q67" s="2"/>
      <c r="R67" s="2"/>
      <c r="S67" s="2"/>
      <c r="T67" s="2"/>
      <c r="U67" s="2"/>
      <c r="V67" s="2"/>
      <c r="W67" s="2"/>
      <c r="X67" s="2"/>
      <c r="Y67" s="2"/>
      <c r="Z67" s="2"/>
      <c r="AA67" s="2"/>
      <c r="AB67" s="2"/>
    </row>
    <row r="68" spans="1:28" x14ac:dyDescent="0.2">
      <c r="A68" s="2" t="s">
        <v>31</v>
      </c>
      <c r="B68" s="3" t="s">
        <v>33</v>
      </c>
      <c r="C68" s="4">
        <v>44717</v>
      </c>
      <c r="D68" s="2">
        <v>30033</v>
      </c>
      <c r="E68" s="2">
        <v>490</v>
      </c>
      <c r="F68" s="2"/>
      <c r="G68" s="2"/>
      <c r="H68" s="2"/>
      <c r="I68" s="2"/>
      <c r="J68" s="2"/>
      <c r="K68" s="2"/>
      <c r="L68" s="2"/>
      <c r="M68" s="2"/>
      <c r="N68" s="2"/>
      <c r="O68" s="2"/>
      <c r="P68" s="2"/>
      <c r="Q68" s="2"/>
      <c r="R68" s="2"/>
      <c r="S68" s="2"/>
      <c r="T68" s="2">
        <v>1</v>
      </c>
      <c r="U68" s="2"/>
      <c r="V68" s="2"/>
      <c r="W68" s="2"/>
      <c r="X68" s="2"/>
      <c r="Y68" s="2"/>
      <c r="Z68" s="2"/>
      <c r="AA68" s="2"/>
      <c r="AB68" s="2"/>
    </row>
    <row r="69" spans="1:28" x14ac:dyDescent="0.2">
      <c r="A69" s="2" t="s">
        <v>31</v>
      </c>
      <c r="B69" s="3" t="s">
        <v>19</v>
      </c>
      <c r="C69" s="4">
        <v>44715</v>
      </c>
      <c r="D69" s="2">
        <v>30033</v>
      </c>
      <c r="E69" s="2">
        <v>16</v>
      </c>
      <c r="F69" s="2" t="s">
        <v>21</v>
      </c>
      <c r="G69" s="2">
        <v>1</v>
      </c>
      <c r="H69" s="2"/>
      <c r="I69" s="2"/>
      <c r="J69" s="2"/>
      <c r="K69" s="2"/>
      <c r="L69" s="2"/>
      <c r="M69" s="2">
        <v>1</v>
      </c>
      <c r="N69" s="2"/>
      <c r="O69" s="2"/>
      <c r="P69" s="2"/>
      <c r="Q69" s="2"/>
      <c r="R69" s="2"/>
      <c r="S69" s="2"/>
      <c r="T69" s="2"/>
      <c r="U69" s="2"/>
      <c r="V69" s="2"/>
      <c r="W69" s="2"/>
      <c r="X69" s="2"/>
      <c r="Y69" s="2"/>
      <c r="Z69" s="2"/>
      <c r="AA69" s="2"/>
      <c r="AB69" s="2"/>
    </row>
    <row r="70" spans="1:28" x14ac:dyDescent="0.2">
      <c r="A70" s="2" t="s">
        <v>31</v>
      </c>
      <c r="B70" s="3" t="s">
        <v>19</v>
      </c>
      <c r="C70" s="4">
        <v>44715</v>
      </c>
      <c r="D70" s="2">
        <v>28791</v>
      </c>
      <c r="E70" s="2">
        <v>47</v>
      </c>
      <c r="F70" s="2" t="s">
        <v>55</v>
      </c>
      <c r="G70" s="2">
        <v>1</v>
      </c>
      <c r="H70" s="2"/>
      <c r="I70" s="2"/>
      <c r="J70" s="2"/>
      <c r="K70" s="2"/>
      <c r="L70" s="2">
        <v>1</v>
      </c>
      <c r="M70" s="2"/>
      <c r="N70" s="2"/>
      <c r="O70" s="2"/>
      <c r="P70" s="2"/>
      <c r="Q70" s="2"/>
      <c r="R70" s="2"/>
      <c r="S70" s="2"/>
      <c r="T70" s="2"/>
      <c r="U70" s="2"/>
      <c r="V70" s="2"/>
      <c r="W70" s="2"/>
      <c r="X70" s="2"/>
      <c r="Y70" s="2"/>
      <c r="Z70" s="2"/>
      <c r="AA70" s="2"/>
      <c r="AB70" s="2"/>
    </row>
    <row r="71" spans="1:28" x14ac:dyDescent="0.2">
      <c r="A71" s="2" t="s">
        <v>31</v>
      </c>
      <c r="B71" s="3" t="s">
        <v>28</v>
      </c>
      <c r="C71" s="4">
        <v>44714</v>
      </c>
      <c r="D71" s="2"/>
      <c r="E71" s="2">
        <v>79</v>
      </c>
      <c r="F71" s="2" t="s">
        <v>34</v>
      </c>
      <c r="G71" s="2"/>
      <c r="H71" s="2">
        <v>1</v>
      </c>
      <c r="I71" s="2"/>
      <c r="J71" s="2">
        <v>1</v>
      </c>
      <c r="K71" s="2"/>
      <c r="L71" s="2"/>
      <c r="M71" s="2"/>
      <c r="N71" s="2"/>
      <c r="O71" s="2"/>
      <c r="P71" s="2"/>
      <c r="Q71" s="2"/>
      <c r="R71" s="2"/>
      <c r="S71" s="2"/>
      <c r="T71" s="2"/>
      <c r="U71" s="2"/>
      <c r="V71" s="2"/>
      <c r="W71" s="2"/>
      <c r="X71" s="2"/>
      <c r="Y71" s="2"/>
      <c r="Z71" s="2"/>
      <c r="AA71" s="2"/>
      <c r="AB71" s="2"/>
    </row>
    <row r="72" spans="1:28" x14ac:dyDescent="0.2">
      <c r="A72" s="2" t="s">
        <v>31</v>
      </c>
      <c r="B72" s="3" t="s">
        <v>28</v>
      </c>
      <c r="C72" s="4">
        <v>44714</v>
      </c>
      <c r="D72" s="2">
        <v>30350</v>
      </c>
      <c r="E72" s="2">
        <v>11</v>
      </c>
      <c r="F72" s="2" t="s">
        <v>7</v>
      </c>
      <c r="G72" s="2"/>
      <c r="H72" s="2">
        <v>1</v>
      </c>
      <c r="I72" s="2"/>
      <c r="J72" s="2"/>
      <c r="K72" s="2"/>
      <c r="L72" s="2"/>
      <c r="M72" s="2"/>
      <c r="N72" s="2"/>
      <c r="O72" s="2"/>
      <c r="P72" s="2"/>
      <c r="Q72" s="2"/>
      <c r="R72" s="2"/>
      <c r="S72" s="2"/>
      <c r="T72" s="2"/>
      <c r="U72" s="2"/>
      <c r="V72" s="2"/>
      <c r="W72" s="2"/>
      <c r="X72" s="2"/>
      <c r="Y72" s="2"/>
      <c r="Z72" s="2"/>
      <c r="AA72" s="2"/>
      <c r="AB72" s="2"/>
    </row>
    <row r="73" spans="1:28" x14ac:dyDescent="0.2">
      <c r="A73" s="2" t="s">
        <v>31</v>
      </c>
      <c r="B73" s="3" t="s">
        <v>28</v>
      </c>
      <c r="C73" s="4">
        <v>44714</v>
      </c>
      <c r="D73" s="2">
        <v>30341</v>
      </c>
      <c r="E73" s="2">
        <v>23</v>
      </c>
      <c r="F73" s="2" t="s">
        <v>56</v>
      </c>
      <c r="G73" s="2"/>
      <c r="H73" s="2">
        <v>1</v>
      </c>
      <c r="I73" s="2">
        <v>1</v>
      </c>
      <c r="J73" s="2"/>
      <c r="K73" s="2"/>
      <c r="L73" s="2">
        <v>1</v>
      </c>
      <c r="M73" s="2">
        <v>1</v>
      </c>
      <c r="N73" s="2">
        <v>1</v>
      </c>
      <c r="O73" s="2"/>
      <c r="P73" s="2"/>
      <c r="Q73" s="2"/>
      <c r="R73" s="2"/>
      <c r="S73" s="2"/>
      <c r="T73" s="2"/>
      <c r="U73" s="2"/>
      <c r="V73" s="2"/>
      <c r="W73" s="2"/>
      <c r="X73" s="2"/>
      <c r="Y73" s="2"/>
      <c r="Z73" s="2"/>
      <c r="AA73" s="2"/>
      <c r="AB73" s="2"/>
    </row>
    <row r="74" spans="1:28" x14ac:dyDescent="0.2">
      <c r="A74" s="2" t="s">
        <v>31</v>
      </c>
      <c r="B74" s="3" t="s">
        <v>28</v>
      </c>
      <c r="C74" s="4">
        <v>44714</v>
      </c>
      <c r="D74" s="2">
        <v>30345</v>
      </c>
      <c r="E74" s="2">
        <v>26</v>
      </c>
      <c r="F74" s="2" t="s">
        <v>7</v>
      </c>
      <c r="G74" s="2"/>
      <c r="H74" s="2">
        <v>1</v>
      </c>
      <c r="I74" s="2"/>
      <c r="J74" s="2"/>
      <c r="K74" s="2"/>
      <c r="L74" s="2"/>
      <c r="M74" s="2"/>
      <c r="N74" s="2"/>
      <c r="O74" s="2"/>
      <c r="P74" s="2"/>
      <c r="Q74" s="2"/>
      <c r="R74" s="2"/>
      <c r="S74" s="2"/>
      <c r="T74" s="2"/>
      <c r="U74" s="2"/>
      <c r="V74" s="2"/>
      <c r="W74" s="2"/>
      <c r="X74" s="2"/>
      <c r="Y74" s="2"/>
      <c r="Z74" s="2"/>
      <c r="AA74" s="2"/>
      <c r="AB74" s="2"/>
    </row>
    <row r="75" spans="1:28" x14ac:dyDescent="0.2">
      <c r="A75" s="2" t="s">
        <v>31</v>
      </c>
      <c r="B75" s="3" t="s">
        <v>28</v>
      </c>
      <c r="C75" s="4">
        <v>44714</v>
      </c>
      <c r="D75" s="2">
        <v>30084</v>
      </c>
      <c r="E75" s="2">
        <v>161</v>
      </c>
      <c r="F75" s="2" t="s">
        <v>40</v>
      </c>
      <c r="G75" s="2">
        <v>1</v>
      </c>
      <c r="H75" s="2"/>
      <c r="I75" s="2"/>
      <c r="J75" s="2"/>
      <c r="K75" s="2"/>
      <c r="L75" s="2"/>
      <c r="M75" s="2"/>
      <c r="N75" s="2">
        <v>1</v>
      </c>
      <c r="O75" s="2"/>
      <c r="P75" s="2"/>
      <c r="Q75" s="2"/>
      <c r="R75" s="2"/>
      <c r="S75" s="2"/>
      <c r="T75" s="2"/>
      <c r="U75" s="2"/>
      <c r="V75" s="2"/>
      <c r="W75" s="2"/>
      <c r="X75" s="2"/>
      <c r="Y75" s="2"/>
      <c r="Z75" s="2"/>
      <c r="AA75" s="2"/>
      <c r="AB75" s="2"/>
    </row>
    <row r="76" spans="1:28" x14ac:dyDescent="0.2">
      <c r="A76" s="2" t="s">
        <v>31</v>
      </c>
      <c r="B76" s="3" t="s">
        <v>28</v>
      </c>
      <c r="C76" s="4">
        <v>44714</v>
      </c>
      <c r="D76" s="2">
        <v>30033</v>
      </c>
      <c r="E76" s="2">
        <v>3</v>
      </c>
      <c r="F76" s="2" t="s">
        <v>8</v>
      </c>
      <c r="G76" s="2"/>
      <c r="H76" s="2"/>
      <c r="I76" s="2">
        <v>1</v>
      </c>
      <c r="J76" s="2"/>
      <c r="K76" s="2"/>
      <c r="L76" s="2"/>
      <c r="M76" s="2"/>
      <c r="N76" s="2"/>
      <c r="O76" s="2"/>
      <c r="P76" s="2"/>
      <c r="Q76" s="2"/>
      <c r="R76" s="2"/>
      <c r="S76" s="2"/>
      <c r="T76" s="2"/>
      <c r="U76" s="2"/>
      <c r="V76" s="2"/>
      <c r="W76" s="2"/>
      <c r="X76" s="2"/>
      <c r="Y76" s="2"/>
      <c r="Z76" s="2"/>
      <c r="AA76" s="2"/>
      <c r="AB76" s="2"/>
    </row>
    <row r="77" spans="1:28" x14ac:dyDescent="0.2">
      <c r="A77" s="2" t="s">
        <v>31</v>
      </c>
      <c r="B77" s="3" t="s">
        <v>28</v>
      </c>
      <c r="C77" s="4">
        <v>44714</v>
      </c>
      <c r="D77" s="2">
        <v>30307</v>
      </c>
      <c r="E77" s="2">
        <v>47</v>
      </c>
      <c r="F77" s="2" t="s">
        <v>13</v>
      </c>
      <c r="G77" s="2"/>
      <c r="H77" s="2"/>
      <c r="I77" s="2"/>
      <c r="J77" s="2"/>
      <c r="K77" s="2"/>
      <c r="L77" s="2"/>
      <c r="M77" s="2"/>
      <c r="N77" s="2">
        <v>1</v>
      </c>
      <c r="O77" s="2"/>
      <c r="P77" s="2"/>
      <c r="Q77" s="2"/>
      <c r="R77" s="2"/>
      <c r="S77" s="2"/>
      <c r="T77" s="2"/>
      <c r="U77" s="2"/>
      <c r="V77" s="2"/>
      <c r="W77" s="2"/>
      <c r="X77" s="2"/>
      <c r="Y77" s="2"/>
      <c r="Z77" s="2"/>
      <c r="AA77" s="2"/>
      <c r="AB77" s="2"/>
    </row>
    <row r="78" spans="1:28" x14ac:dyDescent="0.2">
      <c r="A78" s="2" t="s">
        <v>57</v>
      </c>
      <c r="B78" s="3" t="s">
        <v>33</v>
      </c>
      <c r="C78" s="4">
        <v>44773</v>
      </c>
      <c r="D78" s="2">
        <v>30047</v>
      </c>
      <c r="E78" s="2">
        <v>27</v>
      </c>
      <c r="F78" s="2" t="s">
        <v>58</v>
      </c>
      <c r="G78" s="2"/>
      <c r="H78" s="2">
        <v>1</v>
      </c>
      <c r="I78" s="2"/>
      <c r="J78" s="2"/>
      <c r="K78" s="2"/>
      <c r="L78" s="2"/>
      <c r="M78" s="2"/>
      <c r="N78" s="2">
        <v>1</v>
      </c>
      <c r="O78" s="2"/>
      <c r="P78" s="2"/>
      <c r="Q78" s="2"/>
      <c r="R78" s="2"/>
      <c r="S78" s="2"/>
      <c r="T78" s="2"/>
      <c r="U78" s="2"/>
      <c r="V78" s="2"/>
      <c r="W78" s="2"/>
      <c r="X78" s="2"/>
      <c r="Y78" s="2"/>
      <c r="Z78" s="2"/>
      <c r="AA78" s="2"/>
      <c r="AB78" s="2"/>
    </row>
    <row r="79" spans="1:28" x14ac:dyDescent="0.2">
      <c r="A79" s="2" t="s">
        <v>57</v>
      </c>
      <c r="B79" s="3" t="s">
        <v>33</v>
      </c>
      <c r="C79" s="4">
        <v>44773</v>
      </c>
      <c r="D79" s="2">
        <v>30068</v>
      </c>
      <c r="E79" s="2">
        <v>75</v>
      </c>
      <c r="F79" s="2" t="s">
        <v>59</v>
      </c>
      <c r="G79" s="2">
        <v>1</v>
      </c>
      <c r="H79" s="2">
        <v>1</v>
      </c>
      <c r="I79" s="2"/>
      <c r="J79" s="2"/>
      <c r="K79" s="2">
        <v>1</v>
      </c>
      <c r="L79" s="2"/>
      <c r="M79" s="2"/>
      <c r="N79" s="2"/>
      <c r="O79" s="2"/>
      <c r="P79" s="2"/>
      <c r="Q79" s="2"/>
      <c r="R79" s="2"/>
      <c r="S79" s="2"/>
      <c r="T79" s="2"/>
      <c r="U79" s="2"/>
      <c r="V79" s="2"/>
      <c r="W79" s="2"/>
      <c r="X79" s="2"/>
      <c r="Y79" s="2"/>
      <c r="Z79" s="2"/>
      <c r="AA79" s="2"/>
      <c r="AB79" s="2"/>
    </row>
    <row r="80" spans="1:28" x14ac:dyDescent="0.2">
      <c r="A80" s="2" t="s">
        <v>57</v>
      </c>
      <c r="B80" s="3" t="s">
        <v>33</v>
      </c>
      <c r="C80" s="4">
        <v>44773</v>
      </c>
      <c r="D80" s="2">
        <v>30075</v>
      </c>
      <c r="E80" s="2">
        <v>321</v>
      </c>
      <c r="F80" s="2" t="s">
        <v>6</v>
      </c>
      <c r="G80" s="2">
        <v>1</v>
      </c>
      <c r="H80" s="2"/>
      <c r="I80" s="2"/>
      <c r="J80" s="2"/>
      <c r="K80" s="2"/>
      <c r="L80" s="2"/>
      <c r="M80" s="2"/>
      <c r="N80" s="2"/>
      <c r="O80" s="2"/>
      <c r="P80" s="2"/>
      <c r="Q80" s="2"/>
      <c r="R80" s="2"/>
      <c r="S80" s="2"/>
      <c r="T80" s="2"/>
      <c r="U80" s="2"/>
      <c r="V80" s="2"/>
      <c r="W80" s="2"/>
      <c r="X80" s="2"/>
      <c r="Y80" s="2"/>
      <c r="Z80" s="2"/>
      <c r="AA80" s="2"/>
      <c r="AB80" s="2"/>
    </row>
    <row r="81" spans="1:28" x14ac:dyDescent="0.2">
      <c r="A81" s="2" t="s">
        <v>57</v>
      </c>
      <c r="B81" s="3" t="s">
        <v>33</v>
      </c>
      <c r="C81" s="4">
        <v>44773</v>
      </c>
      <c r="D81" s="2">
        <v>30316</v>
      </c>
      <c r="E81" s="2">
        <v>64</v>
      </c>
      <c r="F81" s="2" t="s">
        <v>7</v>
      </c>
      <c r="G81" s="2"/>
      <c r="H81" s="2">
        <v>1</v>
      </c>
      <c r="I81" s="2"/>
      <c r="J81" s="2"/>
      <c r="K81" s="2"/>
      <c r="L81" s="2"/>
      <c r="M81" s="2"/>
      <c r="N81" s="2"/>
      <c r="O81" s="2"/>
      <c r="P81" s="2"/>
      <c r="Q81" s="2"/>
      <c r="R81" s="2"/>
      <c r="S81" s="2"/>
      <c r="T81" s="2"/>
      <c r="U81" s="2"/>
      <c r="V81" s="2"/>
      <c r="W81" s="2"/>
      <c r="X81" s="2"/>
      <c r="Y81" s="2"/>
      <c r="Z81" s="2"/>
      <c r="AA81" s="2"/>
      <c r="AB81" s="2"/>
    </row>
    <row r="82" spans="1:28" x14ac:dyDescent="0.2">
      <c r="A82" s="2" t="s">
        <v>57</v>
      </c>
      <c r="B82" s="3" t="s">
        <v>33</v>
      </c>
      <c r="C82" s="4">
        <v>44773</v>
      </c>
      <c r="D82" s="2">
        <v>30079</v>
      </c>
      <c r="E82" s="2">
        <v>8</v>
      </c>
      <c r="F82" s="2" t="s">
        <v>60</v>
      </c>
      <c r="G82" s="2">
        <v>1</v>
      </c>
      <c r="H82" s="2">
        <v>1</v>
      </c>
      <c r="I82" s="2"/>
      <c r="J82" s="2"/>
      <c r="K82" s="2"/>
      <c r="L82" s="2"/>
      <c r="M82" s="2"/>
      <c r="N82" s="2"/>
      <c r="O82" s="2"/>
      <c r="P82" s="2"/>
      <c r="Q82" s="2"/>
      <c r="R82" s="2"/>
      <c r="S82" s="2"/>
      <c r="T82" s="2"/>
      <c r="U82" s="2"/>
      <c r="V82" s="2"/>
      <c r="W82" s="2"/>
      <c r="X82" s="2"/>
      <c r="Y82" s="2"/>
      <c r="Z82" s="2"/>
      <c r="AA82" s="2"/>
      <c r="AB82" s="2"/>
    </row>
    <row r="83" spans="1:28" x14ac:dyDescent="0.2">
      <c r="A83" s="2" t="s">
        <v>57</v>
      </c>
      <c r="B83" s="3" t="s">
        <v>33</v>
      </c>
      <c r="C83" s="4">
        <v>44773</v>
      </c>
      <c r="D83" s="2">
        <v>30273</v>
      </c>
      <c r="E83" s="2">
        <v>96</v>
      </c>
      <c r="F83" s="2" t="s">
        <v>61</v>
      </c>
      <c r="G83" s="2">
        <v>1</v>
      </c>
      <c r="H83" s="2">
        <v>1</v>
      </c>
      <c r="I83" s="2">
        <v>1</v>
      </c>
      <c r="J83" s="2"/>
      <c r="K83" s="2"/>
      <c r="L83" s="2"/>
      <c r="M83" s="2"/>
      <c r="N83" s="2"/>
      <c r="O83" s="2"/>
      <c r="P83" s="2"/>
      <c r="Q83" s="2"/>
      <c r="R83" s="2"/>
      <c r="S83" s="2"/>
      <c r="T83" s="2"/>
      <c r="U83" s="2"/>
      <c r="V83" s="2"/>
      <c r="W83" s="2"/>
      <c r="X83" s="2"/>
      <c r="Y83" s="2"/>
      <c r="Z83" s="2"/>
      <c r="AA83" s="2"/>
      <c r="AB83" s="2"/>
    </row>
    <row r="84" spans="1:28" x14ac:dyDescent="0.2">
      <c r="A84" s="2" t="s">
        <v>57</v>
      </c>
      <c r="B84" s="3" t="s">
        <v>33</v>
      </c>
      <c r="C84" s="4">
        <v>44773</v>
      </c>
      <c r="D84" s="2">
        <v>30033</v>
      </c>
      <c r="E84" s="2">
        <v>21</v>
      </c>
      <c r="F84" s="2" t="s">
        <v>7</v>
      </c>
      <c r="G84" s="2"/>
      <c r="H84" s="2">
        <v>1</v>
      </c>
      <c r="I84" s="2"/>
      <c r="J84" s="2"/>
      <c r="K84" s="2"/>
      <c r="L84" s="2"/>
      <c r="M84" s="2"/>
      <c r="N84" s="2"/>
      <c r="O84" s="2"/>
      <c r="P84" s="2"/>
      <c r="Q84" s="2"/>
      <c r="R84" s="2"/>
      <c r="S84" s="2"/>
      <c r="T84" s="2"/>
      <c r="U84" s="2"/>
      <c r="V84" s="2"/>
      <c r="W84" s="2"/>
      <c r="X84" s="2"/>
      <c r="Y84" s="2"/>
      <c r="Z84" s="2"/>
      <c r="AA84" s="2"/>
      <c r="AB84" s="2"/>
    </row>
    <row r="85" spans="1:28" x14ac:dyDescent="0.2">
      <c r="A85" s="2" t="s">
        <v>57</v>
      </c>
      <c r="B85" s="3" t="s">
        <v>35</v>
      </c>
      <c r="C85" s="4">
        <v>44772</v>
      </c>
      <c r="D85" s="2">
        <v>30030</v>
      </c>
      <c r="E85" s="2">
        <v>18</v>
      </c>
      <c r="F85" s="2" t="s">
        <v>8</v>
      </c>
      <c r="G85" s="2"/>
      <c r="H85" s="2"/>
      <c r="I85" s="2">
        <v>1</v>
      </c>
      <c r="J85" s="2"/>
      <c r="K85" s="2"/>
      <c r="L85" s="2"/>
      <c r="M85" s="2"/>
      <c r="N85" s="2"/>
      <c r="O85" s="2"/>
      <c r="P85" s="2"/>
      <c r="Q85" s="2"/>
      <c r="R85" s="2"/>
      <c r="S85" s="2"/>
      <c r="T85" s="2"/>
      <c r="U85" s="2"/>
      <c r="V85" s="2"/>
      <c r="W85" s="2"/>
      <c r="X85" s="2"/>
      <c r="Y85" s="2"/>
      <c r="Z85" s="2"/>
      <c r="AA85" s="2"/>
      <c r="AB85" s="2"/>
    </row>
    <row r="86" spans="1:28" x14ac:dyDescent="0.2">
      <c r="A86" s="2" t="s">
        <v>57</v>
      </c>
      <c r="B86" s="3" t="s">
        <v>35</v>
      </c>
      <c r="C86" s="4">
        <v>44772</v>
      </c>
      <c r="D86" s="2">
        <v>30318</v>
      </c>
      <c r="E86" s="2">
        <v>67</v>
      </c>
      <c r="F86" s="2" t="s">
        <v>62</v>
      </c>
      <c r="G86" s="2"/>
      <c r="H86" s="2">
        <v>1</v>
      </c>
      <c r="I86" s="2">
        <v>1</v>
      </c>
      <c r="J86" s="2">
        <v>1</v>
      </c>
      <c r="K86" s="2"/>
      <c r="L86" s="2"/>
      <c r="M86" s="2"/>
      <c r="N86" s="2"/>
      <c r="O86" s="2"/>
      <c r="P86" s="2"/>
      <c r="Q86" s="2"/>
      <c r="R86" s="2"/>
      <c r="S86" s="2"/>
      <c r="T86" s="2"/>
      <c r="U86" s="2"/>
      <c r="V86" s="2"/>
      <c r="W86" s="2"/>
      <c r="X86" s="2"/>
      <c r="Y86" s="2"/>
      <c r="Z86" s="2"/>
      <c r="AA86" s="2"/>
      <c r="AB86" s="2"/>
    </row>
    <row r="87" spans="1:28" x14ac:dyDescent="0.2">
      <c r="A87" s="2" t="s">
        <v>57</v>
      </c>
      <c r="B87" s="3" t="s">
        <v>35</v>
      </c>
      <c r="C87" s="4">
        <v>44772</v>
      </c>
      <c r="D87" s="2">
        <v>30084</v>
      </c>
      <c r="E87" s="2">
        <v>11</v>
      </c>
      <c r="F87" s="2" t="s">
        <v>6</v>
      </c>
      <c r="G87" s="2">
        <v>1</v>
      </c>
      <c r="H87" s="2"/>
      <c r="I87" s="2"/>
      <c r="J87" s="2"/>
      <c r="K87" s="2"/>
      <c r="L87" s="2"/>
      <c r="M87" s="2"/>
      <c r="N87" s="2"/>
      <c r="O87" s="2"/>
      <c r="P87" s="2"/>
      <c r="Q87" s="2"/>
      <c r="R87" s="2"/>
      <c r="S87" s="2"/>
      <c r="T87" s="2"/>
      <c r="U87" s="2"/>
      <c r="V87" s="2"/>
      <c r="W87" s="2"/>
      <c r="X87" s="2"/>
      <c r="Y87" s="2"/>
      <c r="Z87" s="2"/>
      <c r="AA87" s="2"/>
      <c r="AB87" s="2"/>
    </row>
    <row r="88" spans="1:28" x14ac:dyDescent="0.2">
      <c r="A88" s="2" t="s">
        <v>57</v>
      </c>
      <c r="B88" s="3" t="s">
        <v>35</v>
      </c>
      <c r="C88" s="4">
        <v>44772</v>
      </c>
      <c r="D88" s="2">
        <v>30078</v>
      </c>
      <c r="E88" s="2">
        <v>14</v>
      </c>
      <c r="F88" s="2" t="s">
        <v>6</v>
      </c>
      <c r="G88" s="2">
        <v>1</v>
      </c>
      <c r="H88" s="2"/>
      <c r="I88" s="2"/>
      <c r="J88" s="2"/>
      <c r="K88" s="2"/>
      <c r="L88" s="2"/>
      <c r="M88" s="2"/>
      <c r="N88" s="2"/>
      <c r="O88" s="2"/>
      <c r="P88" s="2"/>
      <c r="Q88" s="2"/>
      <c r="R88" s="2"/>
      <c r="S88" s="2"/>
      <c r="T88" s="2"/>
      <c r="U88" s="2"/>
      <c r="V88" s="2"/>
      <c r="W88" s="2"/>
      <c r="X88" s="2"/>
      <c r="Y88" s="2"/>
      <c r="Z88" s="2"/>
      <c r="AA88" s="2"/>
      <c r="AB88" s="2"/>
    </row>
    <row r="89" spans="1:28" x14ac:dyDescent="0.2">
      <c r="A89" s="2" t="s">
        <v>57</v>
      </c>
      <c r="B89" s="3" t="s">
        <v>35</v>
      </c>
      <c r="C89" s="4">
        <v>44772</v>
      </c>
      <c r="D89" s="2">
        <v>30033</v>
      </c>
      <c r="E89" s="2">
        <v>37</v>
      </c>
      <c r="F89" s="2" t="s">
        <v>63</v>
      </c>
      <c r="G89" s="2"/>
      <c r="H89" s="2"/>
      <c r="I89" s="2"/>
      <c r="J89" s="2"/>
      <c r="K89" s="2"/>
      <c r="L89" s="2"/>
      <c r="M89" s="2"/>
      <c r="N89" s="2"/>
      <c r="O89" s="2"/>
      <c r="P89" s="2"/>
      <c r="Q89" s="2"/>
      <c r="R89" s="2"/>
      <c r="S89" s="2"/>
      <c r="T89" s="2"/>
      <c r="U89" s="2"/>
      <c r="V89" s="2"/>
      <c r="W89" s="2"/>
      <c r="X89" s="2"/>
      <c r="Y89" s="2"/>
      <c r="Z89" s="2"/>
      <c r="AA89" s="2"/>
      <c r="AB89" s="2"/>
    </row>
    <row r="90" spans="1:28" x14ac:dyDescent="0.2">
      <c r="A90" s="2" t="s">
        <v>57</v>
      </c>
      <c r="B90" s="3" t="s">
        <v>19</v>
      </c>
      <c r="C90" s="4">
        <v>44771</v>
      </c>
      <c r="D90" s="2">
        <v>30316</v>
      </c>
      <c r="E90" s="2">
        <v>6</v>
      </c>
      <c r="F90" s="2" t="s">
        <v>64</v>
      </c>
      <c r="G90" s="2"/>
      <c r="H90" s="2"/>
      <c r="I90" s="2"/>
      <c r="J90" s="2"/>
      <c r="K90" s="2"/>
      <c r="L90" s="2">
        <v>1</v>
      </c>
      <c r="M90" s="2"/>
      <c r="N90" s="2"/>
      <c r="O90" s="2"/>
      <c r="P90" s="2"/>
      <c r="Q90" s="2"/>
      <c r="R90" s="2"/>
      <c r="S90" s="2"/>
      <c r="T90" s="2"/>
      <c r="U90" s="2"/>
      <c r="V90" s="2"/>
      <c r="W90" s="2"/>
      <c r="X90" s="2"/>
      <c r="Y90" s="2"/>
      <c r="Z90" s="2"/>
      <c r="AA90" s="2"/>
      <c r="AB90" s="2"/>
    </row>
    <row r="91" spans="1:28" x14ac:dyDescent="0.2">
      <c r="A91" s="2" t="s">
        <v>57</v>
      </c>
      <c r="B91" s="3" t="s">
        <v>19</v>
      </c>
      <c r="C91" s="4">
        <v>44771</v>
      </c>
      <c r="D91" s="2">
        <v>30310</v>
      </c>
      <c r="E91" s="2">
        <v>73</v>
      </c>
      <c r="F91" s="2" t="s">
        <v>7</v>
      </c>
      <c r="G91" s="2"/>
      <c r="H91" s="2">
        <v>1</v>
      </c>
      <c r="I91" s="2"/>
      <c r="J91" s="2"/>
      <c r="K91" s="2"/>
      <c r="L91" s="2"/>
      <c r="M91" s="2"/>
      <c r="N91" s="2"/>
      <c r="O91" s="2"/>
      <c r="P91" s="2"/>
      <c r="Q91" s="2"/>
      <c r="R91" s="2"/>
      <c r="S91" s="2"/>
      <c r="T91" s="2"/>
      <c r="U91" s="2"/>
      <c r="V91" s="2"/>
      <c r="W91" s="2"/>
      <c r="X91" s="2"/>
      <c r="Y91" s="2"/>
      <c r="Z91" s="2"/>
      <c r="AA91" s="2"/>
      <c r="AB91" s="2"/>
    </row>
    <row r="92" spans="1:28" x14ac:dyDescent="0.2">
      <c r="A92" s="2" t="s">
        <v>57</v>
      </c>
      <c r="B92" s="3" t="s">
        <v>19</v>
      </c>
      <c r="C92" s="4">
        <v>44771</v>
      </c>
      <c r="D92" s="2">
        <v>30083</v>
      </c>
      <c r="E92" s="2">
        <v>7</v>
      </c>
      <c r="F92" s="2" t="s">
        <v>65</v>
      </c>
      <c r="G92" s="2">
        <v>1</v>
      </c>
      <c r="H92" s="2"/>
      <c r="I92" s="2"/>
      <c r="J92" s="2"/>
      <c r="K92" s="2">
        <v>1</v>
      </c>
      <c r="L92" s="2"/>
      <c r="M92" s="2"/>
      <c r="N92" s="2"/>
      <c r="O92" s="2"/>
      <c r="P92" s="2"/>
      <c r="Q92" s="2"/>
      <c r="R92" s="2"/>
      <c r="S92" s="2"/>
      <c r="T92" s="2"/>
      <c r="U92" s="2"/>
      <c r="V92" s="2"/>
      <c r="W92" s="2"/>
      <c r="X92" s="2"/>
      <c r="Y92" s="2"/>
      <c r="Z92" s="2"/>
      <c r="AA92" s="2"/>
      <c r="AB92" s="2"/>
    </row>
    <row r="93" spans="1:28" x14ac:dyDescent="0.2">
      <c r="A93" s="2" t="s">
        <v>57</v>
      </c>
      <c r="B93" s="3" t="s">
        <v>19</v>
      </c>
      <c r="C93" s="4">
        <v>44771</v>
      </c>
      <c r="D93" s="2"/>
      <c r="E93" s="2">
        <v>-13</v>
      </c>
      <c r="F93" s="2"/>
      <c r="G93" s="2"/>
      <c r="H93" s="2"/>
      <c r="I93" s="2"/>
      <c r="J93" s="2"/>
      <c r="K93" s="2"/>
      <c r="L93" s="2"/>
      <c r="M93" s="2"/>
      <c r="N93" s="2"/>
      <c r="O93" s="2"/>
      <c r="P93" s="2"/>
      <c r="Q93" s="2"/>
      <c r="R93" s="2"/>
      <c r="S93" s="2"/>
      <c r="T93" s="2">
        <v>1</v>
      </c>
      <c r="U93" s="2"/>
      <c r="V93" s="2"/>
      <c r="W93" s="2"/>
      <c r="X93" s="2"/>
      <c r="Y93" s="2"/>
      <c r="Z93" s="2"/>
      <c r="AA93" s="2"/>
      <c r="AB93" s="2"/>
    </row>
    <row r="94" spans="1:28" x14ac:dyDescent="0.2">
      <c r="A94" s="2" t="s">
        <v>57</v>
      </c>
      <c r="B94" s="3" t="s">
        <v>19</v>
      </c>
      <c r="C94" s="4">
        <v>44771</v>
      </c>
      <c r="D94" s="2">
        <v>30033</v>
      </c>
      <c r="E94" s="2">
        <v>123</v>
      </c>
      <c r="F94" s="2" t="s">
        <v>66</v>
      </c>
      <c r="G94" s="2"/>
      <c r="H94" s="2"/>
      <c r="I94" s="2"/>
      <c r="J94" s="2"/>
      <c r="K94" s="2"/>
      <c r="L94" s="2"/>
      <c r="M94" s="2"/>
      <c r="N94" s="2"/>
      <c r="O94" s="2"/>
      <c r="P94" s="2"/>
      <c r="Q94" s="2"/>
      <c r="R94" s="2"/>
      <c r="S94" s="2"/>
      <c r="T94" s="2"/>
      <c r="U94" s="2"/>
      <c r="V94" s="2"/>
      <c r="W94" s="2"/>
      <c r="X94" s="2"/>
      <c r="Y94" s="2"/>
      <c r="Z94" s="2"/>
      <c r="AA94" s="2"/>
      <c r="AB94" s="2"/>
    </row>
    <row r="95" spans="1:28" x14ac:dyDescent="0.2">
      <c r="A95" s="2" t="s">
        <v>57</v>
      </c>
      <c r="B95" s="3" t="s">
        <v>19</v>
      </c>
      <c r="C95" s="4">
        <v>44771</v>
      </c>
      <c r="D95" s="2">
        <v>30350</v>
      </c>
      <c r="E95" s="2">
        <v>80</v>
      </c>
      <c r="F95" s="2" t="s">
        <v>6</v>
      </c>
      <c r="G95" s="2">
        <v>1</v>
      </c>
      <c r="H95" s="2"/>
      <c r="I95" s="2"/>
      <c r="J95" s="2"/>
      <c r="K95" s="2"/>
      <c r="L95" s="2"/>
      <c r="M95" s="2"/>
      <c r="N95" s="2"/>
      <c r="O95" s="2"/>
      <c r="P95" s="2"/>
      <c r="Q95" s="2"/>
      <c r="R95" s="2"/>
      <c r="S95" s="2"/>
      <c r="T95" s="2"/>
      <c r="U95" s="2"/>
      <c r="V95" s="2"/>
      <c r="W95" s="2"/>
      <c r="X95" s="2"/>
      <c r="Y95" s="2"/>
      <c r="Z95" s="2"/>
      <c r="AA95" s="2"/>
      <c r="AB95" s="2"/>
    </row>
    <row r="96" spans="1:28" x14ac:dyDescent="0.2">
      <c r="A96" s="2" t="s">
        <v>57</v>
      </c>
      <c r="B96" s="3" t="s">
        <v>28</v>
      </c>
      <c r="C96" s="4">
        <v>44770</v>
      </c>
      <c r="D96" s="2">
        <v>30328</v>
      </c>
      <c r="E96" s="2">
        <v>46</v>
      </c>
      <c r="F96" s="2" t="s">
        <v>6</v>
      </c>
      <c r="G96" s="2">
        <v>1</v>
      </c>
      <c r="H96" s="2"/>
      <c r="I96" s="2"/>
      <c r="J96" s="2"/>
      <c r="K96" s="2"/>
      <c r="L96" s="2"/>
      <c r="M96" s="2"/>
      <c r="N96" s="2"/>
      <c r="O96" s="2"/>
      <c r="P96" s="2"/>
      <c r="Q96" s="2"/>
      <c r="R96" s="2"/>
      <c r="S96" s="2"/>
      <c r="T96" s="2"/>
      <c r="U96" s="2"/>
      <c r="V96" s="2"/>
      <c r="W96" s="2"/>
      <c r="X96" s="2"/>
      <c r="Y96" s="2"/>
      <c r="Z96" s="2"/>
      <c r="AA96" s="2"/>
      <c r="AB96" s="2"/>
    </row>
    <row r="97" spans="1:28" x14ac:dyDescent="0.2">
      <c r="A97" s="2" t="s">
        <v>57</v>
      </c>
      <c r="B97" s="3" t="s">
        <v>28</v>
      </c>
      <c r="C97" s="4">
        <v>44770</v>
      </c>
      <c r="D97" s="2">
        <v>30328</v>
      </c>
      <c r="E97" s="2">
        <v>10</v>
      </c>
      <c r="F97" s="2" t="s">
        <v>8</v>
      </c>
      <c r="G97" s="2"/>
      <c r="H97" s="2"/>
      <c r="I97" s="2">
        <v>1</v>
      </c>
      <c r="J97" s="2"/>
      <c r="K97" s="2"/>
      <c r="L97" s="2"/>
      <c r="M97" s="2"/>
      <c r="N97" s="2"/>
      <c r="O97" s="2"/>
      <c r="P97" s="2"/>
      <c r="Q97" s="2"/>
      <c r="R97" s="2"/>
      <c r="S97" s="2"/>
      <c r="T97" s="2"/>
      <c r="U97" s="2"/>
      <c r="V97" s="2"/>
      <c r="W97" s="2"/>
      <c r="X97" s="2"/>
      <c r="Y97" s="2"/>
      <c r="Z97" s="2"/>
      <c r="AA97" s="2"/>
      <c r="AB97" s="2"/>
    </row>
    <row r="98" spans="1:28" x14ac:dyDescent="0.2">
      <c r="A98" s="2" t="s">
        <v>57</v>
      </c>
      <c r="B98" s="3" t="s">
        <v>28</v>
      </c>
      <c r="C98" s="4">
        <v>44770</v>
      </c>
      <c r="D98" s="2">
        <v>30309</v>
      </c>
      <c r="E98" s="2">
        <v>70</v>
      </c>
      <c r="F98" s="2" t="s">
        <v>34</v>
      </c>
      <c r="G98" s="2"/>
      <c r="H98" s="2">
        <v>1</v>
      </c>
      <c r="I98" s="2"/>
      <c r="J98" s="2">
        <v>1</v>
      </c>
      <c r="K98" s="2"/>
      <c r="L98" s="2"/>
      <c r="M98" s="2"/>
      <c r="N98" s="2"/>
      <c r="O98" s="2"/>
      <c r="P98" s="2"/>
      <c r="Q98" s="2"/>
      <c r="R98" s="2"/>
      <c r="S98" s="2"/>
      <c r="T98" s="2"/>
      <c r="U98" s="2"/>
      <c r="V98" s="2"/>
      <c r="W98" s="2"/>
      <c r="X98" s="2"/>
      <c r="Y98" s="2"/>
      <c r="Z98" s="2"/>
      <c r="AA98" s="2"/>
      <c r="AB98" s="2"/>
    </row>
    <row r="99" spans="1:28" x14ac:dyDescent="0.2">
      <c r="A99" s="2" t="s">
        <v>57</v>
      </c>
      <c r="B99" s="3" t="s">
        <v>28</v>
      </c>
      <c r="C99" s="4">
        <v>44770</v>
      </c>
      <c r="D99" s="2">
        <v>30312</v>
      </c>
      <c r="E99" s="2">
        <v>3</v>
      </c>
      <c r="F99" s="2" t="s">
        <v>6</v>
      </c>
      <c r="G99" s="2">
        <v>1</v>
      </c>
      <c r="H99" s="2"/>
      <c r="I99" s="2"/>
      <c r="J99" s="2"/>
      <c r="K99" s="2"/>
      <c r="L99" s="2"/>
      <c r="M99" s="2"/>
      <c r="N99" s="2"/>
      <c r="O99" s="2"/>
      <c r="P99" s="2"/>
      <c r="Q99" s="2"/>
      <c r="R99" s="2"/>
      <c r="S99" s="2"/>
      <c r="T99" s="2"/>
      <c r="U99" s="2"/>
      <c r="V99" s="2"/>
      <c r="W99" s="2"/>
      <c r="X99" s="2"/>
      <c r="Y99" s="2"/>
      <c r="Z99" s="2"/>
      <c r="AA99" s="2"/>
      <c r="AB99" s="2"/>
    </row>
    <row r="100" spans="1:28" x14ac:dyDescent="0.2">
      <c r="A100" s="2" t="s">
        <v>57</v>
      </c>
      <c r="B100" s="3" t="s">
        <v>28</v>
      </c>
      <c r="C100" s="4">
        <v>44770</v>
      </c>
      <c r="D100" s="2">
        <v>30066</v>
      </c>
      <c r="E100" s="2">
        <v>225</v>
      </c>
      <c r="F100" s="2" t="s">
        <v>67</v>
      </c>
      <c r="G100" s="2">
        <v>1</v>
      </c>
      <c r="H100" s="2"/>
      <c r="I100" s="2">
        <v>1</v>
      </c>
      <c r="J100" s="2"/>
      <c r="K100" s="2">
        <v>1</v>
      </c>
      <c r="L100" s="2"/>
      <c r="M100" s="2"/>
      <c r="N100" s="2"/>
      <c r="O100" s="2"/>
      <c r="P100" s="2"/>
      <c r="Q100" s="2"/>
      <c r="R100" s="2"/>
      <c r="S100" s="2"/>
      <c r="T100" s="2"/>
      <c r="U100" s="2"/>
      <c r="V100" s="2"/>
      <c r="W100" s="2"/>
      <c r="X100" s="2"/>
      <c r="Y100" s="2"/>
      <c r="Z100" s="2"/>
      <c r="AA100" s="2"/>
      <c r="AB100" s="2"/>
    </row>
    <row r="101" spans="1:28" x14ac:dyDescent="0.2">
      <c r="A101" s="2" t="s">
        <v>57</v>
      </c>
      <c r="B101" s="3" t="s">
        <v>28</v>
      </c>
      <c r="C101" s="4">
        <v>44770</v>
      </c>
      <c r="D101" s="2">
        <v>30084</v>
      </c>
      <c r="E101" s="2">
        <v>11</v>
      </c>
      <c r="F101" s="2" t="s">
        <v>8</v>
      </c>
      <c r="G101" s="2"/>
      <c r="H101" s="2"/>
      <c r="I101" s="2">
        <v>1</v>
      </c>
      <c r="J101" s="2"/>
      <c r="K101" s="2"/>
      <c r="L101" s="2"/>
      <c r="M101" s="2"/>
      <c r="N101" s="2"/>
      <c r="O101" s="2"/>
      <c r="P101" s="2"/>
      <c r="Q101" s="2"/>
      <c r="R101" s="2"/>
      <c r="S101" s="2"/>
      <c r="T101" s="2"/>
      <c r="U101" s="2"/>
      <c r="V101" s="2"/>
      <c r="W101" s="2"/>
      <c r="X101" s="2"/>
      <c r="Y101" s="2"/>
      <c r="Z101" s="2"/>
      <c r="AA101" s="2"/>
      <c r="AB101" s="2"/>
    </row>
    <row r="102" spans="1:28" x14ac:dyDescent="0.2">
      <c r="A102" s="2" t="s">
        <v>57</v>
      </c>
      <c r="B102" s="3" t="s">
        <v>28</v>
      </c>
      <c r="C102" s="4">
        <v>44770</v>
      </c>
      <c r="D102" s="2">
        <v>30319</v>
      </c>
      <c r="E102" s="2">
        <v>16</v>
      </c>
      <c r="F102" s="2" t="s">
        <v>6</v>
      </c>
      <c r="G102" s="2">
        <v>1</v>
      </c>
      <c r="H102" s="2"/>
      <c r="I102" s="2"/>
      <c r="J102" s="2"/>
      <c r="K102" s="2"/>
      <c r="L102" s="2"/>
      <c r="M102" s="2"/>
      <c r="N102" s="2"/>
      <c r="O102" s="2"/>
      <c r="P102" s="2"/>
      <c r="Q102" s="2"/>
      <c r="R102" s="2"/>
      <c r="S102" s="2"/>
      <c r="T102" s="2"/>
      <c r="U102" s="2"/>
      <c r="V102" s="2"/>
      <c r="W102" s="2"/>
      <c r="X102" s="2"/>
      <c r="Y102" s="2"/>
      <c r="Z102" s="2"/>
      <c r="AA102" s="2"/>
      <c r="AB102" s="2"/>
    </row>
    <row r="103" spans="1:28" x14ac:dyDescent="0.2">
      <c r="A103" s="2" t="s">
        <v>57</v>
      </c>
      <c r="B103" s="3" t="s">
        <v>28</v>
      </c>
      <c r="C103" s="4">
        <v>44770</v>
      </c>
      <c r="D103" s="2">
        <v>30033</v>
      </c>
      <c r="E103" s="2">
        <v>37</v>
      </c>
      <c r="F103" s="2" t="s">
        <v>63</v>
      </c>
      <c r="G103" s="2"/>
      <c r="H103" s="2"/>
      <c r="I103" s="2"/>
      <c r="J103" s="2"/>
      <c r="K103" s="2"/>
      <c r="L103" s="2"/>
      <c r="M103" s="2"/>
      <c r="N103" s="2"/>
      <c r="O103" s="2"/>
      <c r="P103" s="2"/>
      <c r="Q103" s="2"/>
      <c r="R103" s="2"/>
      <c r="S103" s="2"/>
      <c r="T103" s="2"/>
      <c r="U103" s="2"/>
      <c r="V103" s="2"/>
      <c r="W103" s="2"/>
      <c r="X103" s="2"/>
      <c r="Y103" s="2"/>
      <c r="Z103" s="2"/>
      <c r="AA103" s="2"/>
      <c r="AB103" s="2"/>
    </row>
    <row r="104" spans="1:28" x14ac:dyDescent="0.2">
      <c r="A104" s="2" t="s">
        <v>57</v>
      </c>
      <c r="B104" s="3" t="s">
        <v>35</v>
      </c>
      <c r="C104" s="4">
        <v>44765</v>
      </c>
      <c r="D104" s="2">
        <v>30326</v>
      </c>
      <c r="E104" s="2">
        <v>45</v>
      </c>
      <c r="F104" s="2" t="s">
        <v>68</v>
      </c>
      <c r="G104" s="2"/>
      <c r="H104" s="2"/>
      <c r="I104" s="2">
        <v>1</v>
      </c>
      <c r="J104" s="2"/>
      <c r="K104" s="2"/>
      <c r="L104" s="2"/>
      <c r="M104" s="2"/>
      <c r="N104" s="2"/>
      <c r="O104" s="2"/>
      <c r="P104" s="2">
        <v>1</v>
      </c>
      <c r="Q104" s="2"/>
      <c r="R104" s="2"/>
      <c r="S104" s="2"/>
      <c r="T104" s="2"/>
      <c r="U104" s="2"/>
      <c r="V104" s="2"/>
      <c r="W104" s="2"/>
      <c r="X104" s="2"/>
      <c r="Y104" s="2"/>
      <c r="Z104" s="2"/>
      <c r="AA104" s="2"/>
      <c r="AB104" s="2"/>
    </row>
    <row r="105" spans="1:28" x14ac:dyDescent="0.2">
      <c r="A105" s="2" t="s">
        <v>57</v>
      </c>
      <c r="B105" s="3" t="s">
        <v>35</v>
      </c>
      <c r="C105" s="4">
        <v>44765</v>
      </c>
      <c r="D105" s="2">
        <v>30030</v>
      </c>
      <c r="E105" s="2">
        <v>22</v>
      </c>
      <c r="F105" s="2" t="s">
        <v>69</v>
      </c>
      <c r="G105" s="2">
        <v>1</v>
      </c>
      <c r="H105" s="2"/>
      <c r="I105" s="2"/>
      <c r="J105" s="2"/>
      <c r="K105" s="2"/>
      <c r="L105" s="2"/>
      <c r="M105" s="2"/>
      <c r="N105" s="2"/>
      <c r="O105" s="2"/>
      <c r="P105" s="2"/>
      <c r="Q105" s="2"/>
      <c r="R105" s="2"/>
      <c r="S105" s="2"/>
      <c r="T105" s="2"/>
      <c r="U105" s="2"/>
      <c r="V105" s="2"/>
      <c r="W105" s="2"/>
      <c r="X105" s="2"/>
      <c r="Y105" s="2"/>
      <c r="Z105" s="2"/>
      <c r="AA105" s="2"/>
      <c r="AB105" s="2"/>
    </row>
    <row r="106" spans="1:28" x14ac:dyDescent="0.2">
      <c r="A106" s="2" t="s">
        <v>57</v>
      </c>
      <c r="B106" s="3" t="s">
        <v>35</v>
      </c>
      <c r="C106" s="4">
        <v>44765</v>
      </c>
      <c r="D106" s="2">
        <v>30082</v>
      </c>
      <c r="E106" s="2">
        <v>83</v>
      </c>
      <c r="F106" s="2" t="s">
        <v>6</v>
      </c>
      <c r="G106" s="2">
        <v>1</v>
      </c>
      <c r="H106" s="2"/>
      <c r="I106" s="2"/>
      <c r="J106" s="2"/>
      <c r="K106" s="2"/>
      <c r="L106" s="2"/>
      <c r="M106" s="2"/>
      <c r="N106" s="2"/>
      <c r="O106" s="2"/>
      <c r="P106" s="2"/>
      <c r="Q106" s="2"/>
      <c r="R106" s="2"/>
      <c r="S106" s="2"/>
      <c r="T106" s="2"/>
      <c r="U106" s="2"/>
      <c r="V106" s="2"/>
      <c r="W106" s="2"/>
      <c r="X106" s="2"/>
      <c r="Y106" s="2"/>
      <c r="Z106" s="2"/>
      <c r="AA106" s="2"/>
      <c r="AB106" s="2"/>
    </row>
    <row r="107" spans="1:28" x14ac:dyDescent="0.2">
      <c r="A107" s="2" t="s">
        <v>57</v>
      </c>
      <c r="B107" s="3" t="s">
        <v>35</v>
      </c>
      <c r="C107" s="4">
        <v>44765</v>
      </c>
      <c r="D107" s="2">
        <v>30345</v>
      </c>
      <c r="E107" s="2">
        <v>16</v>
      </c>
      <c r="F107" s="2" t="s">
        <v>70</v>
      </c>
      <c r="G107" s="2">
        <v>1</v>
      </c>
      <c r="H107" s="2"/>
      <c r="I107" s="2"/>
      <c r="J107" s="2"/>
      <c r="K107" s="2"/>
      <c r="L107" s="2"/>
      <c r="M107" s="2"/>
      <c r="N107" s="2">
        <v>1</v>
      </c>
      <c r="O107" s="2"/>
      <c r="P107" s="2"/>
      <c r="Q107" s="2"/>
      <c r="R107" s="2"/>
      <c r="S107" s="2"/>
      <c r="T107" s="2"/>
      <c r="U107" s="2"/>
      <c r="V107" s="2"/>
      <c r="W107" s="2"/>
      <c r="X107" s="2"/>
      <c r="Y107" s="2"/>
      <c r="Z107" s="2"/>
      <c r="AA107" s="2"/>
      <c r="AB107" s="2"/>
    </row>
    <row r="108" spans="1:28" x14ac:dyDescent="0.2">
      <c r="A108" s="2" t="s">
        <v>57</v>
      </c>
      <c r="B108" s="3" t="s">
        <v>35</v>
      </c>
      <c r="C108" s="4">
        <v>44765</v>
      </c>
      <c r="D108" s="2">
        <v>30002</v>
      </c>
      <c r="E108" s="2">
        <v>10</v>
      </c>
      <c r="F108" s="2" t="s">
        <v>6</v>
      </c>
      <c r="G108" s="2">
        <v>1</v>
      </c>
      <c r="H108" s="2"/>
      <c r="I108" s="2"/>
      <c r="J108" s="2"/>
      <c r="K108" s="2"/>
      <c r="L108" s="2"/>
      <c r="M108" s="2"/>
      <c r="N108" s="2"/>
      <c r="O108" s="2"/>
      <c r="P108" s="2"/>
      <c r="Q108" s="2"/>
      <c r="R108" s="2"/>
      <c r="S108" s="2"/>
      <c r="T108" s="2"/>
      <c r="U108" s="2"/>
      <c r="V108" s="2"/>
      <c r="W108" s="2"/>
      <c r="X108" s="2"/>
      <c r="Y108" s="2"/>
      <c r="Z108" s="2"/>
      <c r="AA108" s="2"/>
      <c r="AB108" s="2"/>
    </row>
    <row r="109" spans="1:28" x14ac:dyDescent="0.2">
      <c r="A109" s="2" t="s">
        <v>57</v>
      </c>
      <c r="B109" s="3" t="s">
        <v>19</v>
      </c>
      <c r="C109" s="4">
        <v>44764</v>
      </c>
      <c r="D109" s="2">
        <v>30083</v>
      </c>
      <c r="E109" s="2">
        <v>16</v>
      </c>
      <c r="F109" s="2" t="s">
        <v>71</v>
      </c>
      <c r="G109" s="2"/>
      <c r="H109" s="2"/>
      <c r="I109" s="2"/>
      <c r="J109" s="2"/>
      <c r="K109" s="2">
        <v>1</v>
      </c>
      <c r="L109" s="2"/>
      <c r="M109" s="2"/>
      <c r="N109" s="2"/>
      <c r="O109" s="2"/>
      <c r="P109" s="2"/>
      <c r="Q109" s="2"/>
      <c r="R109" s="2"/>
      <c r="S109" s="2"/>
      <c r="T109" s="2"/>
      <c r="U109" s="2"/>
      <c r="V109" s="2"/>
      <c r="W109" s="2"/>
      <c r="X109" s="2"/>
      <c r="Y109" s="2"/>
      <c r="Z109" s="2"/>
      <c r="AA109" s="2"/>
      <c r="AB109" s="2"/>
    </row>
    <row r="110" spans="1:28" x14ac:dyDescent="0.2">
      <c r="A110" s="2" t="s">
        <v>57</v>
      </c>
      <c r="B110" s="3" t="s">
        <v>19</v>
      </c>
      <c r="C110" s="4">
        <v>44764</v>
      </c>
      <c r="D110" s="2">
        <v>30033</v>
      </c>
      <c r="E110" s="2">
        <v>19</v>
      </c>
      <c r="F110" s="2" t="s">
        <v>72</v>
      </c>
      <c r="G110" s="2">
        <v>1</v>
      </c>
      <c r="H110" s="2"/>
      <c r="I110" s="2"/>
      <c r="J110" s="2"/>
      <c r="K110" s="2"/>
      <c r="L110" s="2"/>
      <c r="M110" s="2"/>
      <c r="N110" s="2"/>
      <c r="O110" s="2"/>
      <c r="P110" s="2"/>
      <c r="Q110" s="2"/>
      <c r="R110" s="2"/>
      <c r="S110" s="2"/>
      <c r="T110" s="2"/>
      <c r="U110" s="2"/>
      <c r="V110" s="2"/>
      <c r="W110" s="2"/>
      <c r="X110" s="2"/>
      <c r="Y110" s="2"/>
      <c r="Z110" s="2"/>
      <c r="AA110" s="2"/>
      <c r="AB110" s="2"/>
    </row>
    <row r="111" spans="1:28" x14ac:dyDescent="0.2">
      <c r="A111" s="2" t="s">
        <v>57</v>
      </c>
      <c r="B111" s="3" t="s">
        <v>19</v>
      </c>
      <c r="C111" s="4">
        <v>44764</v>
      </c>
      <c r="D111" s="2">
        <v>30033</v>
      </c>
      <c r="E111" s="2">
        <v>23</v>
      </c>
      <c r="F111" s="2" t="s">
        <v>7</v>
      </c>
      <c r="G111" s="2"/>
      <c r="H111" s="2">
        <v>1</v>
      </c>
      <c r="I111" s="2"/>
      <c r="J111" s="2"/>
      <c r="K111" s="2"/>
      <c r="L111" s="2"/>
      <c r="M111" s="2"/>
      <c r="N111" s="2"/>
      <c r="O111" s="2"/>
      <c r="P111" s="2"/>
      <c r="Q111" s="2"/>
      <c r="R111" s="2"/>
      <c r="S111" s="2"/>
      <c r="T111" s="2"/>
      <c r="U111" s="2"/>
      <c r="V111" s="2"/>
      <c r="W111" s="2"/>
      <c r="X111" s="2"/>
      <c r="Y111" s="2"/>
      <c r="Z111" s="2"/>
      <c r="AA111" s="2"/>
      <c r="AB111" s="2"/>
    </row>
    <row r="112" spans="1:28" x14ac:dyDescent="0.2">
      <c r="A112" s="2" t="s">
        <v>57</v>
      </c>
      <c r="B112" s="3" t="s">
        <v>19</v>
      </c>
      <c r="C112" s="4">
        <v>44764</v>
      </c>
      <c r="D112" s="2">
        <v>30339</v>
      </c>
      <c r="E112" s="2">
        <v>5</v>
      </c>
      <c r="F112" s="2"/>
      <c r="G112" s="2"/>
      <c r="H112" s="2"/>
      <c r="I112" s="2"/>
      <c r="J112" s="2"/>
      <c r="K112" s="2"/>
      <c r="L112" s="2"/>
      <c r="M112" s="2"/>
      <c r="N112" s="2"/>
      <c r="O112" s="2"/>
      <c r="P112" s="2"/>
      <c r="Q112" s="2"/>
      <c r="R112" s="2"/>
      <c r="S112" s="2"/>
      <c r="T112" s="2">
        <v>1</v>
      </c>
      <c r="U112" s="2"/>
      <c r="V112" s="2"/>
      <c r="W112" s="2"/>
      <c r="X112" s="2"/>
      <c r="Y112" s="2"/>
      <c r="Z112" s="2"/>
      <c r="AA112" s="2"/>
      <c r="AB112" s="2"/>
    </row>
    <row r="113" spans="1:28" x14ac:dyDescent="0.2">
      <c r="A113" s="2" t="s">
        <v>57</v>
      </c>
      <c r="B113" s="3" t="s">
        <v>19</v>
      </c>
      <c r="C113" s="4">
        <v>44764</v>
      </c>
      <c r="D113" s="2">
        <v>30033</v>
      </c>
      <c r="E113" s="2">
        <v>16</v>
      </c>
      <c r="F113" s="2" t="s">
        <v>73</v>
      </c>
      <c r="G113" s="2"/>
      <c r="H113" s="2"/>
      <c r="I113" s="2">
        <v>1</v>
      </c>
      <c r="J113" s="2"/>
      <c r="K113" s="2"/>
      <c r="L113" s="2"/>
      <c r="M113" s="2"/>
      <c r="N113" s="2">
        <v>1</v>
      </c>
      <c r="O113" s="2"/>
      <c r="P113" s="2"/>
      <c r="Q113" s="2"/>
      <c r="R113" s="2"/>
      <c r="S113" s="2"/>
      <c r="T113" s="2"/>
      <c r="U113" s="2"/>
      <c r="V113" s="2"/>
      <c r="W113" s="2"/>
      <c r="X113" s="2"/>
      <c r="Y113" s="2"/>
      <c r="Z113" s="2"/>
      <c r="AA113" s="2"/>
      <c r="AB113" s="2"/>
    </row>
    <row r="114" spans="1:28" x14ac:dyDescent="0.2">
      <c r="A114" s="2" t="s">
        <v>57</v>
      </c>
      <c r="B114" s="3" t="s">
        <v>19</v>
      </c>
      <c r="C114" s="4">
        <v>44764</v>
      </c>
      <c r="D114" s="2">
        <v>30017</v>
      </c>
      <c r="E114" s="2">
        <v>4</v>
      </c>
      <c r="F114" s="2" t="s">
        <v>73</v>
      </c>
      <c r="G114" s="2"/>
      <c r="H114" s="2"/>
      <c r="I114" s="2">
        <v>1</v>
      </c>
      <c r="J114" s="2"/>
      <c r="K114" s="2"/>
      <c r="L114" s="2"/>
      <c r="M114" s="2"/>
      <c r="N114" s="2">
        <v>1</v>
      </c>
      <c r="O114" s="2"/>
      <c r="P114" s="2"/>
      <c r="Q114" s="2"/>
      <c r="R114" s="2"/>
      <c r="S114" s="2"/>
      <c r="T114" s="2"/>
      <c r="U114" s="2"/>
      <c r="V114" s="2"/>
      <c r="W114" s="2"/>
      <c r="X114" s="2"/>
      <c r="Y114" s="2"/>
      <c r="Z114" s="2"/>
      <c r="AA114" s="2"/>
      <c r="AB114" s="2"/>
    </row>
    <row r="115" spans="1:28" x14ac:dyDescent="0.2">
      <c r="A115" s="2" t="s">
        <v>57</v>
      </c>
      <c r="B115" s="3" t="s">
        <v>19</v>
      </c>
      <c r="C115" s="4">
        <v>44764</v>
      </c>
      <c r="D115" s="2">
        <v>30047</v>
      </c>
      <c r="E115" s="2">
        <v>9</v>
      </c>
      <c r="F115" s="2" t="s">
        <v>7</v>
      </c>
      <c r="G115" s="2"/>
      <c r="H115" s="2">
        <v>1</v>
      </c>
      <c r="I115" s="2"/>
      <c r="J115" s="2"/>
      <c r="K115" s="2"/>
      <c r="L115" s="2"/>
      <c r="M115" s="2"/>
      <c r="N115" s="2"/>
      <c r="O115" s="2"/>
      <c r="P115" s="2"/>
      <c r="Q115" s="2"/>
      <c r="R115" s="2"/>
      <c r="S115" s="2"/>
      <c r="T115" s="2"/>
      <c r="U115" s="2"/>
      <c r="V115" s="2"/>
      <c r="W115" s="2"/>
      <c r="X115" s="2"/>
      <c r="Y115" s="2"/>
      <c r="Z115" s="2"/>
      <c r="AA115" s="2"/>
      <c r="AB115" s="2"/>
    </row>
    <row r="116" spans="1:28" x14ac:dyDescent="0.2">
      <c r="A116" s="2" t="s">
        <v>57</v>
      </c>
      <c r="B116" s="3" t="s">
        <v>19</v>
      </c>
      <c r="C116" s="4">
        <v>44764</v>
      </c>
      <c r="D116" s="2">
        <v>30084</v>
      </c>
      <c r="E116" s="2">
        <v>3</v>
      </c>
      <c r="F116" s="2" t="s">
        <v>71</v>
      </c>
      <c r="G116" s="2"/>
      <c r="H116" s="2"/>
      <c r="I116" s="2"/>
      <c r="J116" s="2"/>
      <c r="K116" s="2">
        <v>1</v>
      </c>
      <c r="L116" s="2"/>
      <c r="M116" s="2"/>
      <c r="N116" s="2"/>
      <c r="O116" s="2"/>
      <c r="P116" s="2"/>
      <c r="Q116" s="2"/>
      <c r="R116" s="2"/>
      <c r="S116" s="2"/>
      <c r="T116" s="2"/>
      <c r="U116" s="2"/>
      <c r="V116" s="2"/>
      <c r="W116" s="2"/>
      <c r="X116" s="2"/>
      <c r="Y116" s="2"/>
      <c r="Z116" s="2"/>
      <c r="AA116" s="2"/>
      <c r="AB116" s="2"/>
    </row>
    <row r="117" spans="1:28" x14ac:dyDescent="0.2">
      <c r="A117" s="2" t="s">
        <v>57</v>
      </c>
      <c r="B117" s="3" t="s">
        <v>28</v>
      </c>
      <c r="C117" s="4">
        <v>44763</v>
      </c>
      <c r="D117" s="2">
        <v>30033</v>
      </c>
      <c r="E117" s="2">
        <v>39</v>
      </c>
      <c r="F117" s="2" t="s">
        <v>60</v>
      </c>
      <c r="G117" s="2">
        <v>1</v>
      </c>
      <c r="H117" s="2">
        <v>1</v>
      </c>
      <c r="I117" s="2"/>
      <c r="J117" s="2"/>
      <c r="K117" s="2"/>
      <c r="L117" s="2"/>
      <c r="M117" s="2"/>
      <c r="N117" s="2"/>
      <c r="O117" s="2"/>
      <c r="P117" s="2"/>
      <c r="Q117" s="2"/>
      <c r="R117" s="2"/>
      <c r="S117" s="2"/>
      <c r="T117" s="2"/>
      <c r="U117" s="2"/>
      <c r="V117" s="2"/>
      <c r="W117" s="2"/>
      <c r="X117" s="2"/>
      <c r="Y117" s="2"/>
      <c r="Z117" s="2"/>
      <c r="AA117" s="2"/>
      <c r="AB117" s="2"/>
    </row>
    <row r="118" spans="1:28" x14ac:dyDescent="0.2">
      <c r="A118" s="2" t="s">
        <v>57</v>
      </c>
      <c r="B118" s="3" t="s">
        <v>28</v>
      </c>
      <c r="C118" s="4">
        <v>44763</v>
      </c>
      <c r="D118" s="2">
        <v>30084</v>
      </c>
      <c r="E118" s="2">
        <v>4</v>
      </c>
      <c r="F118" s="2" t="s">
        <v>7</v>
      </c>
      <c r="G118" s="2"/>
      <c r="H118" s="2">
        <v>1</v>
      </c>
      <c r="I118" s="2"/>
      <c r="J118" s="2"/>
      <c r="K118" s="2"/>
      <c r="L118" s="2"/>
      <c r="M118" s="2"/>
      <c r="N118" s="2"/>
      <c r="O118" s="2"/>
      <c r="P118" s="2"/>
      <c r="Q118" s="2"/>
      <c r="R118" s="2"/>
      <c r="S118" s="2"/>
      <c r="T118" s="2"/>
      <c r="U118" s="2"/>
      <c r="V118" s="2"/>
      <c r="W118" s="2"/>
      <c r="X118" s="2"/>
      <c r="Y118" s="2"/>
      <c r="Z118" s="2"/>
      <c r="AA118" s="2"/>
      <c r="AB118" s="2"/>
    </row>
    <row r="119" spans="1:28" x14ac:dyDescent="0.2">
      <c r="A119" s="2" t="s">
        <v>57</v>
      </c>
      <c r="B119" s="3" t="s">
        <v>33</v>
      </c>
      <c r="C119" s="4">
        <v>44759</v>
      </c>
      <c r="D119" s="2">
        <v>30084</v>
      </c>
      <c r="E119" s="2">
        <v>54</v>
      </c>
      <c r="F119" s="2" t="s">
        <v>74</v>
      </c>
      <c r="G119" s="2">
        <v>1</v>
      </c>
      <c r="H119" s="2">
        <v>1</v>
      </c>
      <c r="I119" s="2"/>
      <c r="J119" s="2"/>
      <c r="K119" s="2"/>
      <c r="L119" s="2"/>
      <c r="M119" s="2"/>
      <c r="N119" s="2"/>
      <c r="O119" s="2"/>
      <c r="P119" s="2"/>
      <c r="Q119" s="2"/>
      <c r="R119" s="2"/>
      <c r="S119" s="2"/>
      <c r="T119" s="2"/>
      <c r="U119" s="2"/>
      <c r="V119" s="2"/>
      <c r="W119" s="2"/>
      <c r="X119" s="2"/>
      <c r="Y119" s="2"/>
      <c r="Z119" s="2"/>
      <c r="AA119" s="2"/>
      <c r="AB119" s="2"/>
    </row>
    <row r="120" spans="1:28" x14ac:dyDescent="0.2">
      <c r="A120" s="2" t="s">
        <v>57</v>
      </c>
      <c r="B120" s="3" t="s">
        <v>33</v>
      </c>
      <c r="C120" s="4">
        <v>44759</v>
      </c>
      <c r="D120" s="2">
        <v>30071</v>
      </c>
      <c r="E120" s="2">
        <v>26</v>
      </c>
      <c r="F120" s="2" t="s">
        <v>6</v>
      </c>
      <c r="G120" s="2">
        <v>1</v>
      </c>
      <c r="H120" s="2"/>
      <c r="I120" s="2"/>
      <c r="J120" s="2"/>
      <c r="K120" s="2"/>
      <c r="L120" s="2"/>
      <c r="M120" s="2"/>
      <c r="N120" s="2"/>
      <c r="O120" s="2"/>
      <c r="P120" s="2"/>
      <c r="Q120" s="2"/>
      <c r="R120" s="2"/>
      <c r="S120" s="2"/>
      <c r="T120" s="2"/>
      <c r="U120" s="2"/>
      <c r="V120" s="2"/>
      <c r="W120" s="2"/>
      <c r="X120" s="2"/>
      <c r="Y120" s="2"/>
      <c r="Z120" s="2"/>
      <c r="AA120" s="2"/>
      <c r="AB120" s="2"/>
    </row>
    <row r="121" spans="1:28" x14ac:dyDescent="0.2">
      <c r="A121" s="2" t="s">
        <v>57</v>
      </c>
      <c r="B121" s="3" t="s">
        <v>33</v>
      </c>
      <c r="C121" s="4">
        <v>44759</v>
      </c>
      <c r="D121" s="2">
        <v>30339</v>
      </c>
      <c r="E121" s="2">
        <v>407</v>
      </c>
      <c r="F121" s="2" t="s">
        <v>75</v>
      </c>
      <c r="G121" s="2"/>
      <c r="H121" s="2">
        <v>1</v>
      </c>
      <c r="I121" s="2"/>
      <c r="J121" s="2"/>
      <c r="K121" s="2">
        <v>1</v>
      </c>
      <c r="L121" s="2"/>
      <c r="M121" s="2"/>
      <c r="N121" s="2"/>
      <c r="O121" s="2"/>
      <c r="P121" s="2"/>
      <c r="Q121" s="2"/>
      <c r="R121" s="2"/>
      <c r="S121" s="2"/>
      <c r="T121" s="2"/>
      <c r="U121" s="2"/>
      <c r="V121" s="2"/>
      <c r="W121" s="2"/>
      <c r="X121" s="2"/>
      <c r="Y121" s="2"/>
      <c r="Z121" s="2"/>
      <c r="AA121" s="2"/>
      <c r="AB121" s="2"/>
    </row>
    <row r="122" spans="1:28" x14ac:dyDescent="0.2">
      <c r="A122" s="2" t="s">
        <v>57</v>
      </c>
      <c r="B122" s="3" t="s">
        <v>33</v>
      </c>
      <c r="C122" s="4">
        <v>44759</v>
      </c>
      <c r="D122" s="2">
        <v>30084</v>
      </c>
      <c r="E122" s="2">
        <v>5</v>
      </c>
      <c r="F122" s="2" t="s">
        <v>7</v>
      </c>
      <c r="G122" s="2"/>
      <c r="H122" s="2">
        <v>1</v>
      </c>
      <c r="I122" s="2"/>
      <c r="J122" s="2"/>
      <c r="K122" s="2"/>
      <c r="L122" s="2"/>
      <c r="M122" s="2"/>
      <c r="N122" s="2"/>
      <c r="O122" s="2"/>
      <c r="P122" s="2"/>
      <c r="Q122" s="2"/>
      <c r="R122" s="2"/>
      <c r="S122" s="2"/>
      <c r="T122" s="2"/>
      <c r="U122" s="2"/>
      <c r="V122" s="2"/>
      <c r="W122" s="2"/>
      <c r="X122" s="2"/>
      <c r="Y122" s="2"/>
      <c r="Z122" s="2"/>
      <c r="AA122" s="2"/>
      <c r="AB122" s="2"/>
    </row>
    <row r="123" spans="1:28" x14ac:dyDescent="0.2">
      <c r="A123" s="2" t="s">
        <v>57</v>
      </c>
      <c r="B123" s="3" t="s">
        <v>35</v>
      </c>
      <c r="C123" s="4">
        <v>44758</v>
      </c>
      <c r="D123" s="2">
        <v>30084</v>
      </c>
      <c r="E123" s="2">
        <v>24</v>
      </c>
      <c r="F123" s="2" t="s">
        <v>39</v>
      </c>
      <c r="G123" s="2">
        <v>1</v>
      </c>
      <c r="H123" s="2"/>
      <c r="I123" s="2">
        <v>1</v>
      </c>
      <c r="J123" s="2"/>
      <c r="K123" s="2"/>
      <c r="L123" s="2"/>
      <c r="M123" s="2"/>
      <c r="N123" s="2"/>
      <c r="O123" s="2"/>
      <c r="P123" s="2"/>
      <c r="Q123" s="2"/>
      <c r="R123" s="2"/>
      <c r="S123" s="2"/>
      <c r="T123" s="2"/>
      <c r="U123" s="2"/>
      <c r="V123" s="2"/>
      <c r="W123" s="2"/>
      <c r="X123" s="2"/>
      <c r="Y123" s="2"/>
      <c r="Z123" s="2"/>
      <c r="AA123" s="2"/>
      <c r="AB123" s="2"/>
    </row>
    <row r="124" spans="1:28" x14ac:dyDescent="0.2">
      <c r="A124" s="2" t="s">
        <v>57</v>
      </c>
      <c r="B124" s="3" t="s">
        <v>35</v>
      </c>
      <c r="C124" s="4">
        <v>44758</v>
      </c>
      <c r="D124" s="2">
        <v>30319</v>
      </c>
      <c r="E124" s="2">
        <v>13</v>
      </c>
      <c r="F124" s="2" t="s">
        <v>6</v>
      </c>
      <c r="G124" s="2">
        <v>1</v>
      </c>
      <c r="H124" s="2"/>
      <c r="I124" s="2"/>
      <c r="J124" s="2"/>
      <c r="K124" s="2"/>
      <c r="L124" s="2"/>
      <c r="M124" s="2"/>
      <c r="N124" s="2"/>
      <c r="O124" s="2"/>
      <c r="P124" s="2"/>
      <c r="Q124" s="2"/>
      <c r="R124" s="2"/>
      <c r="S124" s="2"/>
      <c r="T124" s="2"/>
      <c r="U124" s="2"/>
      <c r="V124" s="2"/>
      <c r="W124" s="2"/>
      <c r="X124" s="2"/>
      <c r="Y124" s="2"/>
      <c r="Z124" s="2"/>
      <c r="AA124" s="2"/>
      <c r="AB124" s="2"/>
    </row>
    <row r="125" spans="1:28" x14ac:dyDescent="0.2">
      <c r="A125" s="2" t="s">
        <v>57</v>
      </c>
      <c r="B125" s="3" t="s">
        <v>35</v>
      </c>
      <c r="C125" s="4">
        <v>44758</v>
      </c>
      <c r="D125" s="2">
        <v>30084</v>
      </c>
      <c r="E125" s="2">
        <v>21</v>
      </c>
      <c r="F125" s="2" t="s">
        <v>6</v>
      </c>
      <c r="G125" s="2">
        <v>1</v>
      </c>
      <c r="H125" s="2"/>
      <c r="I125" s="2"/>
      <c r="J125" s="2"/>
      <c r="K125" s="2"/>
      <c r="L125" s="2"/>
      <c r="M125" s="2"/>
      <c r="N125" s="2"/>
      <c r="O125" s="2"/>
      <c r="P125" s="2"/>
      <c r="Q125" s="2"/>
      <c r="R125" s="2"/>
      <c r="S125" s="2"/>
      <c r="T125" s="2"/>
      <c r="U125" s="2"/>
      <c r="V125" s="2"/>
      <c r="W125" s="2"/>
      <c r="X125" s="2"/>
      <c r="Y125" s="2"/>
      <c r="Z125" s="2"/>
      <c r="AA125" s="2"/>
      <c r="AB125" s="2"/>
    </row>
    <row r="126" spans="1:28" x14ac:dyDescent="0.2">
      <c r="A126" s="2" t="s">
        <v>57</v>
      </c>
      <c r="B126" s="3" t="s">
        <v>35</v>
      </c>
      <c r="C126" s="4">
        <v>44758</v>
      </c>
      <c r="D126" s="2">
        <v>30030</v>
      </c>
      <c r="E126" s="2">
        <v>18</v>
      </c>
      <c r="F126" s="2" t="s">
        <v>6</v>
      </c>
      <c r="G126" s="2">
        <v>1</v>
      </c>
      <c r="H126" s="2"/>
      <c r="I126" s="2"/>
      <c r="J126" s="2"/>
      <c r="K126" s="2"/>
      <c r="L126" s="2"/>
      <c r="M126" s="2"/>
      <c r="N126" s="2"/>
      <c r="O126" s="2"/>
      <c r="P126" s="2"/>
      <c r="Q126" s="2"/>
      <c r="R126" s="2"/>
      <c r="S126" s="2"/>
      <c r="T126" s="2"/>
      <c r="U126" s="2"/>
      <c r="V126" s="2"/>
      <c r="W126" s="2"/>
      <c r="X126" s="2"/>
      <c r="Y126" s="2"/>
      <c r="Z126" s="2"/>
      <c r="AA126" s="2"/>
      <c r="AB126" s="2"/>
    </row>
    <row r="127" spans="1:28" x14ac:dyDescent="0.2">
      <c r="A127" s="2" t="s">
        <v>57</v>
      </c>
      <c r="B127" s="3" t="s">
        <v>19</v>
      </c>
      <c r="C127" s="4">
        <v>44757</v>
      </c>
      <c r="D127" s="2"/>
      <c r="E127" s="2">
        <v>15</v>
      </c>
      <c r="F127" s="2" t="s">
        <v>76</v>
      </c>
      <c r="G127" s="2"/>
      <c r="H127" s="2">
        <v>1</v>
      </c>
      <c r="I127" s="2"/>
      <c r="J127" s="2"/>
      <c r="K127" s="2"/>
      <c r="L127" s="2"/>
      <c r="M127" s="2"/>
      <c r="N127" s="2">
        <v>1</v>
      </c>
      <c r="O127" s="2"/>
      <c r="P127" s="2">
        <v>1</v>
      </c>
      <c r="Q127" s="2"/>
      <c r="R127" s="2"/>
      <c r="S127" s="2"/>
      <c r="T127" s="2"/>
      <c r="U127" s="2"/>
      <c r="V127" s="2"/>
      <c r="W127" s="2"/>
      <c r="X127" s="2"/>
      <c r="Y127" s="2"/>
      <c r="Z127" s="2"/>
      <c r="AA127" s="2"/>
      <c r="AB127" s="2"/>
    </row>
    <row r="128" spans="1:28" x14ac:dyDescent="0.2">
      <c r="A128" s="2" t="s">
        <v>57</v>
      </c>
      <c r="B128" s="3" t="s">
        <v>19</v>
      </c>
      <c r="C128" s="4">
        <v>44757</v>
      </c>
      <c r="D128" s="2"/>
      <c r="E128" s="2">
        <v>27</v>
      </c>
      <c r="F128" s="2" t="s">
        <v>77</v>
      </c>
      <c r="G128" s="2">
        <v>1</v>
      </c>
      <c r="H128" s="2"/>
      <c r="I128" s="2"/>
      <c r="J128" s="2"/>
      <c r="K128" s="2">
        <v>1</v>
      </c>
      <c r="L128" s="2">
        <v>1</v>
      </c>
      <c r="M128" s="2"/>
      <c r="N128" s="2"/>
      <c r="O128" s="2"/>
      <c r="P128" s="2"/>
      <c r="Q128" s="2"/>
      <c r="R128" s="2"/>
      <c r="S128" s="2"/>
      <c r="T128" s="2"/>
      <c r="U128" s="2"/>
      <c r="V128" s="2"/>
      <c r="W128" s="2"/>
      <c r="X128" s="2"/>
      <c r="Y128" s="2"/>
      <c r="Z128" s="2"/>
      <c r="AA128" s="2"/>
      <c r="AB128" s="2"/>
    </row>
    <row r="129" spans="1:28" x14ac:dyDescent="0.2">
      <c r="A129" s="2" t="s">
        <v>57</v>
      </c>
      <c r="B129" s="3" t="s">
        <v>28</v>
      </c>
      <c r="C129" s="4">
        <v>44756</v>
      </c>
      <c r="D129" s="2">
        <v>30350</v>
      </c>
      <c r="E129" s="2">
        <v>25</v>
      </c>
      <c r="F129" s="2" t="s">
        <v>21</v>
      </c>
      <c r="G129" s="2">
        <v>1</v>
      </c>
      <c r="H129" s="2"/>
      <c r="I129" s="2"/>
      <c r="J129" s="2"/>
      <c r="K129" s="2"/>
      <c r="L129" s="2"/>
      <c r="M129" s="2">
        <v>1</v>
      </c>
      <c r="N129" s="2"/>
      <c r="O129" s="2"/>
      <c r="P129" s="2"/>
      <c r="Q129" s="2"/>
      <c r="R129" s="2"/>
      <c r="S129" s="2"/>
      <c r="T129" s="2"/>
      <c r="U129" s="2"/>
      <c r="V129" s="2"/>
      <c r="W129" s="2"/>
      <c r="X129" s="2"/>
      <c r="Y129" s="2"/>
      <c r="Z129" s="2"/>
      <c r="AA129" s="2"/>
      <c r="AB129" s="2"/>
    </row>
    <row r="130" spans="1:28" x14ac:dyDescent="0.2">
      <c r="A130" s="2" t="s">
        <v>57</v>
      </c>
      <c r="B130" s="3" t="s">
        <v>28</v>
      </c>
      <c r="C130" s="4">
        <v>44756</v>
      </c>
      <c r="D130" s="2">
        <v>30341</v>
      </c>
      <c r="E130" s="2">
        <v>123</v>
      </c>
      <c r="F130" s="2" t="s">
        <v>78</v>
      </c>
      <c r="G130" s="2"/>
      <c r="H130" s="2">
        <v>1</v>
      </c>
      <c r="I130" s="2"/>
      <c r="J130" s="2"/>
      <c r="K130" s="2"/>
      <c r="L130" s="2">
        <v>1</v>
      </c>
      <c r="M130" s="2"/>
      <c r="N130" s="2"/>
      <c r="O130" s="2"/>
      <c r="P130" s="2"/>
      <c r="Q130" s="2"/>
      <c r="R130" s="2"/>
      <c r="S130" s="2"/>
      <c r="T130" s="2"/>
      <c r="U130" s="2"/>
      <c r="V130" s="2"/>
      <c r="W130" s="2"/>
      <c r="X130" s="2"/>
      <c r="Y130" s="2"/>
      <c r="Z130" s="2"/>
      <c r="AA130" s="2"/>
      <c r="AB130" s="2"/>
    </row>
    <row r="131" spans="1:28" x14ac:dyDescent="0.2">
      <c r="A131" s="2" t="s">
        <v>57</v>
      </c>
      <c r="B131" s="3" t="s">
        <v>28</v>
      </c>
      <c r="C131" s="4">
        <v>44756</v>
      </c>
      <c r="D131" s="2"/>
      <c r="E131" s="2">
        <v>28</v>
      </c>
      <c r="F131" s="2" t="s">
        <v>9</v>
      </c>
      <c r="G131" s="2"/>
      <c r="H131" s="2"/>
      <c r="I131" s="2"/>
      <c r="J131" s="2">
        <v>1</v>
      </c>
      <c r="K131" s="2"/>
      <c r="L131" s="2"/>
      <c r="M131" s="2"/>
      <c r="N131" s="2"/>
      <c r="O131" s="2"/>
      <c r="P131" s="2"/>
      <c r="Q131" s="2"/>
      <c r="R131" s="2"/>
      <c r="S131" s="2"/>
      <c r="T131" s="2"/>
      <c r="U131" s="2"/>
      <c r="V131" s="2"/>
      <c r="W131" s="2"/>
      <c r="X131" s="2"/>
      <c r="Y131" s="2"/>
      <c r="Z131" s="2"/>
      <c r="AA131" s="2"/>
      <c r="AB131" s="2"/>
    </row>
    <row r="132" spans="1:28" x14ac:dyDescent="0.2">
      <c r="A132" s="2" t="s">
        <v>57</v>
      </c>
      <c r="B132" s="3" t="s">
        <v>28</v>
      </c>
      <c r="C132" s="4">
        <v>44756</v>
      </c>
      <c r="D132" s="2">
        <v>30345</v>
      </c>
      <c r="E132" s="2">
        <v>79</v>
      </c>
      <c r="F132" s="2" t="s">
        <v>79</v>
      </c>
      <c r="G132" s="2"/>
      <c r="H132" s="2"/>
      <c r="I132" s="2"/>
      <c r="J132" s="2"/>
      <c r="K132" s="2"/>
      <c r="L132" s="2">
        <v>1</v>
      </c>
      <c r="M132" s="2"/>
      <c r="N132" s="2"/>
      <c r="O132" s="2"/>
      <c r="P132" s="2"/>
      <c r="Q132" s="2"/>
      <c r="R132" s="2"/>
      <c r="S132" s="2"/>
      <c r="T132" s="2"/>
      <c r="U132" s="2"/>
      <c r="V132" s="2"/>
      <c r="W132" s="2"/>
      <c r="X132" s="2"/>
      <c r="Y132" s="2"/>
      <c r="Z132" s="2"/>
      <c r="AA132" s="2"/>
      <c r="AB132" s="2"/>
    </row>
    <row r="133" spans="1:28" x14ac:dyDescent="0.2">
      <c r="A133" s="2" t="s">
        <v>57</v>
      </c>
      <c r="B133" s="3" t="s">
        <v>28</v>
      </c>
      <c r="C133" s="4">
        <v>44756</v>
      </c>
      <c r="D133" s="2">
        <v>30030</v>
      </c>
      <c r="E133" s="2">
        <v>79</v>
      </c>
      <c r="F133" s="2" t="s">
        <v>78</v>
      </c>
      <c r="G133" s="2"/>
      <c r="H133" s="2">
        <v>1</v>
      </c>
      <c r="I133" s="2"/>
      <c r="J133" s="2"/>
      <c r="K133" s="2"/>
      <c r="L133" s="2">
        <v>1</v>
      </c>
      <c r="M133" s="2"/>
      <c r="N133" s="2"/>
      <c r="O133" s="2"/>
      <c r="P133" s="2"/>
      <c r="Q133" s="2"/>
      <c r="R133" s="2"/>
      <c r="S133" s="2"/>
      <c r="T133" s="2"/>
      <c r="U133" s="2"/>
      <c r="V133" s="2"/>
      <c r="W133" s="2"/>
      <c r="X133" s="2"/>
      <c r="Y133" s="2"/>
      <c r="Z133" s="2"/>
      <c r="AA133" s="2"/>
      <c r="AB133" s="2"/>
    </row>
    <row r="134" spans="1:28" x14ac:dyDescent="0.2">
      <c r="A134" s="2" t="s">
        <v>57</v>
      </c>
      <c r="B134" s="3" t="s">
        <v>28</v>
      </c>
      <c r="C134" s="4">
        <v>44756</v>
      </c>
      <c r="D134" s="2">
        <v>30345</v>
      </c>
      <c r="E134" s="2">
        <v>19</v>
      </c>
      <c r="F134" s="2" t="s">
        <v>80</v>
      </c>
      <c r="G134" s="2"/>
      <c r="H134" s="2"/>
      <c r="I134" s="2"/>
      <c r="J134" s="2"/>
      <c r="K134" s="2"/>
      <c r="L134" s="2">
        <v>1</v>
      </c>
      <c r="M134" s="2"/>
      <c r="N134" s="2"/>
      <c r="O134" s="2"/>
      <c r="P134" s="2"/>
      <c r="Q134" s="2"/>
      <c r="R134" s="2"/>
      <c r="S134" s="2"/>
      <c r="T134" s="2"/>
      <c r="U134" s="2"/>
      <c r="V134" s="2"/>
      <c r="W134" s="2"/>
      <c r="X134" s="2"/>
      <c r="Y134" s="2"/>
      <c r="Z134" s="2"/>
      <c r="AA134" s="2"/>
      <c r="AB134" s="2"/>
    </row>
    <row r="135" spans="1:28" x14ac:dyDescent="0.2">
      <c r="A135" s="2" t="s">
        <v>57</v>
      </c>
      <c r="B135" s="3" t="s">
        <v>28</v>
      </c>
      <c r="C135" s="4">
        <v>44749</v>
      </c>
      <c r="D135" s="2">
        <v>30307</v>
      </c>
      <c r="E135" s="2">
        <v>18</v>
      </c>
      <c r="F135" s="2" t="s">
        <v>81</v>
      </c>
      <c r="G135" s="2"/>
      <c r="H135" s="2"/>
      <c r="I135" s="2"/>
      <c r="J135" s="2">
        <v>1</v>
      </c>
      <c r="K135" s="2">
        <v>1</v>
      </c>
      <c r="L135" s="2"/>
      <c r="M135" s="2"/>
      <c r="N135" s="2"/>
      <c r="O135" s="2"/>
      <c r="P135" s="2"/>
      <c r="Q135" s="2"/>
      <c r="R135" s="2"/>
      <c r="S135" s="2"/>
      <c r="T135" s="2"/>
      <c r="U135" s="2"/>
      <c r="V135" s="2"/>
      <c r="W135" s="2"/>
      <c r="X135" s="2"/>
      <c r="Y135" s="2"/>
      <c r="Z135" s="2"/>
      <c r="AA135" s="2"/>
      <c r="AB135" s="2"/>
    </row>
    <row r="136" spans="1:28" x14ac:dyDescent="0.2">
      <c r="A136" s="2" t="s">
        <v>57</v>
      </c>
      <c r="B136" s="3" t="s">
        <v>28</v>
      </c>
      <c r="C136" s="4">
        <v>44749</v>
      </c>
      <c r="D136" s="2">
        <v>30033</v>
      </c>
      <c r="E136" s="2">
        <v>16</v>
      </c>
      <c r="F136" s="2"/>
      <c r="G136" s="2"/>
      <c r="H136" s="2"/>
      <c r="I136" s="2"/>
      <c r="J136" s="2"/>
      <c r="K136" s="2"/>
      <c r="L136" s="2"/>
      <c r="M136" s="2"/>
      <c r="N136" s="2"/>
      <c r="O136" s="2"/>
      <c r="P136" s="2"/>
      <c r="Q136" s="2"/>
      <c r="R136" s="2"/>
      <c r="S136" s="2"/>
      <c r="T136" s="2">
        <v>1</v>
      </c>
      <c r="U136" s="2"/>
      <c r="V136" s="2"/>
      <c r="W136" s="2"/>
      <c r="X136" s="2"/>
      <c r="Y136" s="2"/>
      <c r="Z136" s="2"/>
      <c r="AA136" s="2"/>
      <c r="AB136" s="2"/>
    </row>
    <row r="137" spans="1:28" x14ac:dyDescent="0.2">
      <c r="A137" s="2" t="s">
        <v>57</v>
      </c>
      <c r="B137" s="3" t="s">
        <v>28</v>
      </c>
      <c r="C137" s="4">
        <v>44749</v>
      </c>
      <c r="D137" s="2">
        <v>30044</v>
      </c>
      <c r="E137" s="2">
        <v>73</v>
      </c>
      <c r="F137" s="2" t="s">
        <v>6</v>
      </c>
      <c r="G137" s="2">
        <v>1</v>
      </c>
      <c r="H137" s="2"/>
      <c r="I137" s="2"/>
      <c r="J137" s="2"/>
      <c r="K137" s="2"/>
      <c r="L137" s="2"/>
      <c r="M137" s="2"/>
      <c r="N137" s="2"/>
      <c r="O137" s="2"/>
      <c r="P137" s="2"/>
      <c r="Q137" s="2"/>
      <c r="R137" s="2"/>
      <c r="S137" s="2"/>
      <c r="T137" s="2"/>
      <c r="U137" s="2"/>
      <c r="V137" s="2"/>
      <c r="W137" s="2"/>
      <c r="X137" s="2"/>
      <c r="Y137" s="2"/>
      <c r="Z137" s="2"/>
      <c r="AA137" s="2"/>
      <c r="AB137" s="2"/>
    </row>
    <row r="138" spans="1:28" x14ac:dyDescent="0.2">
      <c r="A138" s="2" t="s">
        <v>57</v>
      </c>
      <c r="B138" s="3" t="s">
        <v>28</v>
      </c>
      <c r="C138" s="4">
        <v>44749</v>
      </c>
      <c r="D138" s="2">
        <v>30316</v>
      </c>
      <c r="E138" s="2">
        <v>217</v>
      </c>
      <c r="F138" s="2" t="s">
        <v>82</v>
      </c>
      <c r="G138" s="2"/>
      <c r="H138" s="2">
        <v>1</v>
      </c>
      <c r="I138" s="2">
        <v>1</v>
      </c>
      <c r="J138" s="2"/>
      <c r="K138" s="2"/>
      <c r="L138" s="2"/>
      <c r="M138" s="2"/>
      <c r="N138" s="2">
        <v>1</v>
      </c>
      <c r="O138" s="2"/>
      <c r="P138" s="2"/>
      <c r="Q138" s="2"/>
      <c r="R138" s="2"/>
      <c r="S138" s="2"/>
      <c r="T138" s="2"/>
      <c r="U138" s="2"/>
      <c r="V138" s="2"/>
      <c r="W138" s="2"/>
      <c r="X138" s="2"/>
      <c r="Y138" s="2"/>
      <c r="Z138" s="2"/>
      <c r="AA138" s="2"/>
      <c r="AB138" s="2"/>
    </row>
    <row r="139" spans="1:28" x14ac:dyDescent="0.2">
      <c r="A139" s="2" t="s">
        <v>57</v>
      </c>
      <c r="B139" s="3" t="s">
        <v>28</v>
      </c>
      <c r="C139" s="4">
        <v>44749</v>
      </c>
      <c r="D139" s="2">
        <v>30087</v>
      </c>
      <c r="E139" s="2">
        <v>34</v>
      </c>
      <c r="F139" s="2" t="s">
        <v>82</v>
      </c>
      <c r="G139" s="2"/>
      <c r="H139" s="2">
        <v>1</v>
      </c>
      <c r="I139" s="2">
        <v>1</v>
      </c>
      <c r="J139" s="2"/>
      <c r="K139" s="2"/>
      <c r="L139" s="2"/>
      <c r="M139" s="2"/>
      <c r="N139" s="2">
        <v>1</v>
      </c>
      <c r="O139" s="2"/>
      <c r="P139" s="2"/>
      <c r="Q139" s="2"/>
      <c r="R139" s="2"/>
      <c r="S139" s="2"/>
      <c r="T139" s="2"/>
      <c r="U139" s="2"/>
      <c r="V139" s="2"/>
      <c r="W139" s="2"/>
      <c r="X139" s="2"/>
      <c r="Y139" s="2"/>
      <c r="Z139" s="2"/>
      <c r="AA139" s="2"/>
      <c r="AB139" s="2"/>
    </row>
    <row r="140" spans="1:28" x14ac:dyDescent="0.2">
      <c r="A140" s="2" t="s">
        <v>57</v>
      </c>
      <c r="B140" s="3" t="s">
        <v>28</v>
      </c>
      <c r="C140" s="4">
        <v>44749</v>
      </c>
      <c r="D140" s="2">
        <v>30087</v>
      </c>
      <c r="E140" s="2">
        <v>6</v>
      </c>
      <c r="F140" s="2" t="s">
        <v>8</v>
      </c>
      <c r="G140" s="2"/>
      <c r="H140" s="2"/>
      <c r="I140" s="2">
        <v>1</v>
      </c>
      <c r="J140" s="2"/>
      <c r="K140" s="2"/>
      <c r="L140" s="2"/>
      <c r="M140" s="2"/>
      <c r="N140" s="2"/>
      <c r="O140" s="2"/>
      <c r="P140" s="2"/>
      <c r="Q140" s="2"/>
      <c r="R140" s="2"/>
      <c r="S140" s="2"/>
      <c r="T140" s="2"/>
      <c r="U140" s="2"/>
      <c r="V140" s="2"/>
      <c r="W140" s="2"/>
      <c r="X140" s="2"/>
      <c r="Y140" s="2"/>
      <c r="Z140" s="2"/>
      <c r="AA140" s="2"/>
      <c r="AB140" s="2"/>
    </row>
    <row r="141" spans="1:28" x14ac:dyDescent="0.2">
      <c r="A141" s="2" t="s">
        <v>57</v>
      </c>
      <c r="B141" s="3" t="s">
        <v>28</v>
      </c>
      <c r="C141" s="4">
        <v>44749</v>
      </c>
      <c r="D141" s="2">
        <v>30341</v>
      </c>
      <c r="E141" s="2">
        <v>68</v>
      </c>
      <c r="F141" s="2" t="s">
        <v>6</v>
      </c>
      <c r="G141" s="2">
        <v>1</v>
      </c>
      <c r="H141" s="2"/>
      <c r="I141" s="2"/>
      <c r="J141" s="2"/>
      <c r="K141" s="2"/>
      <c r="L141" s="2"/>
      <c r="M141" s="2"/>
      <c r="N141" s="2"/>
      <c r="O141" s="2"/>
      <c r="P141" s="2"/>
      <c r="Q141" s="2"/>
      <c r="R141" s="2"/>
      <c r="S141" s="2"/>
      <c r="T141" s="2"/>
      <c r="U141" s="2"/>
      <c r="V141" s="2"/>
      <c r="W141" s="2"/>
      <c r="X141" s="2"/>
      <c r="Y141" s="2"/>
      <c r="Z141" s="2"/>
      <c r="AA141" s="2"/>
      <c r="AB141" s="2"/>
    </row>
    <row r="142" spans="1:28" x14ac:dyDescent="0.2">
      <c r="A142" s="2" t="s">
        <v>57</v>
      </c>
      <c r="B142" s="3" t="s">
        <v>28</v>
      </c>
      <c r="C142" s="4">
        <v>44749</v>
      </c>
      <c r="D142" s="2">
        <v>30350</v>
      </c>
      <c r="E142" s="2">
        <v>26</v>
      </c>
      <c r="F142" s="2" t="s">
        <v>8</v>
      </c>
      <c r="G142" s="2"/>
      <c r="H142" s="2"/>
      <c r="I142" s="2">
        <v>1</v>
      </c>
      <c r="J142" s="2"/>
      <c r="K142" s="2"/>
      <c r="L142" s="2"/>
      <c r="M142" s="2"/>
      <c r="N142" s="2"/>
      <c r="O142" s="2"/>
      <c r="P142" s="2"/>
      <c r="Q142" s="2"/>
      <c r="R142" s="2"/>
      <c r="S142" s="2"/>
      <c r="T142" s="2"/>
      <c r="U142" s="2"/>
      <c r="V142" s="2"/>
      <c r="W142" s="2"/>
      <c r="X142" s="2"/>
      <c r="Y142" s="2"/>
      <c r="Z142" s="2"/>
      <c r="AA142" s="2"/>
      <c r="AB142" s="2"/>
    </row>
    <row r="143" spans="1:28" x14ac:dyDescent="0.2">
      <c r="A143" s="2" t="s">
        <v>57</v>
      </c>
      <c r="B143" s="3" t="s">
        <v>28</v>
      </c>
      <c r="C143" s="4">
        <v>44749</v>
      </c>
      <c r="D143" s="2">
        <v>30087</v>
      </c>
      <c r="E143" s="2">
        <v>158</v>
      </c>
      <c r="F143" s="2" t="s">
        <v>37</v>
      </c>
      <c r="G143" s="2"/>
      <c r="H143" s="2">
        <v>1</v>
      </c>
      <c r="I143" s="2">
        <v>1</v>
      </c>
      <c r="J143" s="2"/>
      <c r="K143" s="2"/>
      <c r="L143" s="2"/>
      <c r="M143" s="2"/>
      <c r="N143" s="2"/>
      <c r="O143" s="2"/>
      <c r="P143" s="2"/>
      <c r="Q143" s="2"/>
      <c r="R143" s="2"/>
      <c r="S143" s="2"/>
      <c r="T143" s="2"/>
      <c r="U143" s="2"/>
      <c r="V143" s="2"/>
      <c r="W143" s="2"/>
      <c r="X143" s="2"/>
      <c r="Y143" s="2"/>
      <c r="Z143" s="2"/>
      <c r="AA143" s="2"/>
      <c r="AB143" s="2"/>
    </row>
    <row r="144" spans="1:28" x14ac:dyDescent="0.2">
      <c r="A144" s="2" t="s">
        <v>57</v>
      </c>
      <c r="B144" s="3" t="s">
        <v>28</v>
      </c>
      <c r="C144" s="4">
        <v>44749</v>
      </c>
      <c r="D144" s="2">
        <v>30079</v>
      </c>
      <c r="E144" s="2">
        <v>50</v>
      </c>
      <c r="F144" s="2" t="s">
        <v>83</v>
      </c>
      <c r="G144" s="2">
        <v>1</v>
      </c>
      <c r="H144" s="2"/>
      <c r="I144" s="2"/>
      <c r="J144" s="2">
        <v>1</v>
      </c>
      <c r="K144" s="2"/>
      <c r="L144" s="2"/>
      <c r="M144" s="2"/>
      <c r="N144" s="2"/>
      <c r="O144" s="2"/>
      <c r="P144" s="2"/>
      <c r="Q144" s="2"/>
      <c r="R144" s="2"/>
      <c r="S144" s="2"/>
      <c r="T144" s="2"/>
      <c r="U144" s="2"/>
      <c r="V144" s="2"/>
      <c r="W144" s="2"/>
      <c r="X144" s="2"/>
      <c r="Y144" s="2"/>
      <c r="Z144" s="2"/>
      <c r="AA144" s="2"/>
      <c r="AB144" s="2"/>
    </row>
    <row r="145" spans="1:28" x14ac:dyDescent="0.2">
      <c r="A145" s="2" t="s">
        <v>57</v>
      </c>
      <c r="B145" s="3" t="s">
        <v>33</v>
      </c>
      <c r="C145" s="4">
        <v>44745</v>
      </c>
      <c r="D145" s="2">
        <v>30345</v>
      </c>
      <c r="E145" s="2">
        <v>83</v>
      </c>
      <c r="F145" s="2" t="s">
        <v>45</v>
      </c>
      <c r="G145" s="2"/>
      <c r="H145" s="2">
        <v>1</v>
      </c>
      <c r="I145" s="2"/>
      <c r="J145" s="2"/>
      <c r="K145" s="2"/>
      <c r="L145" s="2"/>
      <c r="M145" s="2"/>
      <c r="N145" s="2">
        <v>1</v>
      </c>
      <c r="O145" s="2"/>
      <c r="P145" s="2"/>
      <c r="Q145" s="2"/>
      <c r="R145" s="2"/>
      <c r="S145" s="2"/>
      <c r="T145" s="2"/>
      <c r="U145" s="2"/>
      <c r="V145" s="2"/>
      <c r="W145" s="2"/>
      <c r="X145" s="2"/>
      <c r="Y145" s="2"/>
      <c r="Z145" s="2"/>
      <c r="AA145" s="2"/>
      <c r="AB145" s="2"/>
    </row>
    <row r="146" spans="1:28" x14ac:dyDescent="0.2">
      <c r="A146" s="2" t="s">
        <v>57</v>
      </c>
      <c r="B146" s="3" t="s">
        <v>33</v>
      </c>
      <c r="C146" s="4">
        <v>44745</v>
      </c>
      <c r="D146" s="2">
        <v>30317</v>
      </c>
      <c r="E146" s="2">
        <v>60</v>
      </c>
      <c r="F146" s="2" t="s">
        <v>84</v>
      </c>
      <c r="G146" s="2"/>
      <c r="H146" s="2">
        <v>1</v>
      </c>
      <c r="I146" s="2"/>
      <c r="J146" s="2"/>
      <c r="K146" s="2"/>
      <c r="L146" s="2">
        <v>1</v>
      </c>
      <c r="M146" s="2"/>
      <c r="N146" s="2"/>
      <c r="O146" s="2"/>
      <c r="P146" s="2"/>
      <c r="Q146" s="2"/>
      <c r="R146" s="2"/>
      <c r="S146" s="2"/>
      <c r="T146" s="2"/>
      <c r="U146" s="2"/>
      <c r="V146" s="2"/>
      <c r="W146" s="2"/>
      <c r="X146" s="2"/>
      <c r="Y146" s="2"/>
      <c r="Z146" s="2"/>
      <c r="AA146" s="2"/>
      <c r="AB146" s="2"/>
    </row>
    <row r="147" spans="1:28" x14ac:dyDescent="0.2">
      <c r="A147" s="2" t="s">
        <v>57</v>
      </c>
      <c r="B147" s="3" t="s">
        <v>33</v>
      </c>
      <c r="C147" s="4">
        <v>44745</v>
      </c>
      <c r="D147" s="2">
        <v>30317</v>
      </c>
      <c r="E147" s="2">
        <v>40</v>
      </c>
      <c r="F147" s="2" t="s">
        <v>85</v>
      </c>
      <c r="G147" s="2">
        <v>1</v>
      </c>
      <c r="H147" s="2"/>
      <c r="I147" s="2"/>
      <c r="J147" s="2"/>
      <c r="K147" s="2"/>
      <c r="L147" s="2">
        <v>1</v>
      </c>
      <c r="M147" s="2"/>
      <c r="N147" s="2">
        <v>1</v>
      </c>
      <c r="O147" s="2"/>
      <c r="P147" s="2"/>
      <c r="Q147" s="2"/>
      <c r="R147" s="2"/>
      <c r="S147" s="2"/>
      <c r="T147" s="2"/>
      <c r="U147" s="2"/>
      <c r="V147" s="2"/>
      <c r="W147" s="2"/>
      <c r="X147" s="2"/>
      <c r="Y147" s="2"/>
      <c r="Z147" s="2"/>
      <c r="AA147" s="2"/>
      <c r="AB147" s="2"/>
    </row>
    <row r="148" spans="1:28" x14ac:dyDescent="0.2">
      <c r="A148" s="2" t="s">
        <v>57</v>
      </c>
      <c r="B148" s="3" t="s">
        <v>33</v>
      </c>
      <c r="C148" s="4">
        <v>44745</v>
      </c>
      <c r="D148" s="2">
        <v>30030</v>
      </c>
      <c r="E148" s="2">
        <v>89</v>
      </c>
      <c r="F148" s="2" t="s">
        <v>86</v>
      </c>
      <c r="G148" s="2">
        <v>1</v>
      </c>
      <c r="H148" s="2"/>
      <c r="I148" s="2"/>
      <c r="J148" s="2"/>
      <c r="K148" s="2"/>
      <c r="L148" s="2"/>
      <c r="M148" s="2"/>
      <c r="N148" s="2"/>
      <c r="O148" s="2">
        <v>1</v>
      </c>
      <c r="P148" s="2"/>
      <c r="Q148" s="2"/>
      <c r="R148" s="2"/>
      <c r="S148" s="2"/>
      <c r="T148" s="2"/>
      <c r="U148" s="2"/>
      <c r="V148" s="2"/>
      <c r="W148" s="2"/>
      <c r="X148" s="2"/>
      <c r="Y148" s="2"/>
      <c r="Z148" s="2"/>
      <c r="AA148" s="2"/>
      <c r="AB148" s="2"/>
    </row>
    <row r="149" spans="1:28" x14ac:dyDescent="0.2">
      <c r="A149" s="2" t="s">
        <v>57</v>
      </c>
      <c r="B149" s="3" t="s">
        <v>35</v>
      </c>
      <c r="C149" s="4">
        <v>44744</v>
      </c>
      <c r="D149" s="2">
        <v>30078</v>
      </c>
      <c r="E149" s="2">
        <v>64</v>
      </c>
      <c r="F149" s="2" t="s">
        <v>87</v>
      </c>
      <c r="G149" s="2">
        <v>1</v>
      </c>
      <c r="H149" s="2"/>
      <c r="I149" s="2"/>
      <c r="J149" s="2"/>
      <c r="K149" s="2">
        <v>1</v>
      </c>
      <c r="L149" s="2"/>
      <c r="M149" s="2"/>
      <c r="N149" s="2"/>
      <c r="O149" s="2"/>
      <c r="P149" s="2"/>
      <c r="Q149" s="2"/>
      <c r="R149" s="2"/>
      <c r="S149" s="2"/>
      <c r="T149" s="2"/>
      <c r="U149" s="2"/>
      <c r="V149" s="2"/>
      <c r="W149" s="2"/>
      <c r="X149" s="2"/>
      <c r="Y149" s="2"/>
      <c r="Z149" s="2"/>
      <c r="AA149" s="2"/>
      <c r="AB149" s="2"/>
    </row>
    <row r="150" spans="1:28" x14ac:dyDescent="0.2">
      <c r="A150" s="2" t="s">
        <v>57</v>
      </c>
      <c r="B150" s="3" t="s">
        <v>19</v>
      </c>
      <c r="C150" s="4">
        <v>44743</v>
      </c>
      <c r="D150" s="2"/>
      <c r="E150" s="2">
        <v>40</v>
      </c>
      <c r="F150" s="2" t="s">
        <v>6</v>
      </c>
      <c r="G150" s="2">
        <v>1</v>
      </c>
      <c r="H150" s="2"/>
      <c r="I150" s="2"/>
      <c r="J150" s="2"/>
      <c r="K150" s="2"/>
      <c r="L150" s="2"/>
      <c r="M150" s="2"/>
      <c r="N150" s="2"/>
      <c r="O150" s="2"/>
      <c r="P150" s="2"/>
      <c r="Q150" s="2"/>
      <c r="R150" s="2"/>
      <c r="S150" s="2"/>
      <c r="T150" s="2"/>
      <c r="U150" s="2"/>
      <c r="V150" s="2"/>
      <c r="W150" s="2"/>
      <c r="X150" s="2"/>
      <c r="Y150" s="2"/>
      <c r="Z150" s="2"/>
      <c r="AA150" s="2"/>
      <c r="AB150" s="2"/>
    </row>
    <row r="151" spans="1:28" x14ac:dyDescent="0.2">
      <c r="A151" s="2" t="s">
        <v>57</v>
      </c>
      <c r="B151" s="3" t="s">
        <v>19</v>
      </c>
      <c r="C151" s="4">
        <v>44743</v>
      </c>
      <c r="D151" s="2">
        <v>30534</v>
      </c>
      <c r="E151" s="2">
        <v>76</v>
      </c>
      <c r="F151" s="2" t="s">
        <v>6</v>
      </c>
      <c r="G151" s="2">
        <v>1</v>
      </c>
      <c r="H151" s="2"/>
      <c r="I151" s="2"/>
      <c r="J151" s="2"/>
      <c r="K151" s="2"/>
      <c r="L151" s="2"/>
      <c r="M151" s="2"/>
      <c r="N151" s="2"/>
      <c r="O151" s="2"/>
      <c r="P151" s="2"/>
      <c r="Q151" s="2"/>
      <c r="R151" s="2"/>
      <c r="S151" s="2"/>
      <c r="T151" s="2"/>
      <c r="U151" s="2"/>
      <c r="V151" s="2"/>
      <c r="W151" s="2"/>
      <c r="X151" s="2"/>
      <c r="Y151" s="2"/>
      <c r="Z151" s="2"/>
      <c r="AA151" s="2"/>
      <c r="AB151" s="2"/>
    </row>
    <row r="152" spans="1:28" x14ac:dyDescent="0.2">
      <c r="A152" s="2" t="s">
        <v>57</v>
      </c>
      <c r="B152" s="3" t="s">
        <v>19</v>
      </c>
      <c r="C152" s="4">
        <v>44743</v>
      </c>
      <c r="D152" s="2">
        <v>30319</v>
      </c>
      <c r="E152" s="2">
        <v>81</v>
      </c>
      <c r="F152" s="2"/>
      <c r="G152" s="2"/>
      <c r="H152" s="2"/>
      <c r="I152" s="2"/>
      <c r="J152" s="2"/>
      <c r="K152" s="2"/>
      <c r="L152" s="2"/>
      <c r="M152" s="2"/>
      <c r="N152" s="2"/>
      <c r="O152" s="2"/>
      <c r="P152" s="2"/>
      <c r="Q152" s="2"/>
      <c r="R152" s="2"/>
      <c r="S152" s="2"/>
      <c r="T152" s="2">
        <v>1</v>
      </c>
      <c r="U152" s="2"/>
      <c r="V152" s="2"/>
      <c r="W152" s="2"/>
      <c r="X152" s="2"/>
      <c r="Y152" s="2"/>
      <c r="Z152" s="2"/>
      <c r="AA152" s="2"/>
      <c r="AB152" s="2"/>
    </row>
    <row r="153" spans="1:28" x14ac:dyDescent="0.2">
      <c r="A153" s="2" t="s">
        <v>88</v>
      </c>
      <c r="B153" s="3" t="s">
        <v>41</v>
      </c>
      <c r="C153" s="4">
        <v>44795</v>
      </c>
      <c r="D153" s="2">
        <v>30002</v>
      </c>
      <c r="E153" s="2">
        <v>108</v>
      </c>
      <c r="F153" s="2"/>
      <c r="G153" s="2"/>
      <c r="H153" s="2"/>
      <c r="I153" s="2"/>
      <c r="J153" s="2"/>
      <c r="K153" s="2"/>
      <c r="L153" s="2"/>
      <c r="M153" s="2"/>
      <c r="N153" s="2"/>
      <c r="O153" s="2"/>
      <c r="P153" s="2"/>
      <c r="Q153" s="2"/>
      <c r="R153" s="2"/>
      <c r="S153" s="2"/>
      <c r="T153" s="2">
        <v>1</v>
      </c>
      <c r="U153" s="2"/>
      <c r="V153" s="2"/>
      <c r="W153" s="2"/>
      <c r="X153" s="2"/>
      <c r="Y153" s="2"/>
      <c r="Z153" s="2"/>
      <c r="AA153" s="2"/>
      <c r="AB153" s="2"/>
    </row>
    <row r="154" spans="1:28" x14ac:dyDescent="0.2">
      <c r="A154" s="2" t="s">
        <v>88</v>
      </c>
      <c r="B154" s="3" t="s">
        <v>33</v>
      </c>
      <c r="C154" s="4">
        <v>44794</v>
      </c>
      <c r="D154" s="2">
        <v>30040</v>
      </c>
      <c r="E154" s="2">
        <v>197</v>
      </c>
      <c r="F154" s="2" t="s">
        <v>8</v>
      </c>
      <c r="G154" s="2"/>
      <c r="H154" s="2"/>
      <c r="I154" s="2">
        <v>1</v>
      </c>
      <c r="J154" s="2"/>
      <c r="K154" s="2"/>
      <c r="L154" s="2"/>
      <c r="M154" s="2"/>
      <c r="N154" s="2"/>
      <c r="O154" s="2"/>
      <c r="P154" s="2"/>
      <c r="Q154" s="2"/>
      <c r="R154" s="2"/>
      <c r="S154" s="2"/>
      <c r="T154" s="2"/>
      <c r="U154" s="2"/>
      <c r="V154" s="2"/>
      <c r="W154" s="2"/>
      <c r="X154" s="2"/>
      <c r="Y154" s="2"/>
      <c r="Z154" s="2"/>
      <c r="AA154" s="2"/>
      <c r="AB154" s="2"/>
    </row>
    <row r="155" spans="1:28" x14ac:dyDescent="0.2">
      <c r="A155" s="2" t="s">
        <v>88</v>
      </c>
      <c r="B155" s="3" t="s">
        <v>33</v>
      </c>
      <c r="C155" s="4">
        <v>44794</v>
      </c>
      <c r="D155" s="2">
        <v>30002</v>
      </c>
      <c r="E155" s="2">
        <v>108</v>
      </c>
      <c r="F155" s="2" t="s">
        <v>89</v>
      </c>
      <c r="G155" s="2"/>
      <c r="H155" s="2">
        <v>1</v>
      </c>
      <c r="I155" s="2"/>
      <c r="J155" s="2">
        <v>1</v>
      </c>
      <c r="K155" s="2"/>
      <c r="L155" s="2"/>
      <c r="M155" s="2"/>
      <c r="N155" s="2"/>
      <c r="O155" s="2"/>
      <c r="P155" s="2">
        <v>1</v>
      </c>
      <c r="Q155" s="2"/>
      <c r="R155" s="2"/>
      <c r="S155" s="2"/>
      <c r="T155" s="2"/>
      <c r="U155" s="2"/>
      <c r="V155" s="2"/>
      <c r="W155" s="2"/>
      <c r="X155" s="2"/>
      <c r="Y155" s="2"/>
      <c r="Z155" s="2"/>
      <c r="AA155" s="2"/>
      <c r="AB155" s="2"/>
    </row>
    <row r="156" spans="1:28" x14ac:dyDescent="0.2">
      <c r="A156" s="2" t="s">
        <v>88</v>
      </c>
      <c r="B156" s="3" t="s">
        <v>35</v>
      </c>
      <c r="C156" s="4">
        <v>44793</v>
      </c>
      <c r="D156" s="2">
        <v>30519</v>
      </c>
      <c r="E156" s="2">
        <v>47</v>
      </c>
      <c r="F156" s="2" t="s">
        <v>6</v>
      </c>
      <c r="G156" s="2">
        <v>1</v>
      </c>
      <c r="H156" s="2"/>
      <c r="I156" s="2"/>
      <c r="J156" s="2"/>
      <c r="K156" s="2"/>
      <c r="L156" s="2"/>
      <c r="M156" s="2"/>
      <c r="N156" s="2"/>
      <c r="O156" s="2"/>
      <c r="P156" s="2"/>
      <c r="Q156" s="2"/>
      <c r="R156" s="2"/>
      <c r="S156" s="2"/>
      <c r="T156" s="2"/>
      <c r="U156" s="2"/>
      <c r="V156" s="2"/>
      <c r="W156" s="2"/>
      <c r="X156" s="2"/>
      <c r="Y156" s="2"/>
      <c r="Z156" s="2"/>
      <c r="AA156" s="2"/>
      <c r="AB156" s="2"/>
    </row>
    <row r="157" spans="1:28" x14ac:dyDescent="0.2">
      <c r="A157" s="2" t="s">
        <v>88</v>
      </c>
      <c r="B157" s="3" t="s">
        <v>35</v>
      </c>
      <c r="C157" s="4">
        <v>44793</v>
      </c>
      <c r="D157" s="2">
        <v>30309</v>
      </c>
      <c r="E157" s="2">
        <v>4</v>
      </c>
      <c r="F157" s="2" t="s">
        <v>90</v>
      </c>
      <c r="G157" s="2"/>
      <c r="H157" s="2">
        <v>1</v>
      </c>
      <c r="I157" s="2"/>
      <c r="J157" s="2"/>
      <c r="K157" s="2"/>
      <c r="L157" s="2"/>
      <c r="M157" s="2"/>
      <c r="N157" s="2"/>
      <c r="O157" s="2"/>
      <c r="P157" s="2">
        <v>1</v>
      </c>
      <c r="Q157" s="2"/>
      <c r="R157" s="2"/>
      <c r="S157" s="2"/>
      <c r="T157" s="2"/>
      <c r="U157" s="2"/>
      <c r="V157" s="2"/>
      <c r="W157" s="2"/>
      <c r="X157" s="2"/>
      <c r="Y157" s="2"/>
      <c r="Z157" s="2"/>
      <c r="AA157" s="2"/>
      <c r="AB157" s="2"/>
    </row>
    <row r="158" spans="1:28" x14ac:dyDescent="0.2">
      <c r="A158" s="2" t="s">
        <v>88</v>
      </c>
      <c r="B158" s="3" t="s">
        <v>35</v>
      </c>
      <c r="C158" s="4">
        <v>44793</v>
      </c>
      <c r="D158" s="2">
        <v>30084</v>
      </c>
      <c r="E158" s="2">
        <v>4</v>
      </c>
      <c r="F158" s="2" t="s">
        <v>7</v>
      </c>
      <c r="G158" s="2"/>
      <c r="H158" s="2">
        <v>1</v>
      </c>
      <c r="I158" s="2"/>
      <c r="J158" s="2"/>
      <c r="K158" s="2"/>
      <c r="L158" s="2"/>
      <c r="M158" s="2"/>
      <c r="N158" s="2"/>
      <c r="O158" s="2"/>
      <c r="P158" s="2"/>
      <c r="Q158" s="2"/>
      <c r="R158" s="2"/>
      <c r="S158" s="2"/>
      <c r="T158" s="2"/>
      <c r="U158" s="2"/>
      <c r="V158" s="2"/>
      <c r="W158" s="2"/>
      <c r="X158" s="2"/>
      <c r="Y158" s="2"/>
      <c r="Z158" s="2"/>
      <c r="AA158" s="2"/>
      <c r="AB158" s="2"/>
    </row>
    <row r="159" spans="1:28" x14ac:dyDescent="0.2">
      <c r="A159" s="2" t="s">
        <v>88</v>
      </c>
      <c r="B159" s="3" t="s">
        <v>35</v>
      </c>
      <c r="C159" s="4">
        <v>44793</v>
      </c>
      <c r="D159" s="2">
        <v>30044</v>
      </c>
      <c r="E159" s="2">
        <v>23</v>
      </c>
      <c r="F159" s="2" t="s">
        <v>21</v>
      </c>
      <c r="G159" s="2">
        <v>1</v>
      </c>
      <c r="H159" s="2"/>
      <c r="I159" s="2"/>
      <c r="J159" s="2"/>
      <c r="K159" s="2"/>
      <c r="L159" s="2"/>
      <c r="M159" s="2">
        <v>1</v>
      </c>
      <c r="N159" s="2"/>
      <c r="O159" s="2"/>
      <c r="P159" s="2"/>
      <c r="Q159" s="2"/>
      <c r="R159" s="2"/>
      <c r="S159" s="2"/>
      <c r="T159" s="2"/>
      <c r="U159" s="2"/>
      <c r="V159" s="2"/>
      <c r="W159" s="2"/>
      <c r="X159" s="2"/>
      <c r="Y159" s="2"/>
      <c r="Z159" s="2"/>
      <c r="AA159" s="2"/>
      <c r="AB159" s="2"/>
    </row>
    <row r="160" spans="1:28" x14ac:dyDescent="0.2">
      <c r="A160" s="2" t="s">
        <v>88</v>
      </c>
      <c r="B160" s="3" t="s">
        <v>35</v>
      </c>
      <c r="C160" s="4">
        <v>44793</v>
      </c>
      <c r="D160" s="2">
        <v>30308</v>
      </c>
      <c r="E160" s="2">
        <v>68</v>
      </c>
      <c r="F160" s="2" t="s">
        <v>6</v>
      </c>
      <c r="G160" s="2">
        <v>1</v>
      </c>
      <c r="H160" s="2"/>
      <c r="I160" s="2"/>
      <c r="J160" s="2"/>
      <c r="K160" s="2"/>
      <c r="L160" s="2"/>
      <c r="M160" s="2"/>
      <c r="N160" s="2"/>
      <c r="O160" s="2"/>
      <c r="P160" s="2"/>
      <c r="Q160" s="2"/>
      <c r="R160" s="2"/>
      <c r="S160" s="2"/>
      <c r="T160" s="2"/>
      <c r="U160" s="2"/>
      <c r="V160" s="2"/>
      <c r="W160" s="2"/>
      <c r="X160" s="2"/>
      <c r="Y160" s="2"/>
      <c r="Z160" s="2"/>
      <c r="AA160" s="2"/>
      <c r="AB160" s="2"/>
    </row>
    <row r="161" spans="1:28" x14ac:dyDescent="0.2">
      <c r="A161" s="2" t="s">
        <v>88</v>
      </c>
      <c r="B161" s="3" t="s">
        <v>19</v>
      </c>
      <c r="C161" s="4">
        <v>44792</v>
      </c>
      <c r="D161" s="2">
        <v>30341</v>
      </c>
      <c r="E161" s="2">
        <v>86</v>
      </c>
      <c r="F161" s="2" t="s">
        <v>91</v>
      </c>
      <c r="G161" s="2">
        <v>1</v>
      </c>
      <c r="H161" s="2"/>
      <c r="I161" s="2">
        <v>1</v>
      </c>
      <c r="J161" s="2"/>
      <c r="K161" s="2"/>
      <c r="L161" s="2"/>
      <c r="M161" s="2"/>
      <c r="N161" s="2"/>
      <c r="O161" s="2"/>
      <c r="P161" s="2"/>
      <c r="Q161" s="2"/>
      <c r="R161" s="2"/>
      <c r="S161" s="2"/>
      <c r="T161" s="2"/>
      <c r="U161" s="2"/>
      <c r="V161" s="2"/>
      <c r="W161" s="2"/>
      <c r="X161" s="2"/>
      <c r="Y161" s="2"/>
      <c r="Z161" s="2"/>
      <c r="AA161" s="2"/>
      <c r="AB161" s="2"/>
    </row>
    <row r="162" spans="1:28" x14ac:dyDescent="0.2">
      <c r="A162" s="2" t="s">
        <v>88</v>
      </c>
      <c r="B162" s="3" t="s">
        <v>19</v>
      </c>
      <c r="C162" s="4">
        <v>44792</v>
      </c>
      <c r="D162" s="2">
        <v>30033</v>
      </c>
      <c r="E162" s="2">
        <v>22</v>
      </c>
      <c r="F162" s="2" t="s">
        <v>73</v>
      </c>
      <c r="G162" s="2"/>
      <c r="H162" s="2"/>
      <c r="I162" s="2">
        <v>1</v>
      </c>
      <c r="J162" s="2"/>
      <c r="K162" s="2"/>
      <c r="L162" s="2"/>
      <c r="M162" s="2"/>
      <c r="N162" s="2">
        <v>1</v>
      </c>
      <c r="O162" s="2"/>
      <c r="P162" s="2"/>
      <c r="Q162" s="2"/>
      <c r="R162" s="2"/>
      <c r="S162" s="2"/>
      <c r="T162" s="2"/>
      <c r="U162" s="2"/>
      <c r="V162" s="2"/>
      <c r="W162" s="2"/>
      <c r="X162" s="2"/>
      <c r="Y162" s="2"/>
      <c r="Z162" s="2"/>
      <c r="AA162" s="2"/>
      <c r="AB162" s="2"/>
    </row>
    <row r="163" spans="1:28" x14ac:dyDescent="0.2">
      <c r="A163" s="2" t="s">
        <v>88</v>
      </c>
      <c r="B163" s="3" t="s">
        <v>19</v>
      </c>
      <c r="C163" s="4">
        <v>44792</v>
      </c>
      <c r="D163" s="2">
        <v>30030</v>
      </c>
      <c r="E163" s="2">
        <v>116</v>
      </c>
      <c r="F163" s="2" t="s">
        <v>34</v>
      </c>
      <c r="G163" s="2"/>
      <c r="H163" s="2">
        <v>1</v>
      </c>
      <c r="I163" s="2"/>
      <c r="J163" s="2">
        <v>1</v>
      </c>
      <c r="K163" s="2"/>
      <c r="L163" s="2"/>
      <c r="M163" s="2"/>
      <c r="N163" s="2"/>
      <c r="O163" s="2"/>
      <c r="P163" s="2"/>
      <c r="Q163" s="2"/>
      <c r="R163" s="2"/>
      <c r="S163" s="2"/>
      <c r="T163" s="2"/>
      <c r="U163" s="2"/>
      <c r="V163" s="2"/>
      <c r="W163" s="2"/>
      <c r="X163" s="2"/>
      <c r="Y163" s="2"/>
      <c r="Z163" s="2"/>
      <c r="AA163" s="2"/>
      <c r="AB163" s="2"/>
    </row>
    <row r="164" spans="1:28" x14ac:dyDescent="0.2">
      <c r="A164" s="2" t="s">
        <v>88</v>
      </c>
      <c r="B164" s="3" t="s">
        <v>28</v>
      </c>
      <c r="C164" s="4">
        <v>44791</v>
      </c>
      <c r="D164" s="2">
        <v>30339</v>
      </c>
      <c r="E164" s="2">
        <v>104</v>
      </c>
      <c r="F164" s="2" t="s">
        <v>6</v>
      </c>
      <c r="G164" s="2">
        <v>1</v>
      </c>
      <c r="H164" s="2"/>
      <c r="I164" s="2"/>
      <c r="J164" s="2"/>
      <c r="K164" s="2"/>
      <c r="L164" s="2"/>
      <c r="M164" s="2"/>
      <c r="N164" s="2"/>
      <c r="O164" s="2"/>
      <c r="P164" s="2"/>
      <c r="Q164" s="2"/>
      <c r="R164" s="2"/>
      <c r="S164" s="2"/>
      <c r="T164" s="2"/>
      <c r="U164" s="2"/>
      <c r="V164" s="2"/>
      <c r="W164" s="2"/>
      <c r="X164" s="2"/>
      <c r="Y164" s="2"/>
      <c r="Z164" s="2"/>
      <c r="AA164" s="2"/>
      <c r="AB164" s="2"/>
    </row>
    <row r="165" spans="1:28" x14ac:dyDescent="0.2">
      <c r="A165" s="2" t="s">
        <v>88</v>
      </c>
      <c r="B165" s="3" t="s">
        <v>28</v>
      </c>
      <c r="C165" s="4">
        <v>44791</v>
      </c>
      <c r="D165" s="2"/>
      <c r="E165" s="2">
        <v>-63</v>
      </c>
      <c r="F165" s="2"/>
      <c r="G165" s="2"/>
      <c r="H165" s="2"/>
      <c r="I165" s="2"/>
      <c r="J165" s="2"/>
      <c r="K165" s="2"/>
      <c r="L165" s="2"/>
      <c r="M165" s="2"/>
      <c r="N165" s="2"/>
      <c r="O165" s="2"/>
      <c r="P165" s="2"/>
      <c r="Q165" s="2"/>
      <c r="R165" s="2"/>
      <c r="S165" s="2"/>
      <c r="T165" s="2">
        <v>1</v>
      </c>
      <c r="U165" s="2"/>
      <c r="V165" s="2"/>
      <c r="W165" s="2"/>
      <c r="X165" s="2"/>
      <c r="Y165" s="2"/>
      <c r="Z165" s="2"/>
      <c r="AA165" s="2"/>
      <c r="AB165" s="2"/>
    </row>
    <row r="166" spans="1:28" x14ac:dyDescent="0.2">
      <c r="A166" s="2" t="s">
        <v>88</v>
      </c>
      <c r="B166" s="3" t="s">
        <v>28</v>
      </c>
      <c r="C166" s="4">
        <v>44791</v>
      </c>
      <c r="D166" s="2">
        <v>30082</v>
      </c>
      <c r="E166" s="2">
        <v>189</v>
      </c>
      <c r="F166" s="2" t="s">
        <v>92</v>
      </c>
      <c r="G166" s="2">
        <v>1</v>
      </c>
      <c r="H166" s="2">
        <v>1</v>
      </c>
      <c r="I166" s="2"/>
      <c r="J166" s="2"/>
      <c r="K166" s="2"/>
      <c r="L166" s="2"/>
      <c r="M166" s="2"/>
      <c r="N166" s="2"/>
      <c r="O166" s="2"/>
      <c r="P166" s="2"/>
      <c r="Q166" s="2"/>
      <c r="R166" s="2"/>
      <c r="S166" s="2"/>
      <c r="T166" s="2"/>
      <c r="U166" s="2"/>
      <c r="V166" s="2"/>
      <c r="W166" s="2"/>
      <c r="X166" s="2"/>
      <c r="Y166" s="2"/>
      <c r="Z166" s="2"/>
      <c r="AA166" s="2"/>
      <c r="AB166" s="2"/>
    </row>
    <row r="167" spans="1:28" x14ac:dyDescent="0.2">
      <c r="A167" s="2" t="s">
        <v>88</v>
      </c>
      <c r="B167" s="3" t="s">
        <v>28</v>
      </c>
      <c r="C167" s="4">
        <v>44791</v>
      </c>
      <c r="D167" s="2">
        <v>30375</v>
      </c>
      <c r="E167" s="2">
        <v>17</v>
      </c>
      <c r="F167" s="2" t="s">
        <v>93</v>
      </c>
      <c r="G167" s="2">
        <v>1</v>
      </c>
      <c r="H167" s="2">
        <v>1</v>
      </c>
      <c r="I167" s="2"/>
      <c r="J167" s="2">
        <v>1</v>
      </c>
      <c r="K167" s="2"/>
      <c r="L167" s="2"/>
      <c r="M167" s="2"/>
      <c r="N167" s="2"/>
      <c r="O167" s="2"/>
      <c r="P167" s="2"/>
      <c r="Q167" s="2"/>
      <c r="R167" s="2"/>
      <c r="S167" s="2"/>
      <c r="T167" s="2"/>
      <c r="U167" s="2"/>
      <c r="V167" s="2"/>
      <c r="W167" s="2"/>
      <c r="X167" s="2"/>
      <c r="Y167" s="2"/>
      <c r="Z167" s="2"/>
      <c r="AA167" s="2"/>
      <c r="AB167" s="2"/>
    </row>
    <row r="168" spans="1:28" x14ac:dyDescent="0.2">
      <c r="A168" s="2" t="s">
        <v>88</v>
      </c>
      <c r="B168" s="3" t="s">
        <v>28</v>
      </c>
      <c r="C168" s="4">
        <v>44791</v>
      </c>
      <c r="D168" s="2">
        <v>30345</v>
      </c>
      <c r="E168" s="2">
        <v>46</v>
      </c>
      <c r="F168" s="2" t="s">
        <v>6</v>
      </c>
      <c r="G168" s="2">
        <v>1</v>
      </c>
      <c r="H168" s="2"/>
      <c r="I168" s="2"/>
      <c r="J168" s="2"/>
      <c r="K168" s="2"/>
      <c r="L168" s="2"/>
      <c r="M168" s="2"/>
      <c r="N168" s="2"/>
      <c r="O168" s="2"/>
      <c r="P168" s="2"/>
      <c r="Q168" s="2"/>
      <c r="R168" s="2"/>
      <c r="S168" s="2"/>
      <c r="T168" s="2"/>
      <c r="U168" s="2"/>
      <c r="V168" s="2"/>
      <c r="W168" s="2"/>
      <c r="X168" s="2"/>
      <c r="Y168" s="2"/>
      <c r="Z168" s="2"/>
      <c r="AA168" s="2"/>
      <c r="AB168" s="2"/>
    </row>
    <row r="169" spans="1:28" x14ac:dyDescent="0.2">
      <c r="A169" s="2" t="s">
        <v>88</v>
      </c>
      <c r="B169" s="3" t="s">
        <v>35</v>
      </c>
      <c r="C169" s="4">
        <v>44786</v>
      </c>
      <c r="D169" s="2">
        <v>30087</v>
      </c>
      <c r="E169" s="2">
        <v>105</v>
      </c>
      <c r="F169" s="2" t="s">
        <v>60</v>
      </c>
      <c r="G169" s="2">
        <v>1</v>
      </c>
      <c r="H169" s="2">
        <v>1</v>
      </c>
      <c r="I169" s="2"/>
      <c r="J169" s="2"/>
      <c r="K169" s="2"/>
      <c r="L169" s="2"/>
      <c r="M169" s="2"/>
      <c r="N169" s="2"/>
      <c r="O169" s="2"/>
      <c r="P169" s="2"/>
      <c r="Q169" s="2"/>
      <c r="R169" s="2"/>
      <c r="S169" s="2"/>
      <c r="T169" s="2"/>
      <c r="U169" s="2"/>
      <c r="V169" s="2"/>
      <c r="W169" s="2"/>
      <c r="X169" s="2"/>
      <c r="Y169" s="2"/>
      <c r="Z169" s="2"/>
      <c r="AA169" s="2"/>
      <c r="AB169" s="2"/>
    </row>
    <row r="170" spans="1:28" x14ac:dyDescent="0.2">
      <c r="A170" s="2" t="s">
        <v>88</v>
      </c>
      <c r="B170" s="3" t="s">
        <v>35</v>
      </c>
      <c r="C170" s="4">
        <v>44786</v>
      </c>
      <c r="D170" s="2">
        <v>30345</v>
      </c>
      <c r="E170" s="2">
        <v>67</v>
      </c>
      <c r="F170" s="2" t="s">
        <v>7</v>
      </c>
      <c r="G170" s="2"/>
      <c r="H170" s="2">
        <v>1</v>
      </c>
      <c r="I170" s="2"/>
      <c r="J170" s="2"/>
      <c r="K170" s="2"/>
      <c r="L170" s="2"/>
      <c r="M170" s="2"/>
      <c r="N170" s="2"/>
      <c r="O170" s="2"/>
      <c r="P170" s="2"/>
      <c r="Q170" s="2"/>
      <c r="R170" s="2"/>
      <c r="S170" s="2"/>
      <c r="T170" s="2"/>
      <c r="U170" s="2"/>
      <c r="V170" s="2"/>
      <c r="W170" s="2"/>
      <c r="X170" s="2"/>
      <c r="Y170" s="2"/>
      <c r="Z170" s="2"/>
      <c r="AA170" s="2"/>
      <c r="AB170" s="2"/>
    </row>
    <row r="171" spans="1:28" x14ac:dyDescent="0.2">
      <c r="A171" s="2" t="s">
        <v>88</v>
      </c>
      <c r="B171" s="3" t="s">
        <v>35</v>
      </c>
      <c r="C171" s="4">
        <v>44786</v>
      </c>
      <c r="D171" s="2">
        <v>30084</v>
      </c>
      <c r="E171" s="2">
        <v>62</v>
      </c>
      <c r="F171" s="2" t="s">
        <v>11</v>
      </c>
      <c r="G171" s="2"/>
      <c r="H171" s="2"/>
      <c r="I171" s="2"/>
      <c r="J171" s="2"/>
      <c r="K171" s="2"/>
      <c r="L171" s="2">
        <v>1</v>
      </c>
      <c r="M171" s="2"/>
      <c r="N171" s="2"/>
      <c r="O171" s="2"/>
      <c r="P171" s="2"/>
      <c r="Q171" s="2"/>
      <c r="R171" s="2"/>
      <c r="S171" s="2"/>
      <c r="T171" s="2"/>
      <c r="U171" s="2"/>
      <c r="V171" s="2"/>
      <c r="W171" s="2"/>
      <c r="X171" s="2"/>
      <c r="Y171" s="2"/>
      <c r="Z171" s="2"/>
      <c r="AA171" s="2"/>
      <c r="AB171" s="2"/>
    </row>
    <row r="172" spans="1:28" x14ac:dyDescent="0.2">
      <c r="A172" s="2" t="s">
        <v>88</v>
      </c>
      <c r="B172" s="3" t="s">
        <v>35</v>
      </c>
      <c r="C172" s="4">
        <v>44786</v>
      </c>
      <c r="D172" s="2">
        <v>30032</v>
      </c>
      <c r="E172" s="2">
        <v>50</v>
      </c>
      <c r="F172" s="2" t="s">
        <v>94</v>
      </c>
      <c r="G172" s="2"/>
      <c r="H172" s="2"/>
      <c r="I172" s="2"/>
      <c r="J172" s="2">
        <v>1</v>
      </c>
      <c r="K172" s="2"/>
      <c r="L172" s="2"/>
      <c r="M172" s="2"/>
      <c r="N172" s="2">
        <v>1</v>
      </c>
      <c r="O172" s="2"/>
      <c r="P172" s="2"/>
      <c r="Q172" s="2"/>
      <c r="R172" s="2"/>
      <c r="S172" s="2"/>
      <c r="T172" s="2"/>
      <c r="U172" s="2"/>
      <c r="V172" s="2"/>
      <c r="W172" s="2"/>
      <c r="X172" s="2"/>
      <c r="Y172" s="2"/>
      <c r="Z172" s="2"/>
      <c r="AA172" s="2"/>
      <c r="AB172" s="2"/>
    </row>
    <row r="173" spans="1:28" x14ac:dyDescent="0.2">
      <c r="A173" s="2" t="s">
        <v>88</v>
      </c>
      <c r="B173" s="3" t="s">
        <v>35</v>
      </c>
      <c r="C173" s="4">
        <v>44786</v>
      </c>
      <c r="D173" s="2"/>
      <c r="E173" s="2">
        <v>335</v>
      </c>
      <c r="F173" s="2" t="s">
        <v>47</v>
      </c>
      <c r="G173" s="2"/>
      <c r="H173" s="2"/>
      <c r="I173" s="2"/>
      <c r="J173" s="2"/>
      <c r="K173" s="2"/>
      <c r="L173" s="2"/>
      <c r="M173" s="2"/>
      <c r="N173" s="2"/>
      <c r="O173" s="2"/>
      <c r="P173" s="2"/>
      <c r="Q173" s="2"/>
      <c r="R173" s="2"/>
      <c r="S173" s="2"/>
      <c r="T173" s="2"/>
      <c r="U173" s="2"/>
      <c r="V173" s="2"/>
      <c r="W173" s="2"/>
      <c r="X173" s="2"/>
      <c r="Y173" s="2"/>
      <c r="Z173" s="2"/>
      <c r="AA173" s="2"/>
      <c r="AB173" s="2"/>
    </row>
    <row r="174" spans="1:28" x14ac:dyDescent="0.2">
      <c r="A174" s="2" t="s">
        <v>88</v>
      </c>
      <c r="B174" s="3" t="s">
        <v>19</v>
      </c>
      <c r="C174" s="4">
        <v>44785</v>
      </c>
      <c r="D174" s="2"/>
      <c r="E174" s="2">
        <v>5</v>
      </c>
      <c r="F174" s="2" t="s">
        <v>8</v>
      </c>
      <c r="G174" s="2"/>
      <c r="H174" s="2"/>
      <c r="I174" s="2">
        <v>1</v>
      </c>
      <c r="J174" s="2"/>
      <c r="K174" s="2"/>
      <c r="L174" s="2"/>
      <c r="M174" s="2"/>
      <c r="N174" s="2"/>
      <c r="O174" s="2"/>
      <c r="P174" s="2"/>
      <c r="Q174" s="2"/>
      <c r="R174" s="2"/>
      <c r="S174" s="2"/>
      <c r="T174" s="2"/>
      <c r="U174" s="2"/>
      <c r="V174" s="2"/>
      <c r="W174" s="2"/>
      <c r="X174" s="2"/>
      <c r="Y174" s="2"/>
      <c r="Z174" s="2"/>
      <c r="AA174" s="2"/>
      <c r="AB174" s="2"/>
    </row>
    <row r="175" spans="1:28" x14ac:dyDescent="0.2">
      <c r="A175" s="2" t="s">
        <v>88</v>
      </c>
      <c r="B175" s="3" t="s">
        <v>19</v>
      </c>
      <c r="C175" s="4">
        <v>44785</v>
      </c>
      <c r="D175" s="2">
        <v>30306</v>
      </c>
      <c r="E175" s="2">
        <v>22</v>
      </c>
      <c r="F175" s="2" t="s">
        <v>7</v>
      </c>
      <c r="G175" s="2"/>
      <c r="H175" s="2">
        <v>1</v>
      </c>
      <c r="I175" s="2"/>
      <c r="J175" s="2"/>
      <c r="K175" s="2"/>
      <c r="L175" s="2"/>
      <c r="M175" s="2"/>
      <c r="N175" s="2"/>
      <c r="O175" s="2"/>
      <c r="P175" s="2"/>
      <c r="Q175" s="2"/>
      <c r="R175" s="2"/>
      <c r="S175" s="2"/>
      <c r="T175" s="2"/>
      <c r="U175" s="2"/>
      <c r="V175" s="2"/>
      <c r="W175" s="2"/>
      <c r="X175" s="2"/>
      <c r="Y175" s="2"/>
      <c r="Z175" s="2"/>
      <c r="AA175" s="2"/>
      <c r="AB175" s="2"/>
    </row>
    <row r="176" spans="1:28" x14ac:dyDescent="0.2">
      <c r="A176" s="2" t="s">
        <v>88</v>
      </c>
      <c r="B176" s="3" t="s">
        <v>19</v>
      </c>
      <c r="C176" s="4">
        <v>44785</v>
      </c>
      <c r="D176" s="2">
        <v>30296</v>
      </c>
      <c r="E176" s="2">
        <v>89</v>
      </c>
      <c r="F176" s="2" t="s">
        <v>8</v>
      </c>
      <c r="G176" s="2"/>
      <c r="H176" s="2"/>
      <c r="I176" s="2">
        <v>1</v>
      </c>
      <c r="J176" s="2"/>
      <c r="K176" s="2"/>
      <c r="L176" s="2"/>
      <c r="M176" s="2"/>
      <c r="N176" s="2"/>
      <c r="O176" s="2"/>
      <c r="P176" s="2"/>
      <c r="Q176" s="2"/>
      <c r="R176" s="2"/>
      <c r="S176" s="2"/>
      <c r="T176" s="2"/>
      <c r="U176" s="2"/>
      <c r="V176" s="2"/>
      <c r="W176" s="2"/>
      <c r="X176" s="2"/>
      <c r="Y176" s="2"/>
      <c r="Z176" s="2"/>
      <c r="AA176" s="2"/>
      <c r="AB176" s="2"/>
    </row>
    <row r="177" spans="1:28" x14ac:dyDescent="0.2">
      <c r="A177" s="2" t="s">
        <v>88</v>
      </c>
      <c r="B177" s="3" t="s">
        <v>28</v>
      </c>
      <c r="C177" s="4">
        <v>44784</v>
      </c>
      <c r="D177" s="2">
        <v>30135</v>
      </c>
      <c r="E177" s="2">
        <v>227</v>
      </c>
      <c r="F177" s="2" t="s">
        <v>61</v>
      </c>
      <c r="G177" s="2">
        <v>1</v>
      </c>
      <c r="H177" s="2">
        <v>1</v>
      </c>
      <c r="I177" s="2">
        <v>1</v>
      </c>
      <c r="J177" s="2"/>
      <c r="K177" s="2"/>
      <c r="L177" s="2"/>
      <c r="M177" s="2"/>
      <c r="N177" s="2"/>
      <c r="O177" s="2"/>
      <c r="P177" s="2"/>
      <c r="Q177" s="2"/>
      <c r="R177" s="2"/>
      <c r="S177" s="2"/>
      <c r="T177" s="2"/>
      <c r="U177" s="2"/>
      <c r="V177" s="2"/>
      <c r="W177" s="2"/>
      <c r="X177" s="2"/>
      <c r="Y177" s="2"/>
      <c r="Z177" s="2"/>
      <c r="AA177" s="2"/>
      <c r="AB177" s="2"/>
    </row>
    <row r="178" spans="1:28" x14ac:dyDescent="0.2">
      <c r="A178" s="2" t="s">
        <v>88</v>
      </c>
      <c r="B178" s="3" t="s">
        <v>28</v>
      </c>
      <c r="C178" s="4">
        <v>44784</v>
      </c>
      <c r="D178" s="2">
        <v>30030</v>
      </c>
      <c r="E178" s="2">
        <v>50</v>
      </c>
      <c r="F178" s="2" t="s">
        <v>61</v>
      </c>
      <c r="G178" s="2">
        <v>1</v>
      </c>
      <c r="H178" s="2">
        <v>1</v>
      </c>
      <c r="I178" s="2">
        <v>1</v>
      </c>
      <c r="J178" s="2"/>
      <c r="K178" s="2"/>
      <c r="L178" s="2"/>
      <c r="M178" s="2"/>
      <c r="N178" s="2"/>
      <c r="O178" s="2"/>
      <c r="P178" s="2"/>
      <c r="Q178" s="2"/>
      <c r="R178" s="2"/>
      <c r="S178" s="2"/>
      <c r="T178" s="2"/>
      <c r="U178" s="2"/>
      <c r="V178" s="2"/>
      <c r="W178" s="2"/>
      <c r="X178" s="2"/>
      <c r="Y178" s="2"/>
      <c r="Z178" s="2"/>
      <c r="AA178" s="2"/>
      <c r="AB178" s="2"/>
    </row>
    <row r="179" spans="1:28" x14ac:dyDescent="0.2">
      <c r="A179" s="2" t="s">
        <v>88</v>
      </c>
      <c r="B179" s="3" t="s">
        <v>28</v>
      </c>
      <c r="C179" s="4">
        <v>44784</v>
      </c>
      <c r="D179" s="2">
        <v>30316</v>
      </c>
      <c r="E179" s="2">
        <v>44</v>
      </c>
      <c r="F179" s="2" t="s">
        <v>6</v>
      </c>
      <c r="G179" s="2">
        <v>1</v>
      </c>
      <c r="H179" s="2"/>
      <c r="I179" s="2"/>
      <c r="J179" s="2"/>
      <c r="K179" s="2"/>
      <c r="L179" s="2"/>
      <c r="M179" s="2"/>
      <c r="N179" s="2"/>
      <c r="O179" s="2"/>
      <c r="P179" s="2"/>
      <c r="Q179" s="2"/>
      <c r="R179" s="2"/>
      <c r="S179" s="2"/>
      <c r="T179" s="2"/>
      <c r="U179" s="2"/>
      <c r="V179" s="2"/>
      <c r="W179" s="2"/>
      <c r="X179" s="2"/>
      <c r="Y179" s="2"/>
      <c r="Z179" s="2"/>
      <c r="AA179" s="2"/>
      <c r="AB179" s="2"/>
    </row>
    <row r="180" spans="1:28" x14ac:dyDescent="0.2">
      <c r="A180" s="2" t="s">
        <v>88</v>
      </c>
      <c r="B180" s="3" t="s">
        <v>28</v>
      </c>
      <c r="C180" s="4">
        <v>44784</v>
      </c>
      <c r="D180" s="2">
        <v>30040</v>
      </c>
      <c r="E180" s="2">
        <v>59</v>
      </c>
      <c r="F180" s="2" t="s">
        <v>17</v>
      </c>
      <c r="G180" s="2"/>
      <c r="H180" s="2"/>
      <c r="I180" s="2"/>
      <c r="J180" s="2"/>
      <c r="K180" s="2"/>
      <c r="L180" s="2"/>
      <c r="M180" s="2"/>
      <c r="N180" s="2"/>
      <c r="O180" s="2"/>
      <c r="P180" s="2"/>
      <c r="Q180" s="2"/>
      <c r="R180" s="2">
        <v>1</v>
      </c>
      <c r="S180" s="2"/>
      <c r="T180" s="2"/>
      <c r="U180" s="2"/>
      <c r="V180" s="2"/>
      <c r="W180" s="2"/>
      <c r="X180" s="2"/>
      <c r="Y180" s="2"/>
      <c r="Z180" s="2"/>
      <c r="AA180" s="2"/>
      <c r="AB180" s="2"/>
    </row>
    <row r="181" spans="1:28" x14ac:dyDescent="0.2">
      <c r="A181" s="2" t="s">
        <v>88</v>
      </c>
      <c r="B181" s="3" t="s">
        <v>28</v>
      </c>
      <c r="C181" s="4">
        <v>44784</v>
      </c>
      <c r="D181" s="2">
        <v>30344</v>
      </c>
      <c r="E181" s="2">
        <v>48</v>
      </c>
      <c r="F181" s="2" t="s">
        <v>60</v>
      </c>
      <c r="G181" s="2">
        <v>1</v>
      </c>
      <c r="H181" s="2">
        <v>1</v>
      </c>
      <c r="I181" s="2"/>
      <c r="J181" s="2"/>
      <c r="K181" s="2"/>
      <c r="L181" s="2"/>
      <c r="M181" s="2"/>
      <c r="N181" s="2"/>
      <c r="O181" s="2"/>
      <c r="P181" s="2"/>
      <c r="Q181" s="2"/>
      <c r="R181" s="2"/>
      <c r="S181" s="2"/>
      <c r="T181" s="2"/>
      <c r="U181" s="2"/>
      <c r="V181" s="2"/>
      <c r="W181" s="2"/>
      <c r="X181" s="2"/>
      <c r="Y181" s="2"/>
      <c r="Z181" s="2"/>
      <c r="AA181" s="2"/>
      <c r="AB181" s="2"/>
    </row>
    <row r="182" spans="1:28" x14ac:dyDescent="0.2">
      <c r="A182" s="2" t="s">
        <v>88</v>
      </c>
      <c r="B182" s="3" t="s">
        <v>28</v>
      </c>
      <c r="C182" s="4">
        <v>44784</v>
      </c>
      <c r="D182" s="2">
        <v>30033</v>
      </c>
      <c r="E182" s="2">
        <v>65</v>
      </c>
      <c r="F182" s="2" t="s">
        <v>7</v>
      </c>
      <c r="G182" s="2"/>
      <c r="H182" s="2">
        <v>1</v>
      </c>
      <c r="I182" s="2"/>
      <c r="J182" s="2"/>
      <c r="K182" s="2"/>
      <c r="L182" s="2"/>
      <c r="M182" s="2"/>
      <c r="N182" s="2"/>
      <c r="O182" s="2"/>
      <c r="P182" s="2"/>
      <c r="Q182" s="2"/>
      <c r="R182" s="2"/>
      <c r="S182" s="2"/>
      <c r="T182" s="2"/>
      <c r="U182" s="2"/>
      <c r="V182" s="2"/>
      <c r="W182" s="2"/>
      <c r="X182" s="2"/>
      <c r="Y182" s="2"/>
      <c r="Z182" s="2"/>
      <c r="AA182" s="2"/>
      <c r="AB182" s="2"/>
    </row>
    <row r="183" spans="1:28" x14ac:dyDescent="0.2">
      <c r="A183" s="2" t="s">
        <v>88</v>
      </c>
      <c r="B183" s="3" t="s">
        <v>28</v>
      </c>
      <c r="C183" s="4">
        <v>44784</v>
      </c>
      <c r="D183" s="2">
        <v>30341</v>
      </c>
      <c r="E183" s="2">
        <v>16</v>
      </c>
      <c r="F183" s="2" t="s">
        <v>7</v>
      </c>
      <c r="G183" s="2"/>
      <c r="H183" s="2">
        <v>1</v>
      </c>
      <c r="I183" s="2"/>
      <c r="J183" s="2"/>
      <c r="K183" s="2"/>
      <c r="L183" s="2"/>
      <c r="M183" s="2"/>
      <c r="N183" s="2"/>
      <c r="O183" s="2"/>
      <c r="P183" s="2"/>
      <c r="Q183" s="2"/>
      <c r="R183" s="2"/>
      <c r="S183" s="2"/>
      <c r="T183" s="2"/>
      <c r="U183" s="2"/>
      <c r="V183" s="2"/>
      <c r="W183" s="2"/>
      <c r="X183" s="2"/>
      <c r="Y183" s="2"/>
      <c r="Z183" s="2"/>
      <c r="AA183" s="2"/>
      <c r="AB183" s="2"/>
    </row>
    <row r="184" spans="1:28" x14ac:dyDescent="0.2">
      <c r="A184" s="2" t="s">
        <v>88</v>
      </c>
      <c r="B184" s="3" t="s">
        <v>28</v>
      </c>
      <c r="C184" s="4">
        <v>44784</v>
      </c>
      <c r="D184" s="2">
        <v>30328</v>
      </c>
      <c r="E184" s="2">
        <v>61</v>
      </c>
      <c r="F184" s="2" t="s">
        <v>7</v>
      </c>
      <c r="G184" s="2"/>
      <c r="H184" s="2">
        <v>1</v>
      </c>
      <c r="I184" s="2"/>
      <c r="J184" s="2"/>
      <c r="K184" s="2"/>
      <c r="L184" s="2"/>
      <c r="M184" s="2"/>
      <c r="N184" s="2"/>
      <c r="O184" s="2"/>
      <c r="P184" s="2"/>
      <c r="Q184" s="2"/>
      <c r="R184" s="2"/>
      <c r="S184" s="2"/>
      <c r="T184" s="2"/>
      <c r="U184" s="2"/>
      <c r="V184" s="2"/>
      <c r="W184" s="2"/>
      <c r="X184" s="2"/>
      <c r="Y184" s="2"/>
      <c r="Z184" s="2"/>
      <c r="AA184" s="2"/>
      <c r="AB184" s="2"/>
    </row>
    <row r="185" spans="1:28" x14ac:dyDescent="0.2">
      <c r="A185" s="2" t="s">
        <v>88</v>
      </c>
      <c r="B185" s="3" t="s">
        <v>28</v>
      </c>
      <c r="C185" s="4">
        <v>44784</v>
      </c>
      <c r="D185" s="2">
        <v>30273</v>
      </c>
      <c r="E185" s="2">
        <v>98</v>
      </c>
      <c r="F185" s="2" t="s">
        <v>95</v>
      </c>
      <c r="G185" s="2">
        <v>1</v>
      </c>
      <c r="H185" s="2">
        <v>1</v>
      </c>
      <c r="I185" s="2"/>
      <c r="J185" s="2"/>
      <c r="K185" s="2"/>
      <c r="L185" s="2">
        <v>1</v>
      </c>
      <c r="M185" s="2"/>
      <c r="N185" s="2"/>
      <c r="O185" s="2"/>
      <c r="P185" s="2"/>
      <c r="Q185" s="2"/>
      <c r="R185" s="2"/>
      <c r="S185" s="2"/>
      <c r="T185" s="2"/>
      <c r="U185" s="2"/>
      <c r="V185" s="2"/>
      <c r="W185" s="2"/>
      <c r="X185" s="2"/>
      <c r="Y185" s="2"/>
      <c r="Z185" s="2"/>
      <c r="AA185" s="2"/>
      <c r="AB185" s="2"/>
    </row>
    <row r="186" spans="1:28" x14ac:dyDescent="0.2">
      <c r="A186" s="2" t="s">
        <v>88</v>
      </c>
      <c r="B186" s="3" t="s">
        <v>35</v>
      </c>
      <c r="C186" s="4">
        <v>44779</v>
      </c>
      <c r="D186" s="2">
        <v>30314</v>
      </c>
      <c r="E186" s="2">
        <v>15</v>
      </c>
      <c r="F186" s="2" t="s">
        <v>96</v>
      </c>
      <c r="G186" s="2"/>
      <c r="H186" s="2"/>
      <c r="I186" s="2"/>
      <c r="J186" s="2"/>
      <c r="K186" s="2"/>
      <c r="L186" s="2"/>
      <c r="M186" s="2"/>
      <c r="N186" s="2"/>
      <c r="O186" s="2"/>
      <c r="P186" s="2">
        <v>1</v>
      </c>
      <c r="Q186" s="2"/>
      <c r="R186" s="2">
        <v>1</v>
      </c>
      <c r="S186" s="2"/>
      <c r="T186" s="2"/>
      <c r="U186" s="2"/>
      <c r="V186" s="2"/>
      <c r="W186" s="2"/>
      <c r="X186" s="2"/>
      <c r="Y186" s="2"/>
      <c r="Z186" s="2"/>
      <c r="AA186" s="2"/>
      <c r="AB186" s="2"/>
    </row>
    <row r="187" spans="1:28" x14ac:dyDescent="0.2">
      <c r="A187" s="2" t="s">
        <v>97</v>
      </c>
      <c r="B187" s="3" t="s">
        <v>28</v>
      </c>
      <c r="C187" s="4">
        <v>44826</v>
      </c>
      <c r="D187" s="2"/>
      <c r="E187" s="2">
        <v>4</v>
      </c>
      <c r="F187" s="2" t="s">
        <v>98</v>
      </c>
      <c r="G187" s="2">
        <v>1</v>
      </c>
      <c r="H187" s="2"/>
      <c r="I187" s="2"/>
      <c r="J187" s="2"/>
      <c r="K187" s="2"/>
      <c r="L187" s="2"/>
      <c r="M187" s="2"/>
      <c r="N187" s="2"/>
      <c r="O187" s="2"/>
      <c r="P187" s="2"/>
      <c r="Q187" s="2"/>
      <c r="R187" s="2"/>
      <c r="S187" s="2"/>
      <c r="T187" s="2"/>
      <c r="U187" s="2"/>
      <c r="V187" s="2"/>
      <c r="W187" s="2"/>
      <c r="X187" s="2"/>
      <c r="Y187" s="2"/>
      <c r="Z187" s="2"/>
      <c r="AA187" s="2"/>
      <c r="AB187" s="2"/>
    </row>
    <row r="188" spans="1:28" x14ac:dyDescent="0.2">
      <c r="A188" s="2" t="s">
        <v>97</v>
      </c>
      <c r="B188" s="3" t="s">
        <v>28</v>
      </c>
      <c r="C188" s="4">
        <v>44826</v>
      </c>
      <c r="D188" s="2">
        <v>30344</v>
      </c>
      <c r="E188" s="2">
        <v>9</v>
      </c>
      <c r="F188" s="2" t="s">
        <v>98</v>
      </c>
      <c r="G188" s="2">
        <v>1</v>
      </c>
      <c r="H188" s="2"/>
      <c r="I188" s="2"/>
      <c r="J188" s="2"/>
      <c r="K188" s="2"/>
      <c r="L188" s="2"/>
      <c r="M188" s="2"/>
      <c r="N188" s="2"/>
      <c r="O188" s="2"/>
      <c r="P188" s="2"/>
      <c r="Q188" s="2"/>
      <c r="R188" s="2"/>
      <c r="S188" s="2"/>
      <c r="T188" s="2"/>
      <c r="U188" s="2"/>
      <c r="V188" s="2"/>
      <c r="W188" s="2"/>
      <c r="X188" s="2"/>
      <c r="Y188" s="2"/>
      <c r="Z188" s="2"/>
      <c r="AA188" s="2"/>
      <c r="AB188" s="2"/>
    </row>
    <row r="189" spans="1:28" x14ac:dyDescent="0.2">
      <c r="A189" s="2" t="s">
        <v>97</v>
      </c>
      <c r="B189" s="3" t="s">
        <v>19</v>
      </c>
      <c r="C189" s="4">
        <v>44820</v>
      </c>
      <c r="D189" s="2"/>
      <c r="E189" s="2">
        <v>7</v>
      </c>
      <c r="F189" s="2" t="s">
        <v>98</v>
      </c>
      <c r="G189" s="2">
        <v>1</v>
      </c>
      <c r="H189" s="2"/>
      <c r="I189" s="2"/>
      <c r="J189" s="2"/>
      <c r="K189" s="2"/>
      <c r="L189" s="2"/>
      <c r="M189" s="2"/>
      <c r="N189" s="2"/>
      <c r="O189" s="2"/>
      <c r="P189" s="2"/>
      <c r="Q189" s="2"/>
      <c r="R189" s="2"/>
      <c r="S189" s="2"/>
      <c r="T189" s="2"/>
      <c r="U189" s="2"/>
      <c r="V189" s="2"/>
      <c r="W189" s="2"/>
      <c r="X189" s="2"/>
      <c r="Y189" s="2"/>
      <c r="Z189" s="2"/>
      <c r="AA189" s="2"/>
      <c r="AB189" s="2"/>
    </row>
    <row r="190" spans="1:28" x14ac:dyDescent="0.2">
      <c r="A190" s="2" t="s">
        <v>97</v>
      </c>
      <c r="B190" s="3" t="s">
        <v>28</v>
      </c>
      <c r="C190" s="4">
        <v>44819</v>
      </c>
      <c r="D190" s="2"/>
      <c r="E190" s="2">
        <v>7</v>
      </c>
      <c r="F190" s="2" t="s">
        <v>99</v>
      </c>
      <c r="G190" s="2"/>
      <c r="H190" s="2"/>
      <c r="I190" s="2"/>
      <c r="J190" s="2"/>
      <c r="K190" s="2"/>
      <c r="L190" s="2"/>
      <c r="M190" s="2"/>
      <c r="N190" s="2">
        <v>1</v>
      </c>
      <c r="O190" s="2"/>
      <c r="P190" s="2"/>
      <c r="Q190" s="2"/>
      <c r="R190" s="2"/>
      <c r="S190" s="2"/>
      <c r="T190" s="2"/>
      <c r="U190" s="2"/>
      <c r="V190" s="2"/>
      <c r="W190" s="2"/>
      <c r="X190" s="2"/>
      <c r="Y190" s="2"/>
      <c r="Z190" s="2"/>
      <c r="AA190" s="2"/>
      <c r="AB190" s="2"/>
    </row>
    <row r="191" spans="1:28" x14ac:dyDescent="0.2">
      <c r="A191" s="2" t="s">
        <v>97</v>
      </c>
      <c r="B191" s="3" t="s">
        <v>19</v>
      </c>
      <c r="C191" s="4">
        <v>44806</v>
      </c>
      <c r="D191" s="2">
        <v>30034</v>
      </c>
      <c r="E191" s="2">
        <v>24</v>
      </c>
      <c r="F191" s="2" t="s">
        <v>100</v>
      </c>
      <c r="G191" s="2">
        <v>1</v>
      </c>
      <c r="H191" s="2">
        <v>1</v>
      </c>
      <c r="I191" s="2"/>
      <c r="J191" s="2">
        <v>1</v>
      </c>
      <c r="K191" s="2"/>
      <c r="L191" s="2">
        <v>1</v>
      </c>
      <c r="M191" s="2"/>
      <c r="N191" s="2"/>
      <c r="O191" s="2"/>
      <c r="P191" s="2"/>
      <c r="Q191" s="2"/>
      <c r="R191" s="2"/>
      <c r="S191" s="2"/>
      <c r="T191" s="2"/>
      <c r="U191" s="2"/>
      <c r="V191" s="2"/>
      <c r="W191" s="2"/>
      <c r="X191" s="2"/>
      <c r="Y191" s="2"/>
      <c r="Z191" s="2"/>
      <c r="AA191" s="2"/>
      <c r="AB191" s="2"/>
    </row>
    <row r="192" spans="1:28" x14ac:dyDescent="0.2">
      <c r="A192" s="2" t="s">
        <v>97</v>
      </c>
      <c r="B192" s="3" t="s">
        <v>19</v>
      </c>
      <c r="C192" s="4">
        <v>44806</v>
      </c>
      <c r="D192" s="2"/>
      <c r="E192" s="2">
        <v>43</v>
      </c>
      <c r="F192" s="2" t="s">
        <v>101</v>
      </c>
      <c r="G192" s="2"/>
      <c r="H192" s="2"/>
      <c r="I192" s="2"/>
      <c r="J192" s="2"/>
      <c r="K192" s="2">
        <v>1</v>
      </c>
      <c r="L192" s="2"/>
      <c r="M192" s="2"/>
      <c r="N192" s="2"/>
      <c r="O192" s="2"/>
      <c r="P192" s="2"/>
      <c r="Q192" s="2"/>
      <c r="R192" s="2"/>
      <c r="S192" s="2"/>
      <c r="T192" s="2"/>
      <c r="U192" s="2"/>
      <c r="V192" s="2"/>
      <c r="W192" s="2"/>
      <c r="X192" s="2"/>
      <c r="Y192" s="2"/>
      <c r="Z192" s="2"/>
      <c r="AA192" s="2"/>
      <c r="AB192" s="2"/>
    </row>
    <row r="193" spans="1:28" x14ac:dyDescent="0.2">
      <c r="A193" s="2" t="s">
        <v>102</v>
      </c>
      <c r="B193" s="3" t="s">
        <v>35</v>
      </c>
      <c r="C193" s="4">
        <v>44863</v>
      </c>
      <c r="D193" s="2"/>
      <c r="E193" s="2">
        <v>12</v>
      </c>
      <c r="F193" s="2" t="s">
        <v>103</v>
      </c>
      <c r="G193" s="2"/>
      <c r="H193" s="2"/>
      <c r="I193" s="2">
        <v>1</v>
      </c>
      <c r="J193" s="2"/>
      <c r="K193" s="2"/>
      <c r="L193" s="2"/>
      <c r="M193" s="2">
        <v>1</v>
      </c>
      <c r="N193" s="2"/>
      <c r="O193" s="2"/>
      <c r="P193" s="2"/>
      <c r="Q193" s="2"/>
      <c r="R193" s="2"/>
      <c r="S193" s="2"/>
      <c r="T193" s="2"/>
      <c r="U193" s="2"/>
      <c r="V193" s="2"/>
      <c r="W193" s="2"/>
      <c r="X193" s="2"/>
      <c r="Y193" s="2"/>
      <c r="Z193" s="2"/>
      <c r="AA193" s="2"/>
      <c r="AB193" s="2"/>
    </row>
    <row r="194" spans="1:28" x14ac:dyDescent="0.2">
      <c r="A194" s="2" t="s">
        <v>102</v>
      </c>
      <c r="B194" s="3" t="s">
        <v>35</v>
      </c>
      <c r="C194" s="4">
        <v>44863</v>
      </c>
      <c r="D194" s="2">
        <v>30312</v>
      </c>
      <c r="E194" s="2">
        <v>28</v>
      </c>
      <c r="F194" s="2" t="s">
        <v>104</v>
      </c>
      <c r="G194" s="2">
        <v>1</v>
      </c>
      <c r="H194" s="2"/>
      <c r="I194" s="2"/>
      <c r="J194" s="2">
        <v>1</v>
      </c>
      <c r="K194" s="2"/>
      <c r="L194" s="2"/>
      <c r="M194" s="2"/>
      <c r="N194" s="2"/>
      <c r="O194" s="2"/>
      <c r="P194" s="2"/>
      <c r="Q194" s="2"/>
      <c r="R194" s="2"/>
      <c r="S194" s="2"/>
      <c r="T194" s="2"/>
      <c r="U194" s="2"/>
      <c r="V194" s="2"/>
      <c r="W194" s="2"/>
      <c r="X194" s="2"/>
      <c r="Y194" s="2"/>
      <c r="Z194" s="2"/>
      <c r="AA194" s="2"/>
      <c r="AB194" s="2"/>
    </row>
    <row r="195" spans="1:28" x14ac:dyDescent="0.2">
      <c r="A195" s="2" t="s">
        <v>102</v>
      </c>
      <c r="B195" s="3" t="s">
        <v>35</v>
      </c>
      <c r="C195" s="4">
        <v>44863</v>
      </c>
      <c r="D195" s="2">
        <v>30033</v>
      </c>
      <c r="E195" s="2">
        <v>29</v>
      </c>
      <c r="F195" s="2" t="s">
        <v>105</v>
      </c>
      <c r="G195" s="2"/>
      <c r="H195" s="2">
        <v>1</v>
      </c>
      <c r="I195" s="2"/>
      <c r="J195" s="2">
        <v>1</v>
      </c>
      <c r="K195" s="2"/>
      <c r="L195" s="2"/>
      <c r="M195" s="2"/>
      <c r="N195" s="2"/>
      <c r="O195" s="2"/>
      <c r="P195" s="2"/>
      <c r="Q195" s="2"/>
      <c r="R195" s="2"/>
      <c r="S195" s="2"/>
      <c r="T195" s="2"/>
      <c r="U195" s="2"/>
      <c r="V195" s="2"/>
      <c r="W195" s="2"/>
      <c r="X195" s="2"/>
      <c r="Y195" s="2"/>
      <c r="Z195" s="2"/>
      <c r="AA195" s="2"/>
      <c r="AB195" s="2"/>
    </row>
    <row r="196" spans="1:28" x14ac:dyDescent="0.2">
      <c r="A196" s="2" t="s">
        <v>102</v>
      </c>
      <c r="B196" s="3" t="s">
        <v>35</v>
      </c>
      <c r="C196" s="4">
        <v>44863</v>
      </c>
      <c r="D196" s="2">
        <v>30084</v>
      </c>
      <c r="E196" s="2">
        <v>1</v>
      </c>
      <c r="F196" s="2" t="s">
        <v>13</v>
      </c>
      <c r="G196" s="2"/>
      <c r="H196" s="2"/>
      <c r="I196" s="2"/>
      <c r="J196" s="2"/>
      <c r="K196" s="2"/>
      <c r="L196" s="2"/>
      <c r="M196" s="2"/>
      <c r="N196" s="2">
        <v>1</v>
      </c>
      <c r="O196" s="2"/>
      <c r="P196" s="2"/>
      <c r="Q196" s="2"/>
      <c r="R196" s="2"/>
      <c r="S196" s="2"/>
      <c r="T196" s="2"/>
      <c r="U196" s="2"/>
      <c r="V196" s="2"/>
      <c r="W196" s="2"/>
      <c r="X196" s="2"/>
      <c r="Y196" s="2"/>
      <c r="Z196" s="2"/>
      <c r="AA196" s="2"/>
      <c r="AB196" s="2"/>
    </row>
    <row r="197" spans="1:28" x14ac:dyDescent="0.2">
      <c r="A197" s="2" t="s">
        <v>102</v>
      </c>
      <c r="B197" s="3" t="s">
        <v>35</v>
      </c>
      <c r="C197" s="4">
        <v>44863</v>
      </c>
      <c r="D197" s="2">
        <v>30093</v>
      </c>
      <c r="E197" s="2">
        <v>1</v>
      </c>
      <c r="F197" s="2" t="s">
        <v>6</v>
      </c>
      <c r="G197" s="2">
        <v>1</v>
      </c>
      <c r="H197" s="2"/>
      <c r="I197" s="2"/>
      <c r="J197" s="2"/>
      <c r="K197" s="2"/>
      <c r="L197" s="2"/>
      <c r="M197" s="2"/>
      <c r="N197" s="2"/>
      <c r="O197" s="2"/>
      <c r="P197" s="2"/>
      <c r="Q197" s="2"/>
      <c r="R197" s="2"/>
      <c r="S197" s="2"/>
      <c r="T197" s="2"/>
      <c r="U197" s="2"/>
      <c r="V197" s="2"/>
      <c r="W197" s="2"/>
      <c r="X197" s="2"/>
      <c r="Y197" s="2"/>
      <c r="Z197" s="2"/>
      <c r="AA197" s="2"/>
      <c r="AB197" s="2"/>
    </row>
    <row r="198" spans="1:28" x14ac:dyDescent="0.2">
      <c r="A198" s="2" t="s">
        <v>102</v>
      </c>
      <c r="B198" s="3" t="s">
        <v>35</v>
      </c>
      <c r="C198" s="4">
        <v>44863</v>
      </c>
      <c r="D198" s="2">
        <v>30345</v>
      </c>
      <c r="E198" s="2">
        <v>28</v>
      </c>
      <c r="F198" s="2" t="s">
        <v>7</v>
      </c>
      <c r="G198" s="2"/>
      <c r="H198" s="2">
        <v>1</v>
      </c>
      <c r="I198" s="2"/>
      <c r="J198" s="2"/>
      <c r="K198" s="2"/>
      <c r="L198" s="2"/>
      <c r="M198" s="2"/>
      <c r="N198" s="2"/>
      <c r="O198" s="2"/>
      <c r="P198" s="2"/>
      <c r="Q198" s="2"/>
      <c r="R198" s="2"/>
      <c r="S198" s="2"/>
      <c r="T198" s="2"/>
      <c r="U198" s="2"/>
      <c r="V198" s="2"/>
      <c r="W198" s="2"/>
      <c r="X198" s="2"/>
      <c r="Y198" s="2"/>
      <c r="Z198" s="2"/>
      <c r="AA198" s="2"/>
      <c r="AB198" s="2"/>
    </row>
    <row r="199" spans="1:28" x14ac:dyDescent="0.2">
      <c r="A199" s="2" t="s">
        <v>102</v>
      </c>
      <c r="B199" s="3" t="s">
        <v>19</v>
      </c>
      <c r="C199" s="4">
        <v>44862</v>
      </c>
      <c r="D199" s="2">
        <v>30034</v>
      </c>
      <c r="E199" s="2">
        <v>30</v>
      </c>
      <c r="F199" s="2" t="s">
        <v>106</v>
      </c>
      <c r="G199" s="2">
        <v>1</v>
      </c>
      <c r="H199" s="2">
        <v>1</v>
      </c>
      <c r="I199" s="2"/>
      <c r="J199" s="2"/>
      <c r="K199" s="2"/>
      <c r="L199" s="2"/>
      <c r="M199" s="2"/>
      <c r="N199" s="2"/>
      <c r="O199" s="2"/>
      <c r="P199" s="2"/>
      <c r="Q199" s="2"/>
      <c r="R199" s="2"/>
      <c r="S199" s="2"/>
      <c r="T199" s="2"/>
      <c r="U199" s="2"/>
      <c r="V199" s="2"/>
      <c r="W199" s="2"/>
      <c r="X199" s="2"/>
      <c r="Y199" s="2"/>
      <c r="Z199" s="2"/>
      <c r="AA199" s="2"/>
      <c r="AB199" s="2"/>
    </row>
    <row r="200" spans="1:28" x14ac:dyDescent="0.2">
      <c r="A200" s="2" t="s">
        <v>102</v>
      </c>
      <c r="B200" s="3" t="s">
        <v>19</v>
      </c>
      <c r="C200" s="4">
        <v>44862</v>
      </c>
      <c r="D200" s="2"/>
      <c r="E200" s="2">
        <v>50</v>
      </c>
      <c r="F200" s="2" t="s">
        <v>107</v>
      </c>
      <c r="G200" s="2">
        <v>1</v>
      </c>
      <c r="H200" s="2"/>
      <c r="I200" s="2"/>
      <c r="J200" s="2">
        <v>1</v>
      </c>
      <c r="K200" s="2"/>
      <c r="L200" s="2"/>
      <c r="M200" s="2"/>
      <c r="N200" s="2"/>
      <c r="O200" s="2"/>
      <c r="P200" s="2"/>
      <c r="Q200" s="2"/>
      <c r="R200" s="2"/>
      <c r="S200" s="2"/>
      <c r="T200" s="2"/>
      <c r="U200" s="2"/>
      <c r="V200" s="2"/>
      <c r="W200" s="2"/>
      <c r="X200" s="2"/>
      <c r="Y200" s="2"/>
      <c r="Z200" s="2"/>
      <c r="AA200" s="2"/>
      <c r="AB200" s="2"/>
    </row>
    <row r="201" spans="1:28" x14ac:dyDescent="0.2">
      <c r="A201" s="2" t="s">
        <v>102</v>
      </c>
      <c r="B201" s="3" t="s">
        <v>19</v>
      </c>
      <c r="C201" s="4">
        <v>44862</v>
      </c>
      <c r="D201" s="2"/>
      <c r="E201" s="2">
        <v>34</v>
      </c>
      <c r="F201" s="2" t="s">
        <v>108</v>
      </c>
      <c r="G201" s="2"/>
      <c r="H201" s="2"/>
      <c r="I201" s="2"/>
      <c r="J201" s="2"/>
      <c r="K201" s="2"/>
      <c r="L201" s="2"/>
      <c r="M201" s="2"/>
      <c r="N201" s="2"/>
      <c r="O201" s="2"/>
      <c r="P201" s="2"/>
      <c r="Q201" s="2">
        <v>1</v>
      </c>
      <c r="R201" s="2"/>
      <c r="S201" s="2"/>
      <c r="T201" s="2"/>
      <c r="U201" s="2"/>
      <c r="V201" s="2"/>
      <c r="W201" s="2"/>
      <c r="X201" s="2"/>
      <c r="Y201" s="2"/>
      <c r="Z201" s="2"/>
      <c r="AA201" s="2"/>
      <c r="AB201" s="2"/>
    </row>
    <row r="202" spans="1:28" x14ac:dyDescent="0.2">
      <c r="A202" s="2" t="s">
        <v>102</v>
      </c>
      <c r="B202" s="3" t="s">
        <v>19</v>
      </c>
      <c r="C202" s="4">
        <v>44862</v>
      </c>
      <c r="D202" s="2">
        <v>30314</v>
      </c>
      <c r="E202" s="2">
        <v>3</v>
      </c>
      <c r="F202" s="2" t="s">
        <v>6</v>
      </c>
      <c r="G202" s="2">
        <v>1</v>
      </c>
      <c r="H202" s="2"/>
      <c r="I202" s="2"/>
      <c r="J202" s="2"/>
      <c r="K202" s="2"/>
      <c r="L202" s="2"/>
      <c r="M202" s="2"/>
      <c r="N202" s="2"/>
      <c r="O202" s="2"/>
      <c r="P202" s="2"/>
      <c r="Q202" s="2"/>
      <c r="R202" s="2"/>
      <c r="S202" s="2"/>
      <c r="T202" s="2"/>
      <c r="U202" s="2"/>
      <c r="V202" s="2"/>
      <c r="W202" s="2"/>
      <c r="X202" s="2"/>
      <c r="Y202" s="2"/>
      <c r="Z202" s="2"/>
      <c r="AA202" s="2"/>
      <c r="AB202" s="2"/>
    </row>
    <row r="203" spans="1:28" x14ac:dyDescent="0.2">
      <c r="A203" s="2" t="s">
        <v>102</v>
      </c>
      <c r="B203" s="3" t="s">
        <v>19</v>
      </c>
      <c r="C203" s="4">
        <v>44862</v>
      </c>
      <c r="D203" s="2">
        <v>30083</v>
      </c>
      <c r="E203" s="2">
        <v>5</v>
      </c>
      <c r="F203" s="2" t="s">
        <v>10</v>
      </c>
      <c r="G203" s="2"/>
      <c r="H203" s="2"/>
      <c r="I203" s="2"/>
      <c r="J203" s="2"/>
      <c r="K203" s="2">
        <v>1</v>
      </c>
      <c r="L203" s="2"/>
      <c r="M203" s="2"/>
      <c r="N203" s="2"/>
      <c r="O203" s="2"/>
      <c r="P203" s="2"/>
      <c r="Q203" s="2"/>
      <c r="R203" s="2"/>
      <c r="S203" s="2"/>
      <c r="T203" s="2"/>
      <c r="U203" s="2"/>
      <c r="V203" s="2"/>
      <c r="W203" s="2"/>
      <c r="X203" s="2"/>
      <c r="Y203" s="2"/>
      <c r="Z203" s="2"/>
      <c r="AA203" s="2"/>
      <c r="AB203" s="2"/>
    </row>
    <row r="204" spans="1:28" x14ac:dyDescent="0.2">
      <c r="A204" s="2" t="s">
        <v>102</v>
      </c>
      <c r="B204" s="3" t="s">
        <v>19</v>
      </c>
      <c r="C204" s="4">
        <v>44862</v>
      </c>
      <c r="D204" s="2">
        <v>30019</v>
      </c>
      <c r="E204" s="2">
        <v>47</v>
      </c>
      <c r="F204" s="2" t="s">
        <v>107</v>
      </c>
      <c r="G204" s="2">
        <v>1</v>
      </c>
      <c r="H204" s="2"/>
      <c r="I204" s="2"/>
      <c r="J204" s="2">
        <v>1</v>
      </c>
      <c r="K204" s="2"/>
      <c r="L204" s="2"/>
      <c r="M204" s="2"/>
      <c r="N204" s="2"/>
      <c r="O204" s="2"/>
      <c r="P204" s="2"/>
      <c r="Q204" s="2"/>
      <c r="R204" s="2"/>
      <c r="S204" s="2"/>
      <c r="T204" s="2"/>
      <c r="U204" s="2"/>
      <c r="V204" s="2"/>
      <c r="W204" s="2"/>
      <c r="X204" s="2"/>
      <c r="Y204" s="2"/>
      <c r="Z204" s="2"/>
      <c r="AA204" s="2"/>
      <c r="AB204" s="2"/>
    </row>
    <row r="205" spans="1:28" x14ac:dyDescent="0.2">
      <c r="A205" s="2" t="s">
        <v>102</v>
      </c>
      <c r="B205" s="3" t="s">
        <v>28</v>
      </c>
      <c r="C205" s="4">
        <v>44861</v>
      </c>
      <c r="D205" s="2"/>
      <c r="E205" s="2">
        <v>39</v>
      </c>
      <c r="F205" s="2" t="s">
        <v>17</v>
      </c>
      <c r="G205" s="2"/>
      <c r="H205" s="2"/>
      <c r="I205" s="2"/>
      <c r="J205" s="2"/>
      <c r="K205" s="2"/>
      <c r="L205" s="2"/>
      <c r="M205" s="2"/>
      <c r="N205" s="2"/>
      <c r="O205" s="2"/>
      <c r="P205" s="2"/>
      <c r="Q205" s="2"/>
      <c r="R205" s="2">
        <v>1</v>
      </c>
      <c r="S205" s="2"/>
      <c r="T205" s="2"/>
      <c r="U205" s="2"/>
      <c r="V205" s="2"/>
      <c r="W205" s="2"/>
      <c r="X205" s="2"/>
      <c r="Y205" s="2"/>
      <c r="Z205" s="2"/>
      <c r="AA205" s="2"/>
      <c r="AB205" s="2"/>
    </row>
    <row r="206" spans="1:28" x14ac:dyDescent="0.2">
      <c r="A206" s="2" t="s">
        <v>102</v>
      </c>
      <c r="B206" s="3" t="s">
        <v>28</v>
      </c>
      <c r="C206" s="4">
        <v>44861</v>
      </c>
      <c r="D206" s="2">
        <v>30047</v>
      </c>
      <c r="E206" s="2">
        <v>191</v>
      </c>
      <c r="F206" s="2" t="s">
        <v>8</v>
      </c>
      <c r="G206" s="2"/>
      <c r="H206" s="2"/>
      <c r="I206" s="2">
        <v>1</v>
      </c>
      <c r="J206" s="2"/>
      <c r="K206" s="2"/>
      <c r="L206" s="2"/>
      <c r="M206" s="2"/>
      <c r="N206" s="2"/>
      <c r="O206" s="2"/>
      <c r="P206" s="2"/>
      <c r="Q206" s="2"/>
      <c r="R206" s="2"/>
      <c r="S206" s="2"/>
      <c r="T206" s="2"/>
      <c r="U206" s="2"/>
      <c r="V206" s="2"/>
      <c r="W206" s="2"/>
      <c r="X206" s="2"/>
      <c r="Y206" s="2"/>
      <c r="Z206" s="2"/>
      <c r="AA206" s="2"/>
      <c r="AB206" s="2"/>
    </row>
    <row r="207" spans="1:28" x14ac:dyDescent="0.2">
      <c r="A207" s="2" t="s">
        <v>102</v>
      </c>
      <c r="B207" s="3" t="s">
        <v>28</v>
      </c>
      <c r="C207" s="4">
        <v>44861</v>
      </c>
      <c r="D207" s="2">
        <v>30118</v>
      </c>
      <c r="E207" s="2">
        <v>31</v>
      </c>
      <c r="F207" s="2" t="s">
        <v>109</v>
      </c>
      <c r="G207" s="2">
        <v>1</v>
      </c>
      <c r="H207" s="2">
        <v>1</v>
      </c>
      <c r="I207" s="2"/>
      <c r="J207" s="2"/>
      <c r="K207" s="2"/>
      <c r="L207" s="2"/>
      <c r="M207" s="2"/>
      <c r="N207" s="2"/>
      <c r="O207" s="2"/>
      <c r="P207" s="2"/>
      <c r="Q207" s="2"/>
      <c r="R207" s="2"/>
      <c r="S207" s="2"/>
      <c r="T207" s="2"/>
      <c r="U207" s="2"/>
      <c r="V207" s="2"/>
      <c r="W207" s="2"/>
      <c r="X207" s="2"/>
      <c r="Y207" s="2"/>
      <c r="Z207" s="2"/>
      <c r="AA207" s="2"/>
      <c r="AB207" s="2"/>
    </row>
    <row r="208" spans="1:28" x14ac:dyDescent="0.2">
      <c r="A208" s="2" t="s">
        <v>102</v>
      </c>
      <c r="B208" s="3" t="s">
        <v>28</v>
      </c>
      <c r="C208" s="4">
        <v>44861</v>
      </c>
      <c r="D208" s="2">
        <v>30084</v>
      </c>
      <c r="E208" s="2">
        <v>131</v>
      </c>
      <c r="F208" s="2" t="s">
        <v>110</v>
      </c>
      <c r="G208" s="2"/>
      <c r="H208" s="2"/>
      <c r="I208" s="2"/>
      <c r="J208" s="2"/>
      <c r="K208" s="2"/>
      <c r="L208" s="2"/>
      <c r="M208" s="2"/>
      <c r="N208" s="2"/>
      <c r="O208" s="2"/>
      <c r="P208" s="2"/>
      <c r="Q208" s="2"/>
      <c r="R208" s="2"/>
      <c r="S208" s="2"/>
      <c r="T208" s="2"/>
      <c r="U208" s="2"/>
      <c r="V208" s="2"/>
      <c r="W208" s="2"/>
      <c r="X208" s="2"/>
      <c r="Y208" s="2"/>
      <c r="Z208" s="2"/>
      <c r="AA208" s="2"/>
      <c r="AB208" s="2"/>
    </row>
    <row r="209" spans="1:28" x14ac:dyDescent="0.2">
      <c r="A209" s="2" t="s">
        <v>102</v>
      </c>
      <c r="B209" s="3" t="s">
        <v>48</v>
      </c>
      <c r="C209" s="4">
        <v>44860</v>
      </c>
      <c r="D209" s="2">
        <v>30316</v>
      </c>
      <c r="E209" s="2">
        <v>106</v>
      </c>
      <c r="F209" s="2" t="s">
        <v>8</v>
      </c>
      <c r="G209" s="2"/>
      <c r="H209" s="2"/>
      <c r="I209" s="2">
        <v>1</v>
      </c>
      <c r="J209" s="2"/>
      <c r="K209" s="2"/>
      <c r="L209" s="2"/>
      <c r="M209" s="2"/>
      <c r="N209" s="2"/>
      <c r="O209" s="2"/>
      <c r="P209" s="2"/>
      <c r="Q209" s="2"/>
      <c r="R209" s="2"/>
      <c r="S209" s="2"/>
      <c r="T209" s="2"/>
      <c r="U209" s="2"/>
      <c r="V209" s="2"/>
      <c r="W209" s="2"/>
      <c r="X209" s="2"/>
      <c r="Y209" s="2"/>
      <c r="Z209" s="2"/>
      <c r="AA209" s="2"/>
      <c r="AB209" s="2"/>
    </row>
    <row r="210" spans="1:28" x14ac:dyDescent="0.2">
      <c r="A210" s="2" t="s">
        <v>102</v>
      </c>
      <c r="B210" s="3" t="s">
        <v>48</v>
      </c>
      <c r="C210" s="4">
        <v>44860</v>
      </c>
      <c r="D210" s="2">
        <v>30024</v>
      </c>
      <c r="E210" s="2">
        <v>60</v>
      </c>
      <c r="F210" s="2" t="s">
        <v>8</v>
      </c>
      <c r="G210" s="2"/>
      <c r="H210" s="2"/>
      <c r="I210" s="2">
        <v>1</v>
      </c>
      <c r="J210" s="2"/>
      <c r="K210" s="2"/>
      <c r="L210" s="2"/>
      <c r="M210" s="2"/>
      <c r="N210" s="2"/>
      <c r="O210" s="2"/>
      <c r="P210" s="2"/>
      <c r="Q210" s="2"/>
      <c r="R210" s="2"/>
      <c r="S210" s="2"/>
      <c r="T210" s="2"/>
      <c r="U210" s="2"/>
      <c r="V210" s="2"/>
      <c r="W210" s="2"/>
      <c r="X210" s="2"/>
      <c r="Y210" s="2"/>
      <c r="Z210" s="2"/>
      <c r="AA210" s="2"/>
      <c r="AB210" s="2"/>
    </row>
    <row r="211" spans="1:28" x14ac:dyDescent="0.2">
      <c r="A211" s="2" t="s">
        <v>102</v>
      </c>
      <c r="B211" s="3" t="s">
        <v>33</v>
      </c>
      <c r="C211" s="4">
        <v>44857</v>
      </c>
      <c r="D211" s="2">
        <v>30084</v>
      </c>
      <c r="E211" s="2">
        <v>8</v>
      </c>
      <c r="F211" s="2" t="s">
        <v>7</v>
      </c>
      <c r="G211" s="2"/>
      <c r="H211" s="2">
        <v>1</v>
      </c>
      <c r="I211" s="2"/>
      <c r="J211" s="2"/>
      <c r="K211" s="2"/>
      <c r="L211" s="2"/>
      <c r="M211" s="2"/>
      <c r="N211" s="2"/>
      <c r="O211" s="2"/>
      <c r="P211" s="2"/>
      <c r="Q211" s="2"/>
      <c r="R211" s="2"/>
      <c r="S211" s="2"/>
      <c r="T211" s="2"/>
      <c r="U211" s="2"/>
      <c r="V211" s="2"/>
      <c r="W211" s="2"/>
      <c r="X211" s="2"/>
      <c r="Y211" s="2"/>
      <c r="Z211" s="2"/>
      <c r="AA211" s="2"/>
      <c r="AB211" s="2"/>
    </row>
    <row r="212" spans="1:28" x14ac:dyDescent="0.2">
      <c r="A212" s="2" t="s">
        <v>102</v>
      </c>
      <c r="B212" s="3" t="s">
        <v>33</v>
      </c>
      <c r="C212" s="4">
        <v>44857</v>
      </c>
      <c r="D212" s="2">
        <v>30043</v>
      </c>
      <c r="E212" s="2">
        <v>13</v>
      </c>
      <c r="F212" s="2" t="s">
        <v>7</v>
      </c>
      <c r="G212" s="2"/>
      <c r="H212" s="2">
        <v>1</v>
      </c>
      <c r="I212" s="2"/>
      <c r="J212" s="2"/>
      <c r="K212" s="2"/>
      <c r="L212" s="2"/>
      <c r="M212" s="2"/>
      <c r="N212" s="2"/>
      <c r="O212" s="2"/>
      <c r="P212" s="2"/>
      <c r="Q212" s="2"/>
      <c r="R212" s="2"/>
      <c r="S212" s="2"/>
      <c r="T212" s="2"/>
      <c r="U212" s="2"/>
      <c r="V212" s="2"/>
      <c r="W212" s="2"/>
      <c r="X212" s="2"/>
      <c r="Y212" s="2"/>
      <c r="Z212" s="2"/>
      <c r="AA212" s="2"/>
      <c r="AB212" s="2"/>
    </row>
    <row r="213" spans="1:28" x14ac:dyDescent="0.2">
      <c r="A213" s="2" t="s">
        <v>102</v>
      </c>
      <c r="B213" s="3" t="s">
        <v>33</v>
      </c>
      <c r="C213" s="4">
        <v>44857</v>
      </c>
      <c r="D213" s="2">
        <v>30084</v>
      </c>
      <c r="E213" s="2">
        <v>13</v>
      </c>
      <c r="F213" s="2" t="s">
        <v>111</v>
      </c>
      <c r="G213" s="2"/>
      <c r="H213" s="2">
        <v>1</v>
      </c>
      <c r="I213" s="2"/>
      <c r="J213" s="2">
        <v>1</v>
      </c>
      <c r="K213" s="2"/>
      <c r="L213" s="2"/>
      <c r="M213" s="2"/>
      <c r="N213" s="2"/>
      <c r="O213" s="2"/>
      <c r="P213" s="2"/>
      <c r="Q213" s="2"/>
      <c r="R213" s="2"/>
      <c r="S213" s="2"/>
      <c r="T213" s="2"/>
      <c r="U213" s="2"/>
      <c r="V213" s="2"/>
      <c r="W213" s="2"/>
      <c r="X213" s="2"/>
      <c r="Y213" s="2"/>
      <c r="Z213" s="2"/>
      <c r="AA213" s="2"/>
      <c r="AB213" s="2"/>
    </row>
    <row r="214" spans="1:28" x14ac:dyDescent="0.2">
      <c r="A214" s="2" t="s">
        <v>102</v>
      </c>
      <c r="B214" s="3" t="s">
        <v>33</v>
      </c>
      <c r="C214" s="4">
        <v>44857</v>
      </c>
      <c r="D214" s="2">
        <v>30341</v>
      </c>
      <c r="E214" s="2">
        <v>6</v>
      </c>
      <c r="F214" s="2" t="s">
        <v>6</v>
      </c>
      <c r="G214" s="2">
        <v>1</v>
      </c>
      <c r="H214" s="2"/>
      <c r="I214" s="2"/>
      <c r="J214" s="2"/>
      <c r="K214" s="2"/>
      <c r="L214" s="2"/>
      <c r="M214" s="2"/>
      <c r="N214" s="2"/>
      <c r="O214" s="2"/>
      <c r="P214" s="2"/>
      <c r="Q214" s="2"/>
      <c r="R214" s="2"/>
      <c r="S214" s="2"/>
      <c r="T214" s="2"/>
      <c r="U214" s="2"/>
      <c r="V214" s="2"/>
      <c r="W214" s="2"/>
      <c r="X214" s="2"/>
      <c r="Y214" s="2"/>
      <c r="Z214" s="2"/>
      <c r="AA214" s="2"/>
      <c r="AB214" s="2"/>
    </row>
    <row r="215" spans="1:28" x14ac:dyDescent="0.2">
      <c r="A215" s="2" t="s">
        <v>102</v>
      </c>
      <c r="B215" s="3" t="s">
        <v>33</v>
      </c>
      <c r="C215" s="4">
        <v>44857</v>
      </c>
      <c r="D215" s="2">
        <v>30340</v>
      </c>
      <c r="E215" s="2">
        <v>1</v>
      </c>
      <c r="F215" s="2" t="s">
        <v>107</v>
      </c>
      <c r="G215" s="2">
        <v>1</v>
      </c>
      <c r="H215" s="2"/>
      <c r="I215" s="2"/>
      <c r="J215" s="2">
        <v>1</v>
      </c>
      <c r="K215" s="2"/>
      <c r="L215" s="2"/>
      <c r="M215" s="2"/>
      <c r="N215" s="2"/>
      <c r="O215" s="2"/>
      <c r="P215" s="2"/>
      <c r="Q215" s="2"/>
      <c r="R215" s="2"/>
      <c r="S215" s="2"/>
      <c r="T215" s="2"/>
      <c r="U215" s="2"/>
      <c r="V215" s="2"/>
      <c r="W215" s="2"/>
      <c r="X215" s="2"/>
      <c r="Y215" s="2"/>
      <c r="Z215" s="2"/>
      <c r="AA215" s="2"/>
      <c r="AB215" s="2"/>
    </row>
    <row r="216" spans="1:28" x14ac:dyDescent="0.2">
      <c r="A216" s="2" t="s">
        <v>102</v>
      </c>
      <c r="B216" s="3" t="s">
        <v>33</v>
      </c>
      <c r="C216" s="4">
        <v>44857</v>
      </c>
      <c r="D216" s="2">
        <v>30314</v>
      </c>
      <c r="E216" s="2">
        <v>1</v>
      </c>
      <c r="F216" s="2" t="s">
        <v>112</v>
      </c>
      <c r="G216" s="2"/>
      <c r="H216" s="2"/>
      <c r="I216" s="2">
        <v>1</v>
      </c>
      <c r="J216" s="2"/>
      <c r="K216" s="2"/>
      <c r="L216" s="2"/>
      <c r="M216" s="2"/>
      <c r="N216" s="2">
        <v>1</v>
      </c>
      <c r="O216" s="2"/>
      <c r="P216" s="2"/>
      <c r="Q216" s="2"/>
      <c r="R216" s="2"/>
      <c r="S216" s="2"/>
      <c r="T216" s="2"/>
      <c r="U216" s="2"/>
      <c r="V216" s="2"/>
      <c r="W216" s="2"/>
      <c r="X216" s="2"/>
      <c r="Y216" s="2"/>
      <c r="Z216" s="2"/>
      <c r="AA216" s="2"/>
      <c r="AB216" s="2"/>
    </row>
    <row r="217" spans="1:28" x14ac:dyDescent="0.2">
      <c r="A217" s="2" t="s">
        <v>102</v>
      </c>
      <c r="B217" s="3" t="s">
        <v>33</v>
      </c>
      <c r="C217" s="4">
        <v>44857</v>
      </c>
      <c r="D217" s="2">
        <v>30296</v>
      </c>
      <c r="E217" s="2">
        <v>11</v>
      </c>
      <c r="F217" s="2" t="s">
        <v>13</v>
      </c>
      <c r="G217" s="2"/>
      <c r="H217" s="2"/>
      <c r="I217" s="2"/>
      <c r="J217" s="2"/>
      <c r="K217" s="2"/>
      <c r="L217" s="2"/>
      <c r="M217" s="2"/>
      <c r="N217" s="2">
        <v>1</v>
      </c>
      <c r="O217" s="2"/>
      <c r="P217" s="2"/>
      <c r="Q217" s="2"/>
      <c r="R217" s="2"/>
      <c r="S217" s="2"/>
      <c r="T217" s="2"/>
      <c r="U217" s="2"/>
      <c r="V217" s="2"/>
      <c r="W217" s="2"/>
      <c r="X217" s="2"/>
      <c r="Y217" s="2"/>
      <c r="Z217" s="2"/>
      <c r="AA217" s="2"/>
      <c r="AB217" s="2"/>
    </row>
    <row r="218" spans="1:28" x14ac:dyDescent="0.2">
      <c r="A218" s="2" t="s">
        <v>102</v>
      </c>
      <c r="B218" s="3" t="s">
        <v>35</v>
      </c>
      <c r="C218" s="4">
        <v>44856</v>
      </c>
      <c r="D218" s="2"/>
      <c r="E218" s="2">
        <v>8</v>
      </c>
      <c r="F218" s="2" t="s">
        <v>113</v>
      </c>
      <c r="G218" s="2"/>
      <c r="H218" s="2"/>
      <c r="I218" s="2"/>
      <c r="J218" s="2"/>
      <c r="K218" s="2"/>
      <c r="L218" s="2"/>
      <c r="M218" s="2"/>
      <c r="N218" s="2"/>
      <c r="O218" s="2"/>
      <c r="P218" s="2"/>
      <c r="Q218" s="2">
        <v>1</v>
      </c>
      <c r="R218" s="2"/>
      <c r="S218" s="2"/>
      <c r="T218" s="2"/>
      <c r="U218" s="2"/>
      <c r="V218" s="2"/>
      <c r="W218" s="2"/>
      <c r="X218" s="2"/>
      <c r="Y218" s="2"/>
      <c r="Z218" s="2"/>
      <c r="AA218" s="2"/>
      <c r="AB218" s="2"/>
    </row>
    <row r="219" spans="1:28" x14ac:dyDescent="0.2">
      <c r="A219" s="2" t="s">
        <v>102</v>
      </c>
      <c r="B219" s="3" t="s">
        <v>35</v>
      </c>
      <c r="C219" s="4">
        <v>44856</v>
      </c>
      <c r="D219" s="2">
        <v>30087</v>
      </c>
      <c r="E219" s="2">
        <v>72</v>
      </c>
      <c r="F219" s="2" t="s">
        <v>6</v>
      </c>
      <c r="G219" s="2">
        <v>1</v>
      </c>
      <c r="H219" s="2"/>
      <c r="I219" s="2"/>
      <c r="J219" s="2"/>
      <c r="K219" s="2"/>
      <c r="L219" s="2"/>
      <c r="M219" s="2"/>
      <c r="N219" s="2"/>
      <c r="O219" s="2"/>
      <c r="P219" s="2"/>
      <c r="Q219" s="2"/>
      <c r="R219" s="2"/>
      <c r="S219" s="2"/>
      <c r="T219" s="2"/>
      <c r="U219" s="2"/>
      <c r="V219" s="2"/>
      <c r="W219" s="2"/>
      <c r="X219" s="2"/>
      <c r="Y219" s="2"/>
      <c r="Z219" s="2"/>
      <c r="AA219" s="2"/>
      <c r="AB219" s="2"/>
    </row>
    <row r="220" spans="1:28" x14ac:dyDescent="0.2">
      <c r="A220" s="2" t="s">
        <v>102</v>
      </c>
      <c r="B220" s="3" t="s">
        <v>35</v>
      </c>
      <c r="C220" s="4">
        <v>44856</v>
      </c>
      <c r="D220" s="2">
        <v>30345</v>
      </c>
      <c r="E220" s="2">
        <v>60</v>
      </c>
      <c r="F220" s="2" t="s">
        <v>114</v>
      </c>
      <c r="G220" s="2">
        <v>1</v>
      </c>
      <c r="H220" s="2"/>
      <c r="I220" s="2"/>
      <c r="J220" s="2"/>
      <c r="K220" s="2"/>
      <c r="L220" s="2"/>
      <c r="M220" s="2"/>
      <c r="N220" s="2"/>
      <c r="O220" s="2"/>
      <c r="P220" s="2"/>
      <c r="Q220" s="2"/>
      <c r="R220" s="2"/>
      <c r="S220" s="2"/>
      <c r="T220" s="2"/>
      <c r="U220" s="2"/>
      <c r="V220" s="2"/>
      <c r="W220" s="2"/>
      <c r="X220" s="2"/>
      <c r="Y220" s="2"/>
      <c r="Z220" s="2"/>
      <c r="AA220" s="2"/>
      <c r="AB220" s="2"/>
    </row>
    <row r="221" spans="1:28" x14ac:dyDescent="0.2">
      <c r="A221" s="2" t="s">
        <v>102</v>
      </c>
      <c r="B221" s="3" t="s">
        <v>35</v>
      </c>
      <c r="C221" s="4">
        <v>44856</v>
      </c>
      <c r="D221" s="2">
        <v>30084</v>
      </c>
      <c r="E221" s="2">
        <v>5</v>
      </c>
      <c r="F221" s="2" t="s">
        <v>6</v>
      </c>
      <c r="G221" s="2">
        <v>1</v>
      </c>
      <c r="H221" s="2"/>
      <c r="I221" s="2"/>
      <c r="J221" s="2"/>
      <c r="K221" s="2"/>
      <c r="L221" s="2"/>
      <c r="M221" s="2"/>
      <c r="N221" s="2"/>
      <c r="O221" s="2"/>
      <c r="P221" s="2"/>
      <c r="Q221" s="2"/>
      <c r="R221" s="2"/>
      <c r="S221" s="2"/>
      <c r="T221" s="2"/>
      <c r="U221" s="2"/>
      <c r="V221" s="2"/>
      <c r="W221" s="2"/>
      <c r="X221" s="2"/>
      <c r="Y221" s="2"/>
      <c r="Z221" s="2"/>
      <c r="AA221" s="2"/>
      <c r="AB221" s="2"/>
    </row>
    <row r="222" spans="1:28" x14ac:dyDescent="0.2">
      <c r="A222" s="2" t="s">
        <v>102</v>
      </c>
      <c r="B222" s="3" t="s">
        <v>35</v>
      </c>
      <c r="C222" s="4">
        <v>44856</v>
      </c>
      <c r="D222" s="2">
        <v>30306</v>
      </c>
      <c r="E222" s="2">
        <v>29</v>
      </c>
      <c r="F222" s="2" t="s">
        <v>90</v>
      </c>
      <c r="G222" s="2"/>
      <c r="H222" s="2">
        <v>1</v>
      </c>
      <c r="I222" s="2"/>
      <c r="J222" s="2"/>
      <c r="K222" s="2"/>
      <c r="L222" s="2"/>
      <c r="M222" s="2"/>
      <c r="N222" s="2"/>
      <c r="O222" s="2"/>
      <c r="P222" s="2">
        <v>1</v>
      </c>
      <c r="Q222" s="2"/>
      <c r="R222" s="2"/>
      <c r="S222" s="2"/>
      <c r="T222" s="2"/>
      <c r="U222" s="2"/>
      <c r="V222" s="2"/>
      <c r="W222" s="2"/>
      <c r="X222" s="2"/>
      <c r="Y222" s="2"/>
      <c r="Z222" s="2"/>
      <c r="AA222" s="2"/>
      <c r="AB222" s="2"/>
    </row>
    <row r="223" spans="1:28" x14ac:dyDescent="0.2">
      <c r="A223" s="2" t="s">
        <v>102</v>
      </c>
      <c r="B223" s="3" t="s">
        <v>35</v>
      </c>
      <c r="C223" s="4">
        <v>44856</v>
      </c>
      <c r="D223" s="2">
        <v>30345</v>
      </c>
      <c r="E223" s="2">
        <v>26</v>
      </c>
      <c r="F223" s="2" t="s">
        <v>13</v>
      </c>
      <c r="G223" s="2"/>
      <c r="H223" s="2"/>
      <c r="I223" s="2"/>
      <c r="J223" s="2"/>
      <c r="K223" s="2"/>
      <c r="L223" s="2"/>
      <c r="M223" s="2"/>
      <c r="N223" s="2">
        <v>1</v>
      </c>
      <c r="O223" s="2"/>
      <c r="P223" s="2"/>
      <c r="Q223" s="2"/>
      <c r="R223" s="2"/>
      <c r="S223" s="2"/>
      <c r="T223" s="2"/>
      <c r="U223" s="2"/>
      <c r="V223" s="2"/>
      <c r="W223" s="2"/>
      <c r="X223" s="2"/>
      <c r="Y223" s="2"/>
      <c r="Z223" s="2"/>
      <c r="AA223" s="2"/>
      <c r="AB223" s="2"/>
    </row>
    <row r="224" spans="1:28" x14ac:dyDescent="0.2">
      <c r="A224" s="2" t="s">
        <v>102</v>
      </c>
      <c r="B224" s="3" t="s">
        <v>19</v>
      </c>
      <c r="C224" s="4">
        <v>44855</v>
      </c>
      <c r="D224" s="2">
        <v>30345</v>
      </c>
      <c r="E224" s="2">
        <v>2</v>
      </c>
      <c r="F224" s="2" t="s">
        <v>8</v>
      </c>
      <c r="G224" s="2"/>
      <c r="H224" s="2"/>
      <c r="I224" s="2">
        <v>1</v>
      </c>
      <c r="J224" s="2"/>
      <c r="K224" s="2"/>
      <c r="L224" s="2"/>
      <c r="M224" s="2"/>
      <c r="N224" s="2"/>
      <c r="O224" s="2"/>
      <c r="P224" s="2"/>
      <c r="Q224" s="2"/>
      <c r="R224" s="2"/>
      <c r="S224" s="2"/>
      <c r="T224" s="2"/>
      <c r="U224" s="2"/>
      <c r="V224" s="2"/>
      <c r="W224" s="2"/>
      <c r="X224" s="2"/>
      <c r="Y224" s="2"/>
      <c r="Z224" s="2"/>
      <c r="AA224" s="2"/>
      <c r="AB224" s="2"/>
    </row>
    <row r="225" spans="1:28" x14ac:dyDescent="0.2">
      <c r="A225" s="2" t="s">
        <v>102</v>
      </c>
      <c r="B225" s="3" t="s">
        <v>19</v>
      </c>
      <c r="C225" s="4">
        <v>44855</v>
      </c>
      <c r="D225" s="2">
        <v>30345</v>
      </c>
      <c r="E225" s="2">
        <v>16</v>
      </c>
      <c r="F225" s="2" t="s">
        <v>47</v>
      </c>
      <c r="G225" s="2"/>
      <c r="H225" s="2"/>
      <c r="I225" s="2"/>
      <c r="J225" s="2"/>
      <c r="K225" s="2"/>
      <c r="L225" s="2"/>
      <c r="M225" s="2"/>
      <c r="N225" s="2"/>
      <c r="O225" s="2"/>
      <c r="P225" s="2"/>
      <c r="Q225" s="2"/>
      <c r="R225" s="2"/>
      <c r="S225" s="2"/>
      <c r="T225" s="2"/>
      <c r="U225" s="2"/>
      <c r="V225" s="2"/>
      <c r="W225" s="2"/>
      <c r="X225" s="2"/>
      <c r="Y225" s="2"/>
      <c r="Z225" s="2"/>
      <c r="AA225" s="2"/>
      <c r="AB225" s="2"/>
    </row>
    <row r="226" spans="1:28" x14ac:dyDescent="0.2">
      <c r="A226" s="2" t="s">
        <v>102</v>
      </c>
      <c r="B226" s="3" t="s">
        <v>19</v>
      </c>
      <c r="C226" s="4">
        <v>44855</v>
      </c>
      <c r="D226" s="2">
        <v>30072</v>
      </c>
      <c r="E226" s="2">
        <v>3</v>
      </c>
      <c r="F226" s="2" t="s">
        <v>7</v>
      </c>
      <c r="G226" s="2"/>
      <c r="H226" s="2">
        <v>1</v>
      </c>
      <c r="I226" s="2"/>
      <c r="J226" s="2"/>
      <c r="K226" s="2"/>
      <c r="L226" s="2"/>
      <c r="M226" s="2"/>
      <c r="N226" s="2"/>
      <c r="O226" s="2"/>
      <c r="P226" s="2"/>
      <c r="Q226" s="2"/>
      <c r="R226" s="2"/>
      <c r="S226" s="2"/>
      <c r="T226" s="2"/>
      <c r="U226" s="2"/>
      <c r="V226" s="2"/>
      <c r="W226" s="2"/>
      <c r="X226" s="2"/>
      <c r="Y226" s="2"/>
      <c r="Z226" s="2"/>
      <c r="AA226" s="2"/>
      <c r="AB226" s="2"/>
    </row>
    <row r="227" spans="1:28" x14ac:dyDescent="0.2">
      <c r="A227" s="2" t="s">
        <v>102</v>
      </c>
      <c r="B227" s="3" t="s">
        <v>19</v>
      </c>
      <c r="C227" s="4">
        <v>44855</v>
      </c>
      <c r="D227" s="2">
        <v>30039</v>
      </c>
      <c r="E227" s="2">
        <v>39</v>
      </c>
      <c r="F227" s="2" t="s">
        <v>8</v>
      </c>
      <c r="G227" s="2"/>
      <c r="H227" s="2"/>
      <c r="I227" s="2">
        <v>1</v>
      </c>
      <c r="J227" s="2"/>
      <c r="K227" s="2"/>
      <c r="L227" s="2"/>
      <c r="M227" s="2"/>
      <c r="N227" s="2"/>
      <c r="O227" s="2"/>
      <c r="P227" s="2"/>
      <c r="Q227" s="2"/>
      <c r="R227" s="2"/>
      <c r="S227" s="2"/>
      <c r="T227" s="2"/>
      <c r="U227" s="2"/>
      <c r="V227" s="2"/>
      <c r="W227" s="2"/>
      <c r="X227" s="2"/>
      <c r="Y227" s="2"/>
      <c r="Z227" s="2"/>
      <c r="AA227" s="2"/>
      <c r="AB227" s="2"/>
    </row>
    <row r="228" spans="1:28" x14ac:dyDescent="0.2">
      <c r="A228" s="2" t="s">
        <v>102</v>
      </c>
      <c r="B228" s="3" t="s">
        <v>19</v>
      </c>
      <c r="C228" s="4">
        <v>44855</v>
      </c>
      <c r="D228" s="2">
        <v>30033</v>
      </c>
      <c r="E228" s="2">
        <v>3</v>
      </c>
      <c r="F228" s="2" t="s">
        <v>13</v>
      </c>
      <c r="G228" s="2"/>
      <c r="H228" s="2"/>
      <c r="I228" s="2"/>
      <c r="J228" s="2"/>
      <c r="K228" s="2"/>
      <c r="L228" s="2"/>
      <c r="M228" s="2"/>
      <c r="N228" s="2">
        <v>1</v>
      </c>
      <c r="O228" s="2"/>
      <c r="P228" s="2"/>
      <c r="Q228" s="2"/>
      <c r="R228" s="2"/>
      <c r="S228" s="2"/>
      <c r="T228" s="2"/>
      <c r="U228" s="2"/>
      <c r="V228" s="2"/>
      <c r="W228" s="2"/>
      <c r="X228" s="2"/>
      <c r="Y228" s="2"/>
      <c r="Z228" s="2"/>
      <c r="AA228" s="2"/>
      <c r="AB228" s="2"/>
    </row>
    <row r="229" spans="1:28" x14ac:dyDescent="0.2">
      <c r="A229" s="2" t="s">
        <v>102</v>
      </c>
      <c r="B229" s="3" t="s">
        <v>48</v>
      </c>
      <c r="C229" s="4">
        <v>44853</v>
      </c>
      <c r="D229" s="2">
        <v>30034</v>
      </c>
      <c r="E229" s="2">
        <v>161</v>
      </c>
      <c r="F229" s="2" t="s">
        <v>115</v>
      </c>
      <c r="G229" s="2"/>
      <c r="H229" s="2"/>
      <c r="I229" s="2"/>
      <c r="J229" s="2"/>
      <c r="K229" s="2"/>
      <c r="L229" s="2"/>
      <c r="M229" s="2"/>
      <c r="N229" s="2">
        <v>1</v>
      </c>
      <c r="O229" s="2"/>
      <c r="P229" s="2"/>
      <c r="Q229" s="2"/>
      <c r="R229" s="2"/>
      <c r="S229" s="2"/>
      <c r="T229" s="2"/>
      <c r="U229" s="2"/>
      <c r="V229" s="2"/>
      <c r="W229" s="2"/>
      <c r="X229" s="2"/>
      <c r="Y229" s="2"/>
      <c r="Z229" s="2"/>
      <c r="AA229" s="2"/>
      <c r="AB229" s="2"/>
    </row>
    <row r="230" spans="1:28" x14ac:dyDescent="0.2">
      <c r="A230" s="2" t="s">
        <v>102</v>
      </c>
      <c r="B230" s="3" t="s">
        <v>48</v>
      </c>
      <c r="C230" s="4">
        <v>44853</v>
      </c>
      <c r="D230" s="2">
        <v>30168</v>
      </c>
      <c r="E230" s="2">
        <v>110</v>
      </c>
      <c r="F230" s="2" t="s">
        <v>116</v>
      </c>
      <c r="G230" s="2"/>
      <c r="H230" s="2">
        <v>1</v>
      </c>
      <c r="I230" s="2"/>
      <c r="J230" s="2"/>
      <c r="K230" s="2">
        <v>1</v>
      </c>
      <c r="L230" s="2"/>
      <c r="M230" s="2"/>
      <c r="N230" s="2"/>
      <c r="O230" s="2"/>
      <c r="P230" s="2"/>
      <c r="Q230" s="2"/>
      <c r="R230" s="2"/>
      <c r="S230" s="2"/>
      <c r="T230" s="2"/>
      <c r="U230" s="2"/>
      <c r="V230" s="2"/>
      <c r="W230" s="2"/>
      <c r="X230" s="2"/>
      <c r="Y230" s="2"/>
      <c r="Z230" s="2"/>
      <c r="AA230" s="2"/>
      <c r="AB230" s="2"/>
    </row>
    <row r="231" spans="1:28" x14ac:dyDescent="0.2">
      <c r="A231" s="2" t="s">
        <v>102</v>
      </c>
      <c r="B231" s="3" t="s">
        <v>48</v>
      </c>
      <c r="C231" s="4">
        <v>44853</v>
      </c>
      <c r="D231" s="2">
        <v>30033</v>
      </c>
      <c r="E231" s="2">
        <v>20</v>
      </c>
      <c r="F231" s="2" t="s">
        <v>7</v>
      </c>
      <c r="G231" s="2"/>
      <c r="H231" s="2">
        <v>1</v>
      </c>
      <c r="I231" s="2"/>
      <c r="J231" s="2"/>
      <c r="K231" s="2"/>
      <c r="L231" s="2"/>
      <c r="M231" s="2"/>
      <c r="N231" s="2"/>
      <c r="O231" s="2"/>
      <c r="P231" s="2"/>
      <c r="Q231" s="2"/>
      <c r="R231" s="2"/>
      <c r="S231" s="2"/>
      <c r="T231" s="2"/>
      <c r="U231" s="2"/>
      <c r="V231" s="2"/>
      <c r="W231" s="2"/>
      <c r="X231" s="2"/>
      <c r="Y231" s="2"/>
      <c r="Z231" s="2"/>
      <c r="AA231" s="2"/>
      <c r="AB231" s="2"/>
    </row>
    <row r="232" spans="1:28" x14ac:dyDescent="0.2">
      <c r="A232" s="2" t="s">
        <v>102</v>
      </c>
      <c r="B232" s="3" t="s">
        <v>48</v>
      </c>
      <c r="C232" s="4">
        <v>44853</v>
      </c>
      <c r="D232" s="2"/>
      <c r="E232" s="2">
        <v>1475</v>
      </c>
      <c r="F232" s="2" t="s">
        <v>117</v>
      </c>
      <c r="G232" s="2"/>
      <c r="H232" s="2"/>
      <c r="I232" s="2"/>
      <c r="J232" s="2"/>
      <c r="K232" s="2"/>
      <c r="L232" s="2"/>
      <c r="M232" s="2"/>
      <c r="N232" s="2"/>
      <c r="O232" s="2"/>
      <c r="P232" s="2"/>
      <c r="Q232" s="2"/>
      <c r="R232" s="2"/>
      <c r="S232" s="2"/>
      <c r="T232" s="2"/>
      <c r="U232" s="2"/>
      <c r="V232" s="2"/>
      <c r="W232" s="2"/>
      <c r="X232" s="2"/>
      <c r="Y232" s="2"/>
      <c r="Z232" s="2"/>
      <c r="AA232" s="2"/>
      <c r="AB232" s="2"/>
    </row>
    <row r="233" spans="1:28" x14ac:dyDescent="0.2">
      <c r="A233" s="2" t="s">
        <v>118</v>
      </c>
      <c r="B233" s="3" t="s">
        <v>48</v>
      </c>
      <c r="C233" s="4">
        <v>44895</v>
      </c>
      <c r="D233" s="2">
        <v>30307</v>
      </c>
      <c r="E233" s="2">
        <v>27</v>
      </c>
      <c r="F233" s="2" t="s">
        <v>7</v>
      </c>
      <c r="G233" s="2"/>
      <c r="H233" s="2">
        <v>1</v>
      </c>
      <c r="I233" s="2"/>
      <c r="J233" s="2"/>
      <c r="K233" s="2"/>
      <c r="L233" s="2"/>
      <c r="M233" s="2"/>
      <c r="N233" s="2"/>
      <c r="O233" s="2"/>
      <c r="P233" s="2"/>
      <c r="Q233" s="2"/>
      <c r="R233" s="2"/>
      <c r="S233" s="2"/>
      <c r="T233" s="2"/>
      <c r="U233" s="2"/>
      <c r="V233" s="2"/>
      <c r="W233" s="2"/>
      <c r="X233" s="2"/>
      <c r="Y233" s="2"/>
      <c r="Z233" s="2"/>
      <c r="AA233" s="2"/>
      <c r="AB233" s="2"/>
    </row>
    <row r="234" spans="1:28" x14ac:dyDescent="0.2">
      <c r="A234" s="2" t="s">
        <v>118</v>
      </c>
      <c r="B234" s="3" t="s">
        <v>48</v>
      </c>
      <c r="C234" s="4">
        <v>44895</v>
      </c>
      <c r="D234" s="2">
        <v>30068</v>
      </c>
      <c r="E234" s="2">
        <v>118</v>
      </c>
      <c r="F234" s="2" t="s">
        <v>7</v>
      </c>
      <c r="G234" s="2"/>
      <c r="H234" s="2">
        <v>1</v>
      </c>
      <c r="I234" s="2"/>
      <c r="J234" s="2"/>
      <c r="K234" s="2"/>
      <c r="L234" s="2"/>
      <c r="M234" s="2"/>
      <c r="N234" s="2"/>
      <c r="O234" s="2"/>
      <c r="P234" s="2"/>
      <c r="Q234" s="2"/>
      <c r="R234" s="2"/>
      <c r="S234" s="2"/>
      <c r="T234" s="2"/>
      <c r="U234" s="2"/>
      <c r="V234" s="2"/>
      <c r="W234" s="2"/>
      <c r="X234" s="2"/>
      <c r="Y234" s="2"/>
      <c r="Z234" s="2"/>
      <c r="AA234" s="2"/>
      <c r="AB234" s="2"/>
    </row>
    <row r="235" spans="1:28" x14ac:dyDescent="0.2">
      <c r="A235" s="2" t="s">
        <v>118</v>
      </c>
      <c r="B235" s="3" t="s">
        <v>48</v>
      </c>
      <c r="C235" s="4">
        <v>44895</v>
      </c>
      <c r="D235" s="2">
        <v>30345</v>
      </c>
      <c r="E235" s="2">
        <v>37</v>
      </c>
      <c r="F235" s="2" t="s">
        <v>119</v>
      </c>
      <c r="G235" s="2">
        <v>1</v>
      </c>
      <c r="H235" s="2"/>
      <c r="I235" s="2"/>
      <c r="J235" s="2"/>
      <c r="K235" s="2"/>
      <c r="L235" s="2"/>
      <c r="M235" s="2"/>
      <c r="N235" s="2"/>
      <c r="O235" s="2"/>
      <c r="P235" s="2"/>
      <c r="Q235" s="2"/>
      <c r="R235" s="2"/>
      <c r="S235" s="2"/>
      <c r="T235" s="2"/>
      <c r="U235" s="2"/>
      <c r="V235" s="2"/>
      <c r="W235" s="2"/>
      <c r="X235" s="2"/>
      <c r="Y235" s="2"/>
      <c r="Z235" s="2"/>
      <c r="AA235" s="2"/>
      <c r="AB235" s="2"/>
    </row>
    <row r="236" spans="1:28" x14ac:dyDescent="0.2">
      <c r="A236" s="2" t="s">
        <v>118</v>
      </c>
      <c r="B236" s="3" t="s">
        <v>33</v>
      </c>
      <c r="C236" s="4">
        <v>44892</v>
      </c>
      <c r="D236" s="2">
        <v>30084</v>
      </c>
      <c r="E236" s="2">
        <v>10</v>
      </c>
      <c r="F236" s="2" t="s">
        <v>6</v>
      </c>
      <c r="G236" s="2">
        <v>1</v>
      </c>
      <c r="H236" s="2"/>
      <c r="I236" s="2"/>
      <c r="J236" s="2"/>
      <c r="K236" s="2"/>
      <c r="L236" s="2"/>
      <c r="M236" s="2"/>
      <c r="N236" s="2"/>
      <c r="O236" s="2"/>
      <c r="P236" s="2"/>
      <c r="Q236" s="2"/>
      <c r="R236" s="2"/>
      <c r="S236" s="2"/>
      <c r="T236" s="2"/>
      <c r="U236" s="2"/>
      <c r="V236" s="2"/>
      <c r="W236" s="2"/>
      <c r="X236" s="2"/>
      <c r="Y236" s="2"/>
      <c r="Z236" s="2"/>
      <c r="AA236" s="2"/>
      <c r="AB236" s="2"/>
    </row>
    <row r="237" spans="1:28" x14ac:dyDescent="0.2">
      <c r="A237" s="2" t="s">
        <v>118</v>
      </c>
      <c r="B237" s="3" t="s">
        <v>33</v>
      </c>
      <c r="C237" s="4">
        <v>44892</v>
      </c>
      <c r="D237" s="2">
        <v>30033</v>
      </c>
      <c r="E237" s="2">
        <v>5</v>
      </c>
      <c r="F237" s="2" t="s">
        <v>120</v>
      </c>
      <c r="G237" s="2"/>
      <c r="H237" s="2"/>
      <c r="I237" s="2"/>
      <c r="J237" s="2">
        <v>1</v>
      </c>
      <c r="K237" s="2">
        <v>1</v>
      </c>
      <c r="L237" s="2"/>
      <c r="M237" s="2"/>
      <c r="N237" s="2"/>
      <c r="O237" s="2"/>
      <c r="P237" s="2"/>
      <c r="Q237" s="2"/>
      <c r="R237" s="2"/>
      <c r="S237" s="2"/>
      <c r="T237" s="2"/>
      <c r="U237" s="2"/>
      <c r="V237" s="2"/>
      <c r="W237" s="2"/>
      <c r="X237" s="2"/>
      <c r="Y237" s="2"/>
      <c r="Z237" s="2"/>
      <c r="AA237" s="2"/>
      <c r="AB237" s="2"/>
    </row>
    <row r="238" spans="1:28" x14ac:dyDescent="0.2">
      <c r="A238" s="2" t="s">
        <v>118</v>
      </c>
      <c r="B238" s="3" t="s">
        <v>33</v>
      </c>
      <c r="C238" s="4">
        <v>44892</v>
      </c>
      <c r="D238" s="2">
        <v>30087</v>
      </c>
      <c r="E238" s="2">
        <v>4</v>
      </c>
      <c r="F238" s="2"/>
      <c r="G238" s="2"/>
      <c r="H238" s="2"/>
      <c r="I238" s="2"/>
      <c r="J238" s="2"/>
      <c r="K238" s="2"/>
      <c r="L238" s="2"/>
      <c r="M238" s="2"/>
      <c r="N238" s="2"/>
      <c r="O238" s="2"/>
      <c r="P238" s="2"/>
      <c r="Q238" s="2"/>
      <c r="R238" s="2"/>
      <c r="S238" s="2"/>
      <c r="T238" s="2">
        <v>1</v>
      </c>
      <c r="U238" s="2"/>
      <c r="V238" s="2"/>
      <c r="W238" s="2"/>
      <c r="X238" s="2"/>
      <c r="Y238" s="2"/>
      <c r="Z238" s="2"/>
      <c r="AA238" s="2"/>
      <c r="AB238" s="2"/>
    </row>
    <row r="239" spans="1:28" x14ac:dyDescent="0.2">
      <c r="A239" s="2" t="s">
        <v>118</v>
      </c>
      <c r="B239" s="3" t="s">
        <v>33</v>
      </c>
      <c r="C239" s="4">
        <v>44892</v>
      </c>
      <c r="D239" s="2">
        <v>30306</v>
      </c>
      <c r="E239" s="2">
        <v>5</v>
      </c>
      <c r="F239" s="2" t="s">
        <v>121</v>
      </c>
      <c r="G239" s="2"/>
      <c r="H239" s="2"/>
      <c r="I239" s="2"/>
      <c r="J239" s="2"/>
      <c r="K239" s="2"/>
      <c r="L239" s="2"/>
      <c r="M239" s="2"/>
      <c r="N239" s="2"/>
      <c r="O239" s="2"/>
      <c r="P239" s="2"/>
      <c r="Q239" s="2"/>
      <c r="R239" s="2"/>
      <c r="S239" s="2"/>
      <c r="T239" s="2"/>
      <c r="U239" s="2"/>
      <c r="V239" s="2"/>
      <c r="W239" s="2"/>
      <c r="X239" s="2"/>
      <c r="Y239" s="2"/>
      <c r="Z239" s="2"/>
      <c r="AA239" s="2"/>
      <c r="AB239" s="2"/>
    </row>
    <row r="240" spans="1:28" x14ac:dyDescent="0.2">
      <c r="A240" s="2" t="s">
        <v>118</v>
      </c>
      <c r="B240" s="3" t="s">
        <v>33</v>
      </c>
      <c r="C240" s="4">
        <v>44892</v>
      </c>
      <c r="D240" s="2">
        <v>30331</v>
      </c>
      <c r="E240" s="2">
        <v>1</v>
      </c>
      <c r="F240" s="2" t="s">
        <v>122</v>
      </c>
      <c r="G240" s="2">
        <v>1</v>
      </c>
      <c r="H240" s="2"/>
      <c r="I240" s="2">
        <v>1</v>
      </c>
      <c r="J240" s="2"/>
      <c r="K240" s="2"/>
      <c r="L240" s="2"/>
      <c r="M240" s="2"/>
      <c r="N240" s="2"/>
      <c r="O240" s="2"/>
      <c r="P240" s="2"/>
      <c r="Q240" s="2"/>
      <c r="R240" s="2"/>
      <c r="S240" s="2"/>
      <c r="T240" s="2"/>
      <c r="U240" s="2"/>
      <c r="V240" s="2"/>
      <c r="W240" s="2"/>
      <c r="X240" s="2"/>
      <c r="Y240" s="2"/>
      <c r="Z240" s="2"/>
      <c r="AA240" s="2"/>
      <c r="AB240" s="2"/>
    </row>
    <row r="241" spans="1:28" x14ac:dyDescent="0.2">
      <c r="A241" s="2" t="s">
        <v>118</v>
      </c>
      <c r="B241" s="3" t="s">
        <v>33</v>
      </c>
      <c r="C241" s="4">
        <v>44892</v>
      </c>
      <c r="D241" s="2">
        <v>30340</v>
      </c>
      <c r="E241" s="2">
        <v>1</v>
      </c>
      <c r="F241" s="2" t="s">
        <v>60</v>
      </c>
      <c r="G241" s="2">
        <v>1</v>
      </c>
      <c r="H241" s="2">
        <v>1</v>
      </c>
      <c r="I241" s="2"/>
      <c r="J241" s="2"/>
      <c r="K241" s="2"/>
      <c r="L241" s="2"/>
      <c r="M241" s="2"/>
      <c r="N241" s="2"/>
      <c r="O241" s="2"/>
      <c r="P241" s="2"/>
      <c r="Q241" s="2"/>
      <c r="R241" s="2"/>
      <c r="S241" s="2"/>
      <c r="T241" s="2"/>
      <c r="U241" s="2"/>
      <c r="V241" s="2"/>
      <c r="W241" s="2"/>
      <c r="X241" s="2"/>
      <c r="Y241" s="2"/>
      <c r="Z241" s="2"/>
      <c r="AA241" s="2"/>
      <c r="AB241" s="2"/>
    </row>
    <row r="242" spans="1:28" x14ac:dyDescent="0.2">
      <c r="A242" s="2" t="s">
        <v>118</v>
      </c>
      <c r="B242" s="3" t="s">
        <v>33</v>
      </c>
      <c r="C242" s="4">
        <v>44892</v>
      </c>
      <c r="D242" s="2">
        <v>30315</v>
      </c>
      <c r="E242" s="2">
        <v>7</v>
      </c>
      <c r="F242" s="2" t="s">
        <v>123</v>
      </c>
      <c r="G242" s="2">
        <v>1</v>
      </c>
      <c r="H242" s="2"/>
      <c r="I242" s="2">
        <v>1</v>
      </c>
      <c r="J242" s="2"/>
      <c r="K242" s="2"/>
      <c r="L242" s="2"/>
      <c r="M242" s="2"/>
      <c r="N242" s="2"/>
      <c r="O242" s="2"/>
      <c r="P242" s="2"/>
      <c r="Q242" s="2"/>
      <c r="R242" s="2"/>
      <c r="S242" s="2"/>
      <c r="T242" s="2"/>
      <c r="U242" s="2"/>
      <c r="V242" s="2"/>
      <c r="W242" s="2"/>
      <c r="X242" s="2"/>
      <c r="Y242" s="2"/>
      <c r="Z242" s="2"/>
      <c r="AA242" s="2"/>
      <c r="AB242" s="2"/>
    </row>
    <row r="243" spans="1:28" x14ac:dyDescent="0.2">
      <c r="A243" s="2" t="s">
        <v>118</v>
      </c>
      <c r="B243" s="3" t="s">
        <v>33</v>
      </c>
      <c r="C243" s="4">
        <v>44892</v>
      </c>
      <c r="D243" s="2">
        <v>30002</v>
      </c>
      <c r="E243" s="2">
        <v>9</v>
      </c>
      <c r="F243" s="2" t="s">
        <v>124</v>
      </c>
      <c r="G243" s="2"/>
      <c r="H243" s="2"/>
      <c r="I243" s="2"/>
      <c r="J243" s="2"/>
      <c r="K243" s="2"/>
      <c r="L243" s="2"/>
      <c r="M243" s="2"/>
      <c r="N243" s="2"/>
      <c r="O243" s="2"/>
      <c r="P243" s="2"/>
      <c r="Q243" s="2"/>
      <c r="R243" s="2"/>
      <c r="S243" s="2"/>
      <c r="T243" s="2"/>
      <c r="U243" s="2"/>
      <c r="V243" s="2"/>
      <c r="W243" s="2"/>
      <c r="X243" s="2"/>
      <c r="Y243" s="2"/>
      <c r="Z243" s="2"/>
      <c r="AA243" s="2"/>
      <c r="AB243" s="2"/>
    </row>
    <row r="244" spans="1:28" x14ac:dyDescent="0.2">
      <c r="A244" s="2" t="s">
        <v>118</v>
      </c>
      <c r="B244" s="3" t="s">
        <v>33</v>
      </c>
      <c r="C244" s="4">
        <v>44892</v>
      </c>
      <c r="D244" s="2">
        <v>30327</v>
      </c>
      <c r="E244" s="2">
        <v>27</v>
      </c>
      <c r="F244" s="2" t="s">
        <v>125</v>
      </c>
      <c r="G244" s="2"/>
      <c r="H244" s="2"/>
      <c r="I244" s="2"/>
      <c r="J244" s="2"/>
      <c r="K244" s="2"/>
      <c r="L244" s="2"/>
      <c r="M244" s="2"/>
      <c r="N244" s="2"/>
      <c r="O244" s="2"/>
      <c r="P244" s="2"/>
      <c r="Q244" s="2"/>
      <c r="R244" s="2"/>
      <c r="S244" s="2"/>
      <c r="T244" s="2"/>
      <c r="U244" s="2"/>
      <c r="V244" s="2"/>
      <c r="W244" s="2"/>
      <c r="X244" s="2"/>
      <c r="Y244" s="2"/>
      <c r="Z244" s="2"/>
      <c r="AA244" s="2"/>
      <c r="AB244" s="2"/>
    </row>
    <row r="245" spans="1:28" x14ac:dyDescent="0.2">
      <c r="A245" s="2" t="s">
        <v>118</v>
      </c>
      <c r="B245" s="3" t="s">
        <v>33</v>
      </c>
      <c r="C245" s="4">
        <v>44892</v>
      </c>
      <c r="D245" s="2">
        <v>30033</v>
      </c>
      <c r="E245" s="2">
        <v>18</v>
      </c>
      <c r="F245" s="2" t="s">
        <v>126</v>
      </c>
      <c r="G245" s="2">
        <v>1</v>
      </c>
      <c r="H245" s="2"/>
      <c r="I245" s="2"/>
      <c r="J245" s="2"/>
      <c r="K245" s="2"/>
      <c r="L245" s="2">
        <v>1</v>
      </c>
      <c r="M245" s="2"/>
      <c r="N245" s="2"/>
      <c r="O245" s="2"/>
      <c r="P245" s="2"/>
      <c r="Q245" s="2"/>
      <c r="R245" s="2"/>
      <c r="S245" s="2"/>
      <c r="T245" s="2"/>
      <c r="U245" s="2"/>
      <c r="V245" s="2"/>
      <c r="W245" s="2"/>
      <c r="X245" s="2"/>
      <c r="Y245" s="2"/>
      <c r="Z245" s="2"/>
      <c r="AA245" s="2"/>
      <c r="AB245" s="2"/>
    </row>
    <row r="246" spans="1:28" x14ac:dyDescent="0.2">
      <c r="A246" s="2" t="s">
        <v>118</v>
      </c>
      <c r="B246" s="3" t="s">
        <v>33</v>
      </c>
      <c r="C246" s="4">
        <v>44892</v>
      </c>
      <c r="D246" s="2">
        <v>30338</v>
      </c>
      <c r="E246" s="2">
        <v>21</v>
      </c>
      <c r="F246" s="2" t="s">
        <v>127</v>
      </c>
      <c r="G246" s="2">
        <v>1</v>
      </c>
      <c r="H246" s="2">
        <v>1</v>
      </c>
      <c r="I246" s="2"/>
      <c r="J246" s="2"/>
      <c r="K246" s="2"/>
      <c r="L246" s="2"/>
      <c r="M246" s="2"/>
      <c r="N246" s="2"/>
      <c r="O246" s="2"/>
      <c r="P246" s="2"/>
      <c r="Q246" s="2"/>
      <c r="R246" s="2"/>
      <c r="S246" s="2"/>
      <c r="T246" s="2"/>
      <c r="U246" s="2"/>
      <c r="V246" s="2"/>
      <c r="W246" s="2"/>
      <c r="X246" s="2"/>
      <c r="Y246" s="2"/>
      <c r="Z246" s="2"/>
      <c r="AA246" s="2"/>
      <c r="AB246" s="2"/>
    </row>
    <row r="247" spans="1:28" x14ac:dyDescent="0.2">
      <c r="A247" s="2" t="s">
        <v>118</v>
      </c>
      <c r="B247" s="3" t="s">
        <v>33</v>
      </c>
      <c r="C247" s="4">
        <v>44892</v>
      </c>
      <c r="D247" s="2">
        <v>30307</v>
      </c>
      <c r="E247" s="2">
        <v>6</v>
      </c>
      <c r="F247" s="2" t="s">
        <v>6</v>
      </c>
      <c r="G247" s="2">
        <v>1</v>
      </c>
      <c r="H247" s="2"/>
      <c r="I247" s="2"/>
      <c r="J247" s="2"/>
      <c r="K247" s="2"/>
      <c r="L247" s="2"/>
      <c r="M247" s="2"/>
      <c r="N247" s="2"/>
      <c r="O247" s="2"/>
      <c r="P247" s="2"/>
      <c r="Q247" s="2"/>
      <c r="R247" s="2"/>
      <c r="S247" s="2"/>
      <c r="T247" s="2"/>
      <c r="U247" s="2"/>
      <c r="V247" s="2"/>
      <c r="W247" s="2"/>
      <c r="X247" s="2"/>
      <c r="Y247" s="2"/>
      <c r="Z247" s="2"/>
      <c r="AA247" s="2"/>
      <c r="AB247" s="2"/>
    </row>
    <row r="248" spans="1:28" x14ac:dyDescent="0.2">
      <c r="A248" s="2" t="s">
        <v>118</v>
      </c>
      <c r="B248" s="3" t="s">
        <v>33</v>
      </c>
      <c r="C248" s="4">
        <v>44892</v>
      </c>
      <c r="D248" s="2">
        <v>30030</v>
      </c>
      <c r="E248" s="2">
        <v>20</v>
      </c>
      <c r="F248" s="2" t="s">
        <v>128</v>
      </c>
      <c r="G248" s="2"/>
      <c r="H248" s="2"/>
      <c r="I248" s="2">
        <v>1</v>
      </c>
      <c r="J248" s="2">
        <v>1</v>
      </c>
      <c r="K248" s="2"/>
      <c r="L248" s="2"/>
      <c r="M248" s="2"/>
      <c r="N248" s="2"/>
      <c r="O248" s="2"/>
      <c r="P248" s="2"/>
      <c r="Q248" s="2"/>
      <c r="R248" s="2"/>
      <c r="S248" s="2"/>
      <c r="T248" s="2"/>
      <c r="U248" s="2"/>
      <c r="V248" s="2"/>
      <c r="W248" s="2"/>
      <c r="X248" s="2"/>
      <c r="Y248" s="2"/>
      <c r="Z248" s="2"/>
      <c r="AA248" s="2"/>
      <c r="AB248" s="2"/>
    </row>
    <row r="249" spans="1:28" x14ac:dyDescent="0.2">
      <c r="A249" s="2" t="s">
        <v>118</v>
      </c>
      <c r="B249" s="3" t="s">
        <v>33</v>
      </c>
      <c r="C249" s="4">
        <v>44892</v>
      </c>
      <c r="D249" s="2">
        <v>30269</v>
      </c>
      <c r="E249" s="2">
        <v>1</v>
      </c>
      <c r="F249" s="2" t="s">
        <v>129</v>
      </c>
      <c r="G249" s="2">
        <v>1</v>
      </c>
      <c r="H249" s="2"/>
      <c r="I249" s="2">
        <v>1</v>
      </c>
      <c r="J249" s="2"/>
      <c r="K249" s="2"/>
      <c r="L249" s="2"/>
      <c r="M249" s="2"/>
      <c r="N249" s="2"/>
      <c r="O249" s="2">
        <v>1</v>
      </c>
      <c r="P249" s="2"/>
      <c r="Q249" s="2"/>
      <c r="R249" s="2"/>
      <c r="S249" s="2"/>
      <c r="T249" s="2"/>
      <c r="U249" s="2"/>
      <c r="V249" s="2"/>
      <c r="W249" s="2"/>
      <c r="X249" s="2"/>
      <c r="Y249" s="2"/>
      <c r="Z249" s="2"/>
      <c r="AA249" s="2"/>
      <c r="AB249" s="2"/>
    </row>
    <row r="250" spans="1:28" x14ac:dyDescent="0.2">
      <c r="A250" s="2" t="s">
        <v>118</v>
      </c>
      <c r="B250" s="3" t="s">
        <v>33</v>
      </c>
      <c r="C250" s="4">
        <v>44892</v>
      </c>
      <c r="D250" s="2"/>
      <c r="E250" s="2">
        <v>24</v>
      </c>
      <c r="F250" s="2" t="s">
        <v>6</v>
      </c>
      <c r="G250" s="2">
        <v>1</v>
      </c>
      <c r="H250" s="2"/>
      <c r="I250" s="2"/>
      <c r="J250" s="2"/>
      <c r="K250" s="2"/>
      <c r="L250" s="2"/>
      <c r="M250" s="2"/>
      <c r="N250" s="2"/>
      <c r="O250" s="2"/>
      <c r="P250" s="2"/>
      <c r="Q250" s="2"/>
      <c r="R250" s="2"/>
      <c r="S250" s="2"/>
      <c r="T250" s="2"/>
      <c r="U250" s="2"/>
      <c r="V250" s="2"/>
      <c r="W250" s="2"/>
      <c r="X250" s="2"/>
      <c r="Y250" s="2"/>
      <c r="Z250" s="2"/>
      <c r="AA250" s="2"/>
      <c r="AB250" s="2"/>
    </row>
    <row r="251" spans="1:28" x14ac:dyDescent="0.2">
      <c r="A251" s="2" t="s">
        <v>118</v>
      </c>
      <c r="B251" s="3" t="s">
        <v>33</v>
      </c>
      <c r="C251" s="4">
        <v>44892</v>
      </c>
      <c r="D251" s="2">
        <v>30033</v>
      </c>
      <c r="E251" s="2">
        <v>5</v>
      </c>
      <c r="F251" s="2" t="s">
        <v>130</v>
      </c>
      <c r="G251" s="2"/>
      <c r="H251" s="2">
        <v>1</v>
      </c>
      <c r="I251" s="2"/>
      <c r="J251" s="2"/>
      <c r="K251" s="2"/>
      <c r="L251" s="2"/>
      <c r="M251" s="2"/>
      <c r="N251" s="2"/>
      <c r="O251" s="2"/>
      <c r="P251" s="2"/>
      <c r="Q251" s="2"/>
      <c r="R251" s="2"/>
      <c r="S251" s="2"/>
      <c r="T251" s="2"/>
      <c r="U251" s="2"/>
      <c r="V251" s="2"/>
      <c r="W251" s="2"/>
      <c r="X251" s="2"/>
      <c r="Y251" s="2"/>
      <c r="Z251" s="2"/>
      <c r="AA251" s="2"/>
      <c r="AB251" s="2"/>
    </row>
    <row r="252" spans="1:28" x14ac:dyDescent="0.2">
      <c r="A252" s="2" t="s">
        <v>118</v>
      </c>
      <c r="B252" s="3" t="s">
        <v>33</v>
      </c>
      <c r="C252" s="4">
        <v>44892</v>
      </c>
      <c r="D252" s="2">
        <v>30087</v>
      </c>
      <c r="E252" s="2">
        <v>4</v>
      </c>
      <c r="F252" s="2" t="s">
        <v>7</v>
      </c>
      <c r="G252" s="2"/>
      <c r="H252" s="2">
        <v>1</v>
      </c>
      <c r="I252" s="2"/>
      <c r="J252" s="2"/>
      <c r="K252" s="2"/>
      <c r="L252" s="2"/>
      <c r="M252" s="2"/>
      <c r="N252" s="2"/>
      <c r="O252" s="2"/>
      <c r="P252" s="2"/>
      <c r="Q252" s="2"/>
      <c r="R252" s="2"/>
      <c r="S252" s="2"/>
      <c r="T252" s="2"/>
      <c r="U252" s="2"/>
      <c r="V252" s="2"/>
      <c r="W252" s="2"/>
      <c r="X252" s="2"/>
      <c r="Y252" s="2"/>
      <c r="Z252" s="2"/>
      <c r="AA252" s="2"/>
      <c r="AB252" s="2"/>
    </row>
    <row r="253" spans="1:28" x14ac:dyDescent="0.2">
      <c r="A253" s="2" t="s">
        <v>118</v>
      </c>
      <c r="B253" s="3" t="s">
        <v>33</v>
      </c>
      <c r="C253" s="4">
        <v>44892</v>
      </c>
      <c r="D253" s="2">
        <v>30306</v>
      </c>
      <c r="E253" s="2">
        <v>5</v>
      </c>
      <c r="F253" s="2" t="s">
        <v>6</v>
      </c>
      <c r="G253" s="2">
        <v>1</v>
      </c>
      <c r="H253" s="2"/>
      <c r="I253" s="2"/>
      <c r="J253" s="2"/>
      <c r="K253" s="2"/>
      <c r="L253" s="2"/>
      <c r="M253" s="2"/>
      <c r="N253" s="2"/>
      <c r="O253" s="2"/>
      <c r="P253" s="2"/>
      <c r="Q253" s="2"/>
      <c r="R253" s="2"/>
      <c r="S253" s="2"/>
      <c r="T253" s="2"/>
      <c r="U253" s="2"/>
      <c r="V253" s="2"/>
      <c r="W253" s="2"/>
      <c r="X253" s="2"/>
      <c r="Y253" s="2"/>
      <c r="Z253" s="2"/>
      <c r="AA253" s="2"/>
      <c r="AB253" s="2"/>
    </row>
    <row r="254" spans="1:28" x14ac:dyDescent="0.2">
      <c r="A254" s="2" t="s">
        <v>118</v>
      </c>
      <c r="B254" s="3" t="s">
        <v>33</v>
      </c>
      <c r="C254" s="4">
        <v>44892</v>
      </c>
      <c r="D254" s="2">
        <v>30331</v>
      </c>
      <c r="E254" s="2">
        <v>1</v>
      </c>
      <c r="F254" s="2" t="s">
        <v>60</v>
      </c>
      <c r="G254" s="2">
        <v>1</v>
      </c>
      <c r="H254" s="2">
        <v>1</v>
      </c>
      <c r="I254" s="2"/>
      <c r="J254" s="2"/>
      <c r="K254" s="2"/>
      <c r="L254" s="2"/>
      <c r="M254" s="2"/>
      <c r="N254" s="2"/>
      <c r="O254" s="2"/>
      <c r="P254" s="2"/>
      <c r="Q254" s="2"/>
      <c r="R254" s="2"/>
      <c r="S254" s="2"/>
      <c r="T254" s="2"/>
      <c r="U254" s="2"/>
      <c r="V254" s="2"/>
      <c r="W254" s="2"/>
      <c r="X254" s="2"/>
      <c r="Y254" s="2"/>
      <c r="Z254" s="2"/>
      <c r="AA254" s="2"/>
      <c r="AB254" s="2"/>
    </row>
    <row r="255" spans="1:28" x14ac:dyDescent="0.2">
      <c r="A255" s="2" t="s">
        <v>118</v>
      </c>
      <c r="B255" s="3" t="s">
        <v>33</v>
      </c>
      <c r="C255" s="4">
        <v>44892</v>
      </c>
      <c r="D255" s="2">
        <v>30340</v>
      </c>
      <c r="E255" s="2">
        <v>1</v>
      </c>
      <c r="F255" s="2" t="s">
        <v>7</v>
      </c>
      <c r="G255" s="2"/>
      <c r="H255" s="2">
        <v>1</v>
      </c>
      <c r="I255" s="2"/>
      <c r="J255" s="2"/>
      <c r="K255" s="2"/>
      <c r="L255" s="2"/>
      <c r="M255" s="2"/>
      <c r="N255" s="2"/>
      <c r="O255" s="2"/>
      <c r="P255" s="2"/>
      <c r="Q255" s="2"/>
      <c r="R255" s="2"/>
      <c r="S255" s="2"/>
      <c r="T255" s="2"/>
      <c r="U255" s="2"/>
      <c r="V255" s="2"/>
      <c r="W255" s="2"/>
      <c r="X255" s="2"/>
      <c r="Y255" s="2"/>
      <c r="Z255" s="2"/>
      <c r="AA255" s="2"/>
      <c r="AB255" s="2"/>
    </row>
    <row r="256" spans="1:28" x14ac:dyDescent="0.2">
      <c r="A256" s="2" t="s">
        <v>118</v>
      </c>
      <c r="B256" s="3" t="s">
        <v>33</v>
      </c>
      <c r="C256" s="4">
        <v>44892</v>
      </c>
      <c r="D256" s="2">
        <v>30315</v>
      </c>
      <c r="E256" s="2">
        <v>7</v>
      </c>
      <c r="F256" s="2" t="s">
        <v>131</v>
      </c>
      <c r="G256" s="2"/>
      <c r="H256" s="2"/>
      <c r="I256" s="2"/>
      <c r="J256" s="2"/>
      <c r="K256" s="2"/>
      <c r="L256" s="2"/>
      <c r="M256" s="2"/>
      <c r="N256" s="2"/>
      <c r="O256" s="2"/>
      <c r="P256" s="2"/>
      <c r="Q256" s="2"/>
      <c r="R256" s="2"/>
      <c r="S256" s="2">
        <v>1</v>
      </c>
      <c r="T256" s="2"/>
      <c r="U256" s="2"/>
      <c r="V256" s="2"/>
      <c r="W256" s="2"/>
      <c r="X256" s="2"/>
      <c r="Y256" s="2"/>
      <c r="Z256" s="2"/>
      <c r="AA256" s="2"/>
      <c r="AB256" s="2"/>
    </row>
    <row r="257" spans="1:28" x14ac:dyDescent="0.2">
      <c r="A257" s="2" t="s">
        <v>118</v>
      </c>
      <c r="B257" s="3" t="s">
        <v>33</v>
      </c>
      <c r="C257" s="4">
        <v>44892</v>
      </c>
      <c r="D257" s="2">
        <v>30002</v>
      </c>
      <c r="E257" s="2">
        <v>9</v>
      </c>
      <c r="F257" s="2" t="s">
        <v>132</v>
      </c>
      <c r="G257" s="2"/>
      <c r="H257" s="2"/>
      <c r="I257" s="2"/>
      <c r="J257" s="2"/>
      <c r="K257" s="2">
        <v>1</v>
      </c>
      <c r="L257" s="2"/>
      <c r="M257" s="2"/>
      <c r="N257" s="2"/>
      <c r="O257" s="2"/>
      <c r="P257" s="2"/>
      <c r="Q257" s="2"/>
      <c r="R257" s="2"/>
      <c r="S257" s="2"/>
      <c r="T257" s="2"/>
      <c r="U257" s="2"/>
      <c r="V257" s="2"/>
      <c r="W257" s="2"/>
      <c r="X257" s="2"/>
      <c r="Y257" s="2"/>
      <c r="Z257" s="2"/>
      <c r="AA257" s="2"/>
      <c r="AB257" s="2"/>
    </row>
    <row r="258" spans="1:28" x14ac:dyDescent="0.2">
      <c r="A258" s="2" t="s">
        <v>118</v>
      </c>
      <c r="B258" s="3" t="s">
        <v>33</v>
      </c>
      <c r="C258" s="4">
        <v>44892</v>
      </c>
      <c r="D258" s="2">
        <v>30327</v>
      </c>
      <c r="E258" s="2">
        <v>27</v>
      </c>
      <c r="F258" s="2" t="s">
        <v>133</v>
      </c>
      <c r="G258" s="2">
        <v>1</v>
      </c>
      <c r="H258" s="2">
        <v>1</v>
      </c>
      <c r="I258" s="2"/>
      <c r="J258" s="2"/>
      <c r="K258" s="2"/>
      <c r="L258" s="2"/>
      <c r="M258" s="2"/>
      <c r="N258" s="2"/>
      <c r="O258" s="2">
        <v>1</v>
      </c>
      <c r="P258" s="2"/>
      <c r="Q258" s="2"/>
      <c r="R258" s="2"/>
      <c r="S258" s="2"/>
      <c r="T258" s="2"/>
      <c r="U258" s="2"/>
      <c r="V258" s="2"/>
      <c r="W258" s="2"/>
      <c r="X258" s="2"/>
      <c r="Y258" s="2"/>
      <c r="Z258" s="2"/>
      <c r="AA258" s="2"/>
      <c r="AB258" s="2"/>
    </row>
    <row r="259" spans="1:28" x14ac:dyDescent="0.2">
      <c r="A259" s="2" t="s">
        <v>118</v>
      </c>
      <c r="B259" s="3" t="s">
        <v>33</v>
      </c>
      <c r="C259" s="4">
        <v>44892</v>
      </c>
      <c r="D259" s="2">
        <v>30033</v>
      </c>
      <c r="E259" s="2">
        <v>18</v>
      </c>
      <c r="F259" s="2" t="s">
        <v>7</v>
      </c>
      <c r="G259" s="2"/>
      <c r="H259" s="2">
        <v>1</v>
      </c>
      <c r="I259" s="2"/>
      <c r="J259" s="2"/>
      <c r="K259" s="2"/>
      <c r="L259" s="2"/>
      <c r="M259" s="2"/>
      <c r="N259" s="2"/>
      <c r="O259" s="2"/>
      <c r="P259" s="2"/>
      <c r="Q259" s="2"/>
      <c r="R259" s="2"/>
      <c r="S259" s="2"/>
      <c r="T259" s="2"/>
      <c r="U259" s="2"/>
      <c r="V259" s="2"/>
      <c r="W259" s="2"/>
      <c r="X259" s="2"/>
      <c r="Y259" s="2"/>
      <c r="Z259" s="2"/>
      <c r="AA259" s="2"/>
      <c r="AB259" s="2"/>
    </row>
    <row r="260" spans="1:28" x14ac:dyDescent="0.2">
      <c r="A260" s="2" t="s">
        <v>118</v>
      </c>
      <c r="B260" s="3" t="s">
        <v>33</v>
      </c>
      <c r="C260" s="4">
        <v>44892</v>
      </c>
      <c r="D260" s="2">
        <v>30338</v>
      </c>
      <c r="E260" s="2">
        <v>21</v>
      </c>
      <c r="F260" s="2" t="s">
        <v>6</v>
      </c>
      <c r="G260" s="2">
        <v>1</v>
      </c>
      <c r="H260" s="2"/>
      <c r="I260" s="2"/>
      <c r="J260" s="2"/>
      <c r="K260" s="2"/>
      <c r="L260" s="2"/>
      <c r="M260" s="2"/>
      <c r="N260" s="2"/>
      <c r="O260" s="2"/>
      <c r="P260" s="2"/>
      <c r="Q260" s="2"/>
      <c r="R260" s="2"/>
      <c r="S260" s="2"/>
      <c r="T260" s="2"/>
      <c r="U260" s="2"/>
      <c r="V260" s="2"/>
      <c r="W260" s="2"/>
      <c r="X260" s="2"/>
      <c r="Y260" s="2"/>
      <c r="Z260" s="2"/>
      <c r="AA260" s="2"/>
      <c r="AB260" s="2"/>
    </row>
    <row r="261" spans="1:28" x14ac:dyDescent="0.2">
      <c r="A261" s="2" t="s">
        <v>118</v>
      </c>
      <c r="B261" s="3" t="s">
        <v>33</v>
      </c>
      <c r="C261" s="4">
        <v>44892</v>
      </c>
      <c r="D261" s="2">
        <v>30307</v>
      </c>
      <c r="E261" s="2">
        <v>6</v>
      </c>
      <c r="F261" s="2" t="s">
        <v>6</v>
      </c>
      <c r="G261" s="2">
        <v>1</v>
      </c>
      <c r="H261" s="2"/>
      <c r="I261" s="2"/>
      <c r="J261" s="2"/>
      <c r="K261" s="2"/>
      <c r="L261" s="2"/>
      <c r="M261" s="2"/>
      <c r="N261" s="2"/>
      <c r="O261" s="2"/>
      <c r="P261" s="2"/>
      <c r="Q261" s="2"/>
      <c r="R261" s="2"/>
      <c r="S261" s="2"/>
      <c r="T261" s="2"/>
      <c r="U261" s="2"/>
      <c r="V261" s="2"/>
      <c r="W261" s="2"/>
      <c r="X261" s="2"/>
      <c r="Y261" s="2"/>
      <c r="Z261" s="2"/>
      <c r="AA261" s="2"/>
      <c r="AB261" s="2"/>
    </row>
    <row r="262" spans="1:28" x14ac:dyDescent="0.2">
      <c r="A262" s="2" t="s">
        <v>118</v>
      </c>
      <c r="B262" s="3" t="s">
        <v>35</v>
      </c>
      <c r="C262" s="4">
        <v>44891</v>
      </c>
      <c r="D262" s="2">
        <v>30084</v>
      </c>
      <c r="E262" s="2">
        <v>31</v>
      </c>
      <c r="F262" s="2" t="s">
        <v>134</v>
      </c>
      <c r="G262" s="2">
        <v>1</v>
      </c>
      <c r="H262" s="2"/>
      <c r="I262" s="2"/>
      <c r="J262" s="2"/>
      <c r="K262" s="2"/>
      <c r="L262" s="2"/>
      <c r="M262" s="2"/>
      <c r="N262" s="2"/>
      <c r="O262" s="2"/>
      <c r="P262" s="2"/>
      <c r="Q262" s="2"/>
      <c r="R262" s="2"/>
      <c r="S262" s="2"/>
      <c r="T262" s="2"/>
      <c r="U262" s="2"/>
      <c r="V262" s="2"/>
      <c r="W262" s="2"/>
      <c r="X262" s="2"/>
      <c r="Y262" s="2"/>
      <c r="Z262" s="2"/>
      <c r="AA262" s="2"/>
      <c r="AB262" s="2"/>
    </row>
    <row r="263" spans="1:28" x14ac:dyDescent="0.2">
      <c r="A263" s="2" t="s">
        <v>118</v>
      </c>
      <c r="B263" s="3" t="s">
        <v>35</v>
      </c>
      <c r="C263" s="4">
        <v>44891</v>
      </c>
      <c r="D263" s="2">
        <v>30345</v>
      </c>
      <c r="E263" s="2">
        <v>54</v>
      </c>
      <c r="F263" s="2" t="s">
        <v>135</v>
      </c>
      <c r="G263" s="2"/>
      <c r="H263" s="2"/>
      <c r="I263" s="2">
        <v>1</v>
      </c>
      <c r="J263" s="2"/>
      <c r="K263" s="2"/>
      <c r="L263" s="2"/>
      <c r="M263" s="2"/>
      <c r="N263" s="2"/>
      <c r="O263" s="2"/>
      <c r="P263" s="2"/>
      <c r="Q263" s="2"/>
      <c r="R263" s="2"/>
      <c r="S263" s="2"/>
      <c r="T263" s="2"/>
      <c r="U263" s="2"/>
      <c r="V263" s="2"/>
      <c r="W263" s="2"/>
      <c r="X263" s="2"/>
      <c r="Y263" s="2"/>
      <c r="Z263" s="2"/>
      <c r="AA263" s="2"/>
      <c r="AB263" s="2"/>
    </row>
    <row r="264" spans="1:28" x14ac:dyDescent="0.2">
      <c r="A264" s="2" t="s">
        <v>118</v>
      </c>
      <c r="B264" s="3" t="s">
        <v>35</v>
      </c>
      <c r="C264" s="4">
        <v>44891</v>
      </c>
      <c r="D264" s="2">
        <v>30309</v>
      </c>
      <c r="E264" s="2">
        <v>7</v>
      </c>
      <c r="F264" s="2" t="s">
        <v>136</v>
      </c>
      <c r="G264" s="2">
        <v>1</v>
      </c>
      <c r="H264" s="2"/>
      <c r="I264" s="2"/>
      <c r="J264" s="2"/>
      <c r="K264" s="2"/>
      <c r="L264" s="2">
        <v>1</v>
      </c>
      <c r="M264" s="2"/>
      <c r="N264" s="2"/>
      <c r="O264" s="2"/>
      <c r="P264" s="2"/>
      <c r="Q264" s="2"/>
      <c r="R264" s="2"/>
      <c r="S264" s="2"/>
      <c r="T264" s="2"/>
      <c r="U264" s="2"/>
      <c r="V264" s="2"/>
      <c r="W264" s="2"/>
      <c r="X264" s="2"/>
      <c r="Y264" s="2"/>
      <c r="Z264" s="2"/>
      <c r="AA264" s="2"/>
      <c r="AB264" s="2"/>
    </row>
    <row r="265" spans="1:28" x14ac:dyDescent="0.2">
      <c r="A265" s="2" t="s">
        <v>118</v>
      </c>
      <c r="B265" s="3" t="s">
        <v>35</v>
      </c>
      <c r="C265" s="4">
        <v>44891</v>
      </c>
      <c r="D265" s="2">
        <v>30084</v>
      </c>
      <c r="E265" s="2">
        <v>2</v>
      </c>
      <c r="F265" s="2" t="s">
        <v>137</v>
      </c>
      <c r="G265" s="2"/>
      <c r="H265" s="2"/>
      <c r="I265" s="2">
        <v>1</v>
      </c>
      <c r="J265" s="2"/>
      <c r="K265" s="2"/>
      <c r="L265" s="2"/>
      <c r="M265" s="2"/>
      <c r="N265" s="2"/>
      <c r="O265" s="2"/>
      <c r="P265" s="2"/>
      <c r="Q265" s="2"/>
      <c r="R265" s="2"/>
      <c r="S265" s="2"/>
      <c r="T265" s="2"/>
      <c r="U265" s="2"/>
      <c r="V265" s="2"/>
      <c r="W265" s="2"/>
      <c r="X265" s="2"/>
      <c r="Y265" s="2"/>
      <c r="Z265" s="2"/>
      <c r="AA265" s="2"/>
      <c r="AB265" s="2"/>
    </row>
    <row r="266" spans="1:28" x14ac:dyDescent="0.2">
      <c r="A266" s="2" t="s">
        <v>118</v>
      </c>
      <c r="B266" s="3" t="s">
        <v>35</v>
      </c>
      <c r="C266" s="4">
        <v>44891</v>
      </c>
      <c r="D266" s="2">
        <v>30033</v>
      </c>
      <c r="E266" s="2">
        <v>3</v>
      </c>
      <c r="F266" s="2" t="s">
        <v>138</v>
      </c>
      <c r="G266" s="2">
        <v>1</v>
      </c>
      <c r="H266" s="2"/>
      <c r="I266" s="2"/>
      <c r="J266" s="2"/>
      <c r="K266" s="2"/>
      <c r="L266" s="2"/>
      <c r="M266" s="2"/>
      <c r="N266" s="2"/>
      <c r="O266" s="2"/>
      <c r="P266" s="2"/>
      <c r="Q266" s="2"/>
      <c r="R266" s="2"/>
      <c r="S266" s="2"/>
      <c r="T266" s="2"/>
      <c r="U266" s="2"/>
      <c r="V266" s="2"/>
      <c r="W266" s="2"/>
      <c r="X266" s="2"/>
      <c r="Y266" s="2"/>
      <c r="Z266" s="2"/>
      <c r="AA266" s="2"/>
      <c r="AB266" s="2"/>
    </row>
    <row r="267" spans="1:28" x14ac:dyDescent="0.2">
      <c r="A267" s="2" t="s">
        <v>118</v>
      </c>
      <c r="B267" s="3" t="s">
        <v>35</v>
      </c>
      <c r="C267" s="4">
        <v>44891</v>
      </c>
      <c r="D267" s="2">
        <v>30022</v>
      </c>
      <c r="E267" s="2">
        <v>3</v>
      </c>
      <c r="F267" s="2" t="s">
        <v>139</v>
      </c>
      <c r="G267" s="2">
        <v>1</v>
      </c>
      <c r="H267" s="2"/>
      <c r="I267" s="2">
        <v>1</v>
      </c>
      <c r="J267" s="2"/>
      <c r="K267" s="2">
        <v>1</v>
      </c>
      <c r="L267" s="2"/>
      <c r="M267" s="2"/>
      <c r="N267" s="2"/>
      <c r="O267" s="2"/>
      <c r="P267" s="2"/>
      <c r="Q267" s="2"/>
      <c r="R267" s="2"/>
      <c r="S267" s="2"/>
      <c r="T267" s="2"/>
      <c r="U267" s="2"/>
      <c r="V267" s="2"/>
      <c r="W267" s="2"/>
      <c r="X267" s="2"/>
      <c r="Y267" s="2"/>
      <c r="Z267" s="2"/>
      <c r="AA267" s="2"/>
      <c r="AB267" s="2"/>
    </row>
    <row r="268" spans="1:28" x14ac:dyDescent="0.2">
      <c r="A268" s="2" t="s">
        <v>118</v>
      </c>
      <c r="B268" s="3" t="s">
        <v>35</v>
      </c>
      <c r="C268" s="4">
        <v>44891</v>
      </c>
      <c r="D268" s="2">
        <v>30340</v>
      </c>
      <c r="E268" s="2">
        <v>30</v>
      </c>
      <c r="F268" s="2" t="s">
        <v>140</v>
      </c>
      <c r="G268" s="2"/>
      <c r="H268" s="2">
        <v>1</v>
      </c>
      <c r="I268" s="2"/>
      <c r="J268" s="2"/>
      <c r="K268" s="2"/>
      <c r="L268" s="2"/>
      <c r="M268" s="2"/>
      <c r="N268" s="2"/>
      <c r="O268" s="2"/>
      <c r="P268" s="2"/>
      <c r="Q268" s="2"/>
      <c r="R268" s="2"/>
      <c r="S268" s="2"/>
      <c r="T268" s="2"/>
      <c r="U268" s="2"/>
      <c r="V268" s="2"/>
      <c r="W268" s="2"/>
      <c r="X268" s="2"/>
      <c r="Y268" s="2"/>
      <c r="Z268" s="2"/>
      <c r="AA268" s="2"/>
      <c r="AB268" s="2"/>
    </row>
    <row r="269" spans="1:28" x14ac:dyDescent="0.2">
      <c r="A269" s="2" t="s">
        <v>118</v>
      </c>
      <c r="B269" s="3" t="s">
        <v>35</v>
      </c>
      <c r="C269" s="4">
        <v>44891</v>
      </c>
      <c r="D269" s="2">
        <v>30329</v>
      </c>
      <c r="E269" s="2">
        <v>7</v>
      </c>
      <c r="F269" s="2" t="s">
        <v>141</v>
      </c>
      <c r="G269" s="2"/>
      <c r="H269" s="2"/>
      <c r="I269" s="2"/>
      <c r="J269" s="2"/>
      <c r="K269" s="2"/>
      <c r="L269" s="2"/>
      <c r="M269" s="2"/>
      <c r="N269" s="2"/>
      <c r="O269" s="2"/>
      <c r="P269" s="2"/>
      <c r="Q269" s="2"/>
      <c r="R269" s="2">
        <v>1</v>
      </c>
      <c r="S269" s="2"/>
      <c r="T269" s="2"/>
      <c r="U269" s="2"/>
      <c r="V269" s="2"/>
      <c r="W269" s="2"/>
      <c r="X269" s="2"/>
      <c r="Y269" s="2"/>
      <c r="Z269" s="2"/>
      <c r="AA269" s="2"/>
      <c r="AB269" s="2"/>
    </row>
    <row r="270" spans="1:28" x14ac:dyDescent="0.2">
      <c r="A270" s="2" t="s">
        <v>118</v>
      </c>
      <c r="B270" s="3" t="s">
        <v>35</v>
      </c>
      <c r="C270" s="4">
        <v>44891</v>
      </c>
      <c r="D270" s="2">
        <v>30084</v>
      </c>
      <c r="E270" s="2">
        <v>2</v>
      </c>
      <c r="F270" s="2" t="s">
        <v>7</v>
      </c>
      <c r="G270" s="2"/>
      <c r="H270" s="2">
        <v>1</v>
      </c>
      <c r="I270" s="2"/>
      <c r="J270" s="2"/>
      <c r="K270" s="2"/>
      <c r="L270" s="2"/>
      <c r="M270" s="2"/>
      <c r="N270" s="2"/>
      <c r="O270" s="2"/>
      <c r="P270" s="2"/>
      <c r="Q270" s="2"/>
      <c r="R270" s="2"/>
      <c r="S270" s="2"/>
      <c r="T270" s="2"/>
      <c r="U270" s="2"/>
      <c r="V270" s="2"/>
      <c r="W270" s="2"/>
      <c r="X270" s="2"/>
      <c r="Y270" s="2"/>
      <c r="Z270" s="2"/>
      <c r="AA270" s="2"/>
      <c r="AB270" s="2"/>
    </row>
    <row r="271" spans="1:28" x14ac:dyDescent="0.2">
      <c r="A271" s="2" t="s">
        <v>118</v>
      </c>
      <c r="B271" s="3" t="s">
        <v>19</v>
      </c>
      <c r="C271" s="4">
        <v>44890</v>
      </c>
      <c r="D271" s="2"/>
      <c r="E271" s="2">
        <v>5</v>
      </c>
      <c r="F271" s="2" t="s">
        <v>6</v>
      </c>
      <c r="G271" s="2">
        <v>1</v>
      </c>
      <c r="H271" s="2"/>
      <c r="I271" s="2"/>
      <c r="J271" s="2"/>
      <c r="K271" s="2"/>
      <c r="L271" s="2"/>
      <c r="M271" s="2"/>
      <c r="N271" s="2"/>
      <c r="O271" s="2"/>
      <c r="P271" s="2"/>
      <c r="Q271" s="2"/>
      <c r="R271" s="2"/>
      <c r="S271" s="2"/>
      <c r="T271" s="2"/>
      <c r="U271" s="2"/>
      <c r="V271" s="2"/>
      <c r="W271" s="2"/>
      <c r="X271" s="2"/>
      <c r="Y271" s="2"/>
      <c r="Z271" s="2"/>
      <c r="AA271" s="2"/>
      <c r="AB271" s="2"/>
    </row>
    <row r="272" spans="1:28" x14ac:dyDescent="0.2">
      <c r="A272" s="2" t="s">
        <v>118</v>
      </c>
      <c r="B272" s="3" t="s">
        <v>19</v>
      </c>
      <c r="C272" s="4">
        <v>44890</v>
      </c>
      <c r="D272" s="2">
        <v>30377</v>
      </c>
      <c r="E272" s="2"/>
      <c r="F272" s="2" t="s">
        <v>8</v>
      </c>
      <c r="G272" s="2"/>
      <c r="H272" s="2"/>
      <c r="I272" s="2">
        <v>1</v>
      </c>
      <c r="J272" s="2"/>
      <c r="K272" s="2"/>
      <c r="L272" s="2"/>
      <c r="M272" s="2"/>
      <c r="N272" s="2"/>
      <c r="O272" s="2"/>
      <c r="P272" s="2"/>
      <c r="Q272" s="2"/>
      <c r="R272" s="2"/>
      <c r="S272" s="2"/>
      <c r="T272" s="2"/>
      <c r="U272" s="2"/>
      <c r="V272" s="2"/>
      <c r="W272" s="2"/>
      <c r="X272" s="2"/>
      <c r="Y272" s="2"/>
      <c r="Z272" s="2"/>
      <c r="AA272" s="2"/>
      <c r="AB272" s="2"/>
    </row>
    <row r="273" spans="1:28" x14ac:dyDescent="0.2">
      <c r="A273" s="2" t="s">
        <v>118</v>
      </c>
      <c r="B273" s="3" t="s">
        <v>19</v>
      </c>
      <c r="C273" s="4">
        <v>44890</v>
      </c>
      <c r="D273" s="2">
        <v>30054</v>
      </c>
      <c r="E273" s="2">
        <v>16</v>
      </c>
      <c r="F273" s="2" t="s">
        <v>12</v>
      </c>
      <c r="G273" s="2"/>
      <c r="H273" s="2"/>
      <c r="I273" s="2"/>
      <c r="J273" s="2"/>
      <c r="K273" s="2"/>
      <c r="L273" s="2"/>
      <c r="M273" s="2">
        <v>1</v>
      </c>
      <c r="N273" s="2"/>
      <c r="O273" s="2"/>
      <c r="P273" s="2"/>
      <c r="Q273" s="2"/>
      <c r="R273" s="2"/>
      <c r="S273" s="2"/>
      <c r="T273" s="2"/>
      <c r="U273" s="2"/>
      <c r="V273" s="2"/>
      <c r="W273" s="2"/>
      <c r="X273" s="2"/>
      <c r="Y273" s="2"/>
      <c r="Z273" s="2"/>
      <c r="AA273" s="2"/>
      <c r="AB273" s="2"/>
    </row>
    <row r="274" spans="1:28" x14ac:dyDescent="0.2">
      <c r="A274" s="2" t="s">
        <v>118</v>
      </c>
      <c r="B274" s="3" t="s">
        <v>19</v>
      </c>
      <c r="C274" s="4">
        <v>44890</v>
      </c>
      <c r="D274" s="2">
        <v>30188</v>
      </c>
      <c r="E274" s="2">
        <v>3</v>
      </c>
      <c r="F274" s="2" t="s">
        <v>6</v>
      </c>
      <c r="G274" s="2">
        <v>1</v>
      </c>
      <c r="H274" s="2"/>
      <c r="I274" s="2"/>
      <c r="J274" s="2"/>
      <c r="K274" s="2"/>
      <c r="L274" s="2"/>
      <c r="M274" s="2"/>
      <c r="N274" s="2"/>
      <c r="O274" s="2"/>
      <c r="P274" s="2"/>
      <c r="Q274" s="2"/>
      <c r="R274" s="2"/>
      <c r="S274" s="2"/>
      <c r="T274" s="2"/>
      <c r="U274" s="2"/>
      <c r="V274" s="2"/>
      <c r="W274" s="2"/>
      <c r="X274" s="2"/>
      <c r="Y274" s="2"/>
      <c r="Z274" s="2"/>
      <c r="AA274" s="2"/>
      <c r="AB274" s="2"/>
    </row>
    <row r="275" spans="1:28" x14ac:dyDescent="0.2">
      <c r="A275" s="2" t="s">
        <v>118</v>
      </c>
      <c r="B275" s="3" t="s">
        <v>19</v>
      </c>
      <c r="C275" s="4">
        <v>44890</v>
      </c>
      <c r="D275" s="2">
        <v>30319</v>
      </c>
      <c r="E275" s="2">
        <v>12</v>
      </c>
      <c r="F275" s="2" t="s">
        <v>6</v>
      </c>
      <c r="G275" s="2">
        <v>1</v>
      </c>
      <c r="H275" s="2"/>
      <c r="I275" s="2"/>
      <c r="J275" s="2"/>
      <c r="K275" s="2"/>
      <c r="L275" s="2"/>
      <c r="M275" s="2"/>
      <c r="N275" s="2"/>
      <c r="O275" s="2"/>
      <c r="P275" s="2"/>
      <c r="Q275" s="2"/>
      <c r="R275" s="2"/>
      <c r="S275" s="2"/>
      <c r="T275" s="2"/>
      <c r="U275" s="2"/>
      <c r="V275" s="2"/>
      <c r="W275" s="2"/>
      <c r="X275" s="2"/>
      <c r="Y275" s="2"/>
      <c r="Z275" s="2"/>
      <c r="AA275" s="2"/>
      <c r="AB275" s="2"/>
    </row>
    <row r="276" spans="1:28" x14ac:dyDescent="0.2">
      <c r="A276" s="2" t="s">
        <v>118</v>
      </c>
      <c r="B276" s="3" t="s">
        <v>19</v>
      </c>
      <c r="C276" s="4">
        <v>44890</v>
      </c>
      <c r="D276" s="2">
        <v>30342</v>
      </c>
      <c r="E276" s="2">
        <v>14</v>
      </c>
      <c r="F276" s="2" t="s">
        <v>6</v>
      </c>
      <c r="G276" s="2">
        <v>1</v>
      </c>
      <c r="H276" s="2"/>
      <c r="I276" s="2"/>
      <c r="J276" s="2"/>
      <c r="K276" s="2"/>
      <c r="L276" s="2"/>
      <c r="M276" s="2"/>
      <c r="N276" s="2"/>
      <c r="O276" s="2"/>
      <c r="P276" s="2"/>
      <c r="Q276" s="2"/>
      <c r="R276" s="2"/>
      <c r="S276" s="2"/>
      <c r="T276" s="2"/>
      <c r="U276" s="2"/>
      <c r="V276" s="2"/>
      <c r="W276" s="2"/>
      <c r="X276" s="2"/>
      <c r="Y276" s="2"/>
      <c r="Z276" s="2"/>
      <c r="AA276" s="2"/>
      <c r="AB276" s="2"/>
    </row>
    <row r="277" spans="1:28" x14ac:dyDescent="0.2">
      <c r="A277" s="2" t="s">
        <v>118</v>
      </c>
      <c r="B277" s="3" t="s">
        <v>19</v>
      </c>
      <c r="C277" s="4">
        <v>44890</v>
      </c>
      <c r="D277" s="2">
        <v>30341</v>
      </c>
      <c r="E277" s="2">
        <v>13</v>
      </c>
      <c r="F277" s="2" t="s">
        <v>6</v>
      </c>
      <c r="G277" s="2">
        <v>1</v>
      </c>
      <c r="H277" s="2"/>
      <c r="I277" s="2"/>
      <c r="J277" s="2"/>
      <c r="K277" s="2"/>
      <c r="L277" s="2"/>
      <c r="M277" s="2"/>
      <c r="N277" s="2"/>
      <c r="O277" s="2"/>
      <c r="P277" s="2"/>
      <c r="Q277" s="2"/>
      <c r="R277" s="2"/>
      <c r="S277" s="2"/>
      <c r="T277" s="2"/>
      <c r="U277" s="2"/>
      <c r="V277" s="2"/>
      <c r="W277" s="2"/>
      <c r="X277" s="2"/>
      <c r="Y277" s="2"/>
      <c r="Z277" s="2"/>
      <c r="AA277" s="2"/>
      <c r="AB277" s="2"/>
    </row>
    <row r="278" spans="1:28" x14ac:dyDescent="0.2">
      <c r="A278" s="2" t="s">
        <v>118</v>
      </c>
      <c r="B278" s="3" t="s">
        <v>19</v>
      </c>
      <c r="C278" s="4">
        <v>44890</v>
      </c>
      <c r="D278" s="2">
        <v>30033</v>
      </c>
      <c r="E278" s="2">
        <v>57</v>
      </c>
      <c r="F278" s="2" t="s">
        <v>142</v>
      </c>
      <c r="G278" s="2"/>
      <c r="H278" s="2"/>
      <c r="I278" s="2"/>
      <c r="J278" s="2"/>
      <c r="K278" s="2">
        <v>1</v>
      </c>
      <c r="L278" s="2"/>
      <c r="M278" s="2"/>
      <c r="N278" s="2"/>
      <c r="O278" s="2"/>
      <c r="P278" s="2"/>
      <c r="Q278" s="2"/>
      <c r="R278" s="2"/>
      <c r="S278" s="2"/>
      <c r="T278" s="2"/>
      <c r="U278" s="2"/>
      <c r="V278" s="2"/>
      <c r="W278" s="2"/>
      <c r="X278" s="2"/>
      <c r="Y278" s="2"/>
      <c r="Z278" s="2"/>
      <c r="AA278" s="2"/>
      <c r="AB278" s="2"/>
    </row>
    <row r="279" spans="1:28" x14ac:dyDescent="0.2">
      <c r="A279" s="2" t="s">
        <v>118</v>
      </c>
      <c r="B279" s="3" t="s">
        <v>19</v>
      </c>
      <c r="C279" s="4">
        <v>44890</v>
      </c>
      <c r="D279" s="2">
        <v>30249</v>
      </c>
      <c r="E279" s="2">
        <v>18</v>
      </c>
      <c r="F279" s="2" t="s">
        <v>143</v>
      </c>
      <c r="G279" s="2"/>
      <c r="H279" s="2"/>
      <c r="I279" s="2">
        <v>1</v>
      </c>
      <c r="J279" s="2">
        <v>1</v>
      </c>
      <c r="K279" s="2"/>
      <c r="L279" s="2"/>
      <c r="M279" s="2"/>
      <c r="N279" s="2"/>
      <c r="O279" s="2"/>
      <c r="P279" s="2"/>
      <c r="Q279" s="2"/>
      <c r="R279" s="2"/>
      <c r="S279" s="2"/>
      <c r="T279" s="2"/>
      <c r="U279" s="2"/>
      <c r="V279" s="2"/>
      <c r="W279" s="2"/>
      <c r="X279" s="2"/>
      <c r="Y279" s="2"/>
      <c r="Z279" s="2"/>
      <c r="AA279" s="2"/>
      <c r="AB279" s="2"/>
    </row>
    <row r="280" spans="1:28" x14ac:dyDescent="0.2">
      <c r="A280" s="2" t="s">
        <v>118</v>
      </c>
      <c r="B280" s="3" t="s">
        <v>19</v>
      </c>
      <c r="C280" s="4">
        <v>44890</v>
      </c>
      <c r="D280" s="2">
        <v>30033</v>
      </c>
      <c r="E280" s="2">
        <v>44</v>
      </c>
      <c r="F280" s="2" t="s">
        <v>7</v>
      </c>
      <c r="G280" s="2"/>
      <c r="H280" s="2">
        <v>1</v>
      </c>
      <c r="I280" s="2"/>
      <c r="J280" s="2"/>
      <c r="K280" s="2"/>
      <c r="L280" s="2"/>
      <c r="M280" s="2"/>
      <c r="N280" s="2"/>
      <c r="O280" s="2"/>
      <c r="P280" s="2"/>
      <c r="Q280" s="2"/>
      <c r="R280" s="2"/>
      <c r="S280" s="2"/>
      <c r="T280" s="2"/>
      <c r="U280" s="2"/>
      <c r="V280" s="2"/>
      <c r="W280" s="2"/>
      <c r="X280" s="2"/>
      <c r="Y280" s="2"/>
      <c r="Z280" s="2"/>
      <c r="AA280" s="2"/>
      <c r="AB280" s="2"/>
    </row>
    <row r="281" spans="1:28" x14ac:dyDescent="0.2">
      <c r="A281" s="2" t="s">
        <v>118</v>
      </c>
      <c r="B281" s="3" t="s">
        <v>19</v>
      </c>
      <c r="C281" s="4">
        <v>44890</v>
      </c>
      <c r="D281" s="2">
        <v>30083</v>
      </c>
      <c r="E281" s="2">
        <v>3</v>
      </c>
      <c r="F281" s="2" t="s">
        <v>8</v>
      </c>
      <c r="G281" s="2"/>
      <c r="H281" s="2"/>
      <c r="I281" s="2">
        <v>1</v>
      </c>
      <c r="J281" s="2"/>
      <c r="K281" s="2"/>
      <c r="L281" s="2"/>
      <c r="M281" s="2"/>
      <c r="N281" s="2"/>
      <c r="O281" s="2"/>
      <c r="P281" s="2"/>
      <c r="Q281" s="2"/>
      <c r="R281" s="2"/>
      <c r="S281" s="2"/>
      <c r="T281" s="2"/>
      <c r="U281" s="2"/>
      <c r="V281" s="2"/>
      <c r="W281" s="2"/>
      <c r="X281" s="2"/>
      <c r="Y281" s="2"/>
      <c r="Z281" s="2"/>
      <c r="AA281" s="2"/>
      <c r="AB281" s="2"/>
    </row>
    <row r="282" spans="1:28" x14ac:dyDescent="0.2">
      <c r="A282" s="2" t="s">
        <v>118</v>
      </c>
      <c r="B282" s="3" t="s">
        <v>19</v>
      </c>
      <c r="C282" s="4">
        <v>44890</v>
      </c>
      <c r="D282" s="2">
        <v>30089</v>
      </c>
      <c r="E282" s="2">
        <v>4</v>
      </c>
      <c r="F282" s="2" t="s">
        <v>6</v>
      </c>
      <c r="G282" s="2">
        <v>1</v>
      </c>
      <c r="H282" s="2"/>
      <c r="I282" s="2"/>
      <c r="J282" s="2"/>
      <c r="K282" s="2"/>
      <c r="L282" s="2"/>
      <c r="M282" s="2"/>
      <c r="N282" s="2"/>
      <c r="O282" s="2"/>
      <c r="P282" s="2"/>
      <c r="Q282" s="2"/>
      <c r="R282" s="2"/>
      <c r="S282" s="2"/>
      <c r="T282" s="2"/>
      <c r="U282" s="2"/>
      <c r="V282" s="2"/>
      <c r="W282" s="2"/>
      <c r="X282" s="2"/>
      <c r="Y282" s="2"/>
      <c r="Z282" s="2"/>
      <c r="AA282" s="2"/>
      <c r="AB282" s="2"/>
    </row>
    <row r="283" spans="1:28" x14ac:dyDescent="0.2">
      <c r="A283" s="2" t="s">
        <v>118</v>
      </c>
      <c r="B283" s="3" t="s">
        <v>19</v>
      </c>
      <c r="C283" s="4">
        <v>44890</v>
      </c>
      <c r="D283" s="2">
        <v>30345</v>
      </c>
      <c r="E283" s="2">
        <v>2</v>
      </c>
      <c r="F283" s="2" t="s">
        <v>6</v>
      </c>
      <c r="G283" s="2">
        <v>1</v>
      </c>
      <c r="H283" s="2"/>
      <c r="I283" s="2"/>
      <c r="J283" s="2"/>
      <c r="K283" s="2"/>
      <c r="L283" s="2"/>
      <c r="M283" s="2"/>
      <c r="N283" s="2"/>
      <c r="O283" s="2"/>
      <c r="P283" s="2"/>
      <c r="Q283" s="2"/>
      <c r="R283" s="2"/>
      <c r="S283" s="2"/>
      <c r="T283" s="2"/>
      <c r="U283" s="2"/>
      <c r="V283" s="2"/>
      <c r="W283" s="2"/>
      <c r="X283" s="2"/>
      <c r="Y283" s="2"/>
      <c r="Z283" s="2"/>
      <c r="AA283" s="2"/>
      <c r="AB283" s="2"/>
    </row>
    <row r="284" spans="1:28" x14ac:dyDescent="0.2">
      <c r="A284" s="2" t="s">
        <v>118</v>
      </c>
      <c r="B284" s="3" t="s">
        <v>48</v>
      </c>
      <c r="C284" s="4">
        <v>44888</v>
      </c>
      <c r="D284" s="2">
        <v>30318</v>
      </c>
      <c r="E284" s="2">
        <v>161</v>
      </c>
      <c r="F284" s="2" t="s">
        <v>144</v>
      </c>
      <c r="G284" s="2">
        <v>1</v>
      </c>
      <c r="H284" s="2"/>
      <c r="I284" s="2"/>
      <c r="J284" s="2"/>
      <c r="K284" s="2"/>
      <c r="L284" s="2"/>
      <c r="M284" s="2"/>
      <c r="N284" s="2"/>
      <c r="O284" s="2"/>
      <c r="P284" s="2"/>
      <c r="Q284" s="2"/>
      <c r="R284" s="2"/>
      <c r="S284" s="2"/>
      <c r="T284" s="2"/>
      <c r="U284" s="2"/>
      <c r="V284" s="2"/>
      <c r="W284" s="2"/>
      <c r="X284" s="2"/>
      <c r="Y284" s="2"/>
      <c r="Z284" s="2"/>
      <c r="AA284" s="2"/>
      <c r="AB284" s="2"/>
    </row>
    <row r="285" spans="1:28" x14ac:dyDescent="0.2">
      <c r="A285" s="2" t="s">
        <v>118</v>
      </c>
      <c r="B285" s="3" t="s">
        <v>48</v>
      </c>
      <c r="C285" s="4">
        <v>44888</v>
      </c>
      <c r="D285" s="2">
        <v>30002</v>
      </c>
      <c r="E285" s="2">
        <v>535</v>
      </c>
      <c r="F285" s="2" t="s">
        <v>145</v>
      </c>
      <c r="G285" s="2">
        <v>1</v>
      </c>
      <c r="H285" s="2"/>
      <c r="I285" s="2">
        <v>1</v>
      </c>
      <c r="J285" s="2"/>
      <c r="K285" s="2"/>
      <c r="L285" s="2"/>
      <c r="M285" s="2"/>
      <c r="N285" s="2"/>
      <c r="O285" s="2"/>
      <c r="P285" s="2"/>
      <c r="Q285" s="2"/>
      <c r="R285" s="2"/>
      <c r="S285" s="2"/>
      <c r="T285" s="2"/>
      <c r="U285" s="2"/>
      <c r="V285" s="2"/>
      <c r="W285" s="2"/>
      <c r="X285" s="2"/>
      <c r="Y285" s="2"/>
      <c r="Z285" s="2"/>
      <c r="AA285" s="2"/>
      <c r="AB285" s="2"/>
    </row>
    <row r="286" spans="1:28" x14ac:dyDescent="0.2">
      <c r="A286" s="2" t="s">
        <v>118</v>
      </c>
      <c r="B286" s="3" t="s">
        <v>48</v>
      </c>
      <c r="C286" s="4">
        <v>44888</v>
      </c>
      <c r="D286" s="2">
        <v>30307</v>
      </c>
      <c r="E286" s="2">
        <v>230</v>
      </c>
      <c r="F286" s="2" t="s">
        <v>146</v>
      </c>
      <c r="G286" s="2"/>
      <c r="H286" s="2"/>
      <c r="I286" s="2"/>
      <c r="J286" s="2"/>
      <c r="K286" s="2"/>
      <c r="L286" s="2"/>
      <c r="M286" s="2"/>
      <c r="N286" s="2"/>
      <c r="O286" s="2"/>
      <c r="P286" s="2"/>
      <c r="Q286" s="2"/>
      <c r="R286" s="2"/>
      <c r="S286" s="2"/>
      <c r="T286" s="2"/>
      <c r="U286" s="2"/>
      <c r="V286" s="2"/>
      <c r="W286" s="2"/>
      <c r="X286" s="2"/>
      <c r="Y286" s="2"/>
      <c r="Z286" s="2"/>
      <c r="AA286" s="2"/>
      <c r="AB286" s="2"/>
    </row>
    <row r="287" spans="1:28" x14ac:dyDescent="0.2">
      <c r="A287" s="2" t="s">
        <v>118</v>
      </c>
      <c r="B287" s="3" t="s">
        <v>48</v>
      </c>
      <c r="C287" s="4">
        <v>44888</v>
      </c>
      <c r="D287" s="2">
        <v>30357</v>
      </c>
      <c r="E287" s="2">
        <v>75</v>
      </c>
      <c r="F287" s="2" t="s">
        <v>6</v>
      </c>
      <c r="G287" s="2">
        <v>1</v>
      </c>
      <c r="H287" s="2"/>
      <c r="I287" s="2"/>
      <c r="J287" s="2"/>
      <c r="K287" s="2"/>
      <c r="L287" s="2"/>
      <c r="M287" s="2"/>
      <c r="N287" s="2"/>
      <c r="O287" s="2"/>
      <c r="P287" s="2"/>
      <c r="Q287" s="2"/>
      <c r="R287" s="2"/>
      <c r="S287" s="2"/>
      <c r="T287" s="2"/>
      <c r="U287" s="2"/>
      <c r="V287" s="2"/>
      <c r="W287" s="2"/>
      <c r="X287" s="2"/>
      <c r="Y287" s="2"/>
      <c r="Z287" s="2"/>
      <c r="AA287" s="2"/>
      <c r="AB287" s="2"/>
    </row>
    <row r="288" spans="1:28" x14ac:dyDescent="0.2">
      <c r="A288" s="2" t="s">
        <v>118</v>
      </c>
      <c r="B288" s="3" t="s">
        <v>48</v>
      </c>
      <c r="C288" s="4">
        <v>44888</v>
      </c>
      <c r="D288" s="2">
        <v>30318</v>
      </c>
      <c r="E288" s="2">
        <v>27</v>
      </c>
      <c r="F288" s="2" t="s">
        <v>6</v>
      </c>
      <c r="G288" s="2">
        <v>1</v>
      </c>
      <c r="H288" s="2"/>
      <c r="I288" s="2"/>
      <c r="J288" s="2"/>
      <c r="K288" s="2"/>
      <c r="L288" s="2"/>
      <c r="M288" s="2"/>
      <c r="N288" s="2"/>
      <c r="O288" s="2"/>
      <c r="P288" s="2"/>
      <c r="Q288" s="2"/>
      <c r="R288" s="2"/>
      <c r="S288" s="2"/>
      <c r="T288" s="2"/>
      <c r="U288" s="2"/>
      <c r="V288" s="2"/>
      <c r="W288" s="2"/>
      <c r="X288" s="2"/>
      <c r="Y288" s="2"/>
      <c r="Z288" s="2"/>
      <c r="AA288" s="2"/>
      <c r="AB288" s="2"/>
    </row>
    <row r="289" spans="1:28" x14ac:dyDescent="0.2">
      <c r="A289" s="2" t="s">
        <v>118</v>
      </c>
      <c r="B289" s="3" t="s">
        <v>48</v>
      </c>
      <c r="C289" s="4">
        <v>44888</v>
      </c>
      <c r="D289" s="2">
        <v>30316</v>
      </c>
      <c r="E289" s="2">
        <v>25</v>
      </c>
      <c r="F289" s="2" t="s">
        <v>147</v>
      </c>
      <c r="G289" s="2">
        <v>1</v>
      </c>
      <c r="H289" s="2"/>
      <c r="I289" s="2"/>
      <c r="J289" s="2"/>
      <c r="K289" s="2"/>
      <c r="L289" s="2"/>
      <c r="M289" s="2">
        <v>1</v>
      </c>
      <c r="N289" s="2"/>
      <c r="O289" s="2"/>
      <c r="P289" s="2"/>
      <c r="Q289" s="2"/>
      <c r="R289" s="2"/>
      <c r="S289" s="2"/>
      <c r="T289" s="2"/>
      <c r="U289" s="2"/>
      <c r="V289" s="2"/>
      <c r="W289" s="2"/>
      <c r="X289" s="2"/>
      <c r="Y289" s="2"/>
      <c r="Z289" s="2"/>
      <c r="AA289" s="2"/>
      <c r="AB289" s="2"/>
    </row>
    <row r="290" spans="1:28" x14ac:dyDescent="0.2">
      <c r="A290" s="2" t="s">
        <v>118</v>
      </c>
      <c r="B290" s="3" t="s">
        <v>33</v>
      </c>
      <c r="C290" s="4">
        <v>44885</v>
      </c>
      <c r="D290" s="2">
        <v>30084</v>
      </c>
      <c r="E290" s="2">
        <v>5</v>
      </c>
      <c r="F290" s="2" t="s">
        <v>6</v>
      </c>
      <c r="G290" s="2">
        <v>1</v>
      </c>
      <c r="H290" s="2"/>
      <c r="I290" s="2"/>
      <c r="J290" s="2"/>
      <c r="K290" s="2"/>
      <c r="L290" s="2"/>
      <c r="M290" s="2"/>
      <c r="N290" s="2"/>
      <c r="O290" s="2"/>
      <c r="P290" s="2"/>
      <c r="Q290" s="2"/>
      <c r="R290" s="2"/>
      <c r="S290" s="2"/>
      <c r="T290" s="2"/>
      <c r="U290" s="2"/>
      <c r="V290" s="2"/>
      <c r="W290" s="2"/>
      <c r="X290" s="2"/>
      <c r="Y290" s="2"/>
      <c r="Z290" s="2"/>
      <c r="AA290" s="2"/>
      <c r="AB290" s="2"/>
    </row>
    <row r="291" spans="1:28" x14ac:dyDescent="0.2">
      <c r="A291" s="2" t="s">
        <v>118</v>
      </c>
      <c r="B291" s="3" t="s">
        <v>33</v>
      </c>
      <c r="C291" s="4">
        <v>44885</v>
      </c>
      <c r="D291" s="2">
        <v>30341</v>
      </c>
      <c r="E291" s="2">
        <v>5</v>
      </c>
      <c r="F291" s="2" t="s">
        <v>6</v>
      </c>
      <c r="G291" s="2">
        <v>1</v>
      </c>
      <c r="H291" s="2"/>
      <c r="I291" s="2"/>
      <c r="J291" s="2"/>
      <c r="K291" s="2"/>
      <c r="L291" s="2"/>
      <c r="M291" s="2"/>
      <c r="N291" s="2"/>
      <c r="O291" s="2"/>
      <c r="P291" s="2"/>
      <c r="Q291" s="2"/>
      <c r="R291" s="2"/>
      <c r="S291" s="2"/>
      <c r="T291" s="2"/>
      <c r="U291" s="2"/>
      <c r="V291" s="2"/>
      <c r="W291" s="2"/>
      <c r="X291" s="2"/>
      <c r="Y291" s="2"/>
      <c r="Z291" s="2"/>
      <c r="AA291" s="2"/>
      <c r="AB291" s="2"/>
    </row>
    <row r="292" spans="1:28" x14ac:dyDescent="0.2">
      <c r="A292" s="2" t="s">
        <v>118</v>
      </c>
      <c r="B292" s="3" t="s">
        <v>33</v>
      </c>
      <c r="C292" s="4">
        <v>44885</v>
      </c>
      <c r="D292" s="2">
        <v>30002</v>
      </c>
      <c r="E292" s="2">
        <v>143</v>
      </c>
      <c r="F292" s="2" t="s">
        <v>148</v>
      </c>
      <c r="G292" s="2">
        <v>1</v>
      </c>
      <c r="H292" s="2"/>
      <c r="I292" s="2">
        <v>1</v>
      </c>
      <c r="J292" s="2">
        <v>1</v>
      </c>
      <c r="K292" s="2"/>
      <c r="L292" s="2"/>
      <c r="M292" s="2"/>
      <c r="N292" s="2"/>
      <c r="O292" s="2"/>
      <c r="P292" s="2"/>
      <c r="Q292" s="2"/>
      <c r="R292" s="2"/>
      <c r="S292" s="2"/>
      <c r="T292" s="2"/>
      <c r="U292" s="2"/>
      <c r="V292" s="2"/>
      <c r="W292" s="2"/>
      <c r="X292" s="2"/>
      <c r="Y292" s="2"/>
      <c r="Z292" s="2"/>
      <c r="AA292" s="2"/>
      <c r="AB292" s="2"/>
    </row>
    <row r="293" spans="1:28" x14ac:dyDescent="0.2">
      <c r="A293" s="2" t="s">
        <v>118</v>
      </c>
      <c r="B293" s="3" t="s">
        <v>35</v>
      </c>
      <c r="C293" s="4">
        <v>44884</v>
      </c>
      <c r="D293" s="2">
        <v>30033</v>
      </c>
      <c r="E293" s="2">
        <v>22</v>
      </c>
      <c r="F293" s="2" t="s">
        <v>149</v>
      </c>
      <c r="G293" s="2"/>
      <c r="H293" s="2"/>
      <c r="I293" s="2">
        <v>1</v>
      </c>
      <c r="J293" s="2"/>
      <c r="K293" s="2"/>
      <c r="L293" s="2"/>
      <c r="M293" s="2"/>
      <c r="N293" s="2"/>
      <c r="O293" s="2"/>
      <c r="P293" s="2"/>
      <c r="Q293" s="2">
        <v>1</v>
      </c>
      <c r="R293" s="2"/>
      <c r="S293" s="2"/>
      <c r="T293" s="2"/>
      <c r="U293" s="2"/>
      <c r="V293" s="2"/>
      <c r="W293" s="2"/>
      <c r="X293" s="2"/>
      <c r="Y293" s="2"/>
      <c r="Z293" s="2"/>
      <c r="AA293" s="2"/>
      <c r="AB293" s="2"/>
    </row>
    <row r="294" spans="1:28" x14ac:dyDescent="0.2">
      <c r="A294" s="2" t="s">
        <v>118</v>
      </c>
      <c r="B294" s="3" t="s">
        <v>35</v>
      </c>
      <c r="C294" s="4">
        <v>44884</v>
      </c>
      <c r="D294" s="2">
        <v>30345</v>
      </c>
      <c r="E294" s="2">
        <v>17</v>
      </c>
      <c r="F294" s="2" t="s">
        <v>150</v>
      </c>
      <c r="G294" s="2">
        <v>1</v>
      </c>
      <c r="H294" s="2"/>
      <c r="I294" s="2"/>
      <c r="J294" s="2"/>
      <c r="K294" s="2"/>
      <c r="L294" s="2"/>
      <c r="M294" s="2"/>
      <c r="N294" s="2"/>
      <c r="O294" s="2"/>
      <c r="P294" s="2"/>
      <c r="Q294" s="2"/>
      <c r="R294" s="2"/>
      <c r="S294" s="2"/>
      <c r="T294" s="2"/>
      <c r="U294" s="2"/>
      <c r="V294" s="2"/>
      <c r="W294" s="2"/>
      <c r="X294" s="2"/>
      <c r="Y294" s="2"/>
      <c r="Z294" s="2"/>
      <c r="AA294" s="2"/>
      <c r="AB294" s="2"/>
    </row>
    <row r="295" spans="1:28" x14ac:dyDescent="0.2">
      <c r="A295" s="2" t="s">
        <v>118</v>
      </c>
      <c r="B295" s="3" t="s">
        <v>35</v>
      </c>
      <c r="C295" s="4">
        <v>44884</v>
      </c>
      <c r="D295" s="2">
        <v>30002</v>
      </c>
      <c r="E295" s="2">
        <v>4</v>
      </c>
      <c r="F295" s="2" t="s">
        <v>151</v>
      </c>
      <c r="G295" s="2">
        <v>1</v>
      </c>
      <c r="H295" s="2"/>
      <c r="I295" s="2"/>
      <c r="J295" s="2">
        <v>1</v>
      </c>
      <c r="K295" s="2"/>
      <c r="L295" s="2"/>
      <c r="M295" s="2"/>
      <c r="N295" s="2"/>
      <c r="O295" s="2"/>
      <c r="P295" s="2"/>
      <c r="Q295" s="2"/>
      <c r="R295" s="2"/>
      <c r="S295" s="2"/>
      <c r="T295" s="2"/>
      <c r="U295" s="2"/>
      <c r="V295" s="2"/>
      <c r="W295" s="2"/>
      <c r="X295" s="2"/>
      <c r="Y295" s="2"/>
      <c r="Z295" s="2"/>
      <c r="AA295" s="2"/>
      <c r="AB295" s="2"/>
    </row>
    <row r="296" spans="1:28" x14ac:dyDescent="0.2">
      <c r="A296" s="2" t="s">
        <v>118</v>
      </c>
      <c r="B296" s="3" t="s">
        <v>35</v>
      </c>
      <c r="C296" s="4">
        <v>44884</v>
      </c>
      <c r="D296" s="2">
        <v>30309</v>
      </c>
      <c r="E296" s="2">
        <v>8</v>
      </c>
      <c r="F296" s="2" t="s">
        <v>152</v>
      </c>
      <c r="G296" s="2"/>
      <c r="H296" s="2"/>
      <c r="I296" s="2">
        <v>1</v>
      </c>
      <c r="J296" s="2"/>
      <c r="K296" s="2"/>
      <c r="L296" s="2"/>
      <c r="M296" s="2"/>
      <c r="N296" s="2"/>
      <c r="O296" s="2"/>
      <c r="P296" s="2"/>
      <c r="Q296" s="2"/>
      <c r="R296" s="2"/>
      <c r="S296" s="2"/>
      <c r="T296" s="2"/>
      <c r="U296" s="2"/>
      <c r="V296" s="2"/>
      <c r="W296" s="2"/>
      <c r="X296" s="2"/>
      <c r="Y296" s="2"/>
      <c r="Z296" s="2"/>
      <c r="AA296" s="2"/>
      <c r="AB296" s="2"/>
    </row>
    <row r="297" spans="1:28" x14ac:dyDescent="0.2">
      <c r="A297" s="2" t="s">
        <v>118</v>
      </c>
      <c r="B297" s="3" t="s">
        <v>35</v>
      </c>
      <c r="C297" s="4">
        <v>44884</v>
      </c>
      <c r="D297" s="2">
        <v>30341</v>
      </c>
      <c r="E297" s="2">
        <v>42</v>
      </c>
      <c r="F297" s="2" t="s">
        <v>153</v>
      </c>
      <c r="G297" s="2"/>
      <c r="H297" s="2"/>
      <c r="I297" s="2"/>
      <c r="J297" s="2"/>
      <c r="K297" s="2"/>
      <c r="L297" s="2"/>
      <c r="M297" s="2"/>
      <c r="N297" s="2"/>
      <c r="O297" s="2"/>
      <c r="P297" s="2"/>
      <c r="Q297" s="2"/>
      <c r="R297" s="2"/>
      <c r="S297" s="2"/>
      <c r="T297" s="2"/>
      <c r="U297" s="2"/>
      <c r="V297" s="2"/>
      <c r="W297" s="2"/>
      <c r="X297" s="2"/>
      <c r="Y297" s="2"/>
      <c r="Z297" s="2"/>
      <c r="AA297" s="2"/>
      <c r="AB297" s="2"/>
    </row>
    <row r="298" spans="1:28" x14ac:dyDescent="0.2">
      <c r="A298" s="2" t="s">
        <v>118</v>
      </c>
      <c r="B298" s="3" t="s">
        <v>35</v>
      </c>
      <c r="C298" s="4">
        <v>44884</v>
      </c>
      <c r="D298" s="2">
        <v>30307</v>
      </c>
      <c r="E298" s="2">
        <v>12</v>
      </c>
      <c r="F298" s="2" t="s">
        <v>154</v>
      </c>
      <c r="G298" s="2"/>
      <c r="H298" s="2"/>
      <c r="I298" s="2"/>
      <c r="J298" s="2"/>
      <c r="K298" s="2"/>
      <c r="L298" s="2"/>
      <c r="M298" s="2"/>
      <c r="N298" s="2"/>
      <c r="O298" s="2"/>
      <c r="P298" s="2"/>
      <c r="Q298" s="2">
        <v>1</v>
      </c>
      <c r="R298" s="2"/>
      <c r="S298" s="2"/>
      <c r="T298" s="2"/>
      <c r="U298" s="2"/>
      <c r="V298" s="2"/>
      <c r="W298" s="2"/>
      <c r="X298" s="2"/>
      <c r="Y298" s="2"/>
      <c r="Z298" s="2"/>
      <c r="AA298" s="2"/>
      <c r="AB298" s="2"/>
    </row>
    <row r="299" spans="1:28" x14ac:dyDescent="0.2">
      <c r="A299" s="2" t="s">
        <v>118</v>
      </c>
      <c r="B299" s="3" t="s">
        <v>35</v>
      </c>
      <c r="C299" s="4">
        <v>44884</v>
      </c>
      <c r="D299" s="2">
        <v>30084</v>
      </c>
      <c r="E299" s="2">
        <v>6</v>
      </c>
      <c r="F299" s="2" t="s">
        <v>155</v>
      </c>
      <c r="G299" s="2">
        <v>1</v>
      </c>
      <c r="H299" s="2"/>
      <c r="I299" s="2"/>
      <c r="J299" s="2"/>
      <c r="K299" s="2"/>
      <c r="L299" s="2"/>
      <c r="M299" s="2"/>
      <c r="N299" s="2"/>
      <c r="O299" s="2"/>
      <c r="P299" s="2"/>
      <c r="Q299" s="2">
        <v>1</v>
      </c>
      <c r="R299" s="2"/>
      <c r="S299" s="2"/>
      <c r="T299" s="2"/>
      <c r="U299" s="2"/>
      <c r="V299" s="2"/>
      <c r="W299" s="2"/>
      <c r="X299" s="2"/>
      <c r="Y299" s="2"/>
      <c r="Z299" s="2"/>
      <c r="AA299" s="2"/>
      <c r="AB299" s="2"/>
    </row>
    <row r="300" spans="1:28" x14ac:dyDescent="0.2">
      <c r="A300" s="2" t="s">
        <v>118</v>
      </c>
      <c r="B300" s="3" t="s">
        <v>35</v>
      </c>
      <c r="C300" s="4">
        <v>44884</v>
      </c>
      <c r="D300" s="2">
        <v>29020</v>
      </c>
      <c r="E300" s="2">
        <v>8</v>
      </c>
      <c r="F300" s="2" t="s">
        <v>10</v>
      </c>
      <c r="G300" s="2"/>
      <c r="H300" s="2"/>
      <c r="I300" s="2"/>
      <c r="J300" s="2"/>
      <c r="K300" s="2">
        <v>1</v>
      </c>
      <c r="L300" s="2"/>
      <c r="M300" s="2"/>
      <c r="N300" s="2"/>
      <c r="O300" s="2"/>
      <c r="P300" s="2"/>
      <c r="Q300" s="2"/>
      <c r="R300" s="2"/>
      <c r="S300" s="2"/>
      <c r="T300" s="2"/>
      <c r="U300" s="2"/>
      <c r="V300" s="2"/>
      <c r="W300" s="2"/>
      <c r="X300" s="2"/>
      <c r="Y300" s="2"/>
      <c r="Z300" s="2"/>
      <c r="AA300" s="2"/>
      <c r="AB300" s="2"/>
    </row>
    <row r="301" spans="1:28" x14ac:dyDescent="0.2">
      <c r="A301" s="2" t="s">
        <v>118</v>
      </c>
      <c r="B301" s="3" t="s">
        <v>19</v>
      </c>
      <c r="C301" s="4">
        <v>44883</v>
      </c>
      <c r="D301" s="2">
        <v>30033</v>
      </c>
      <c r="E301" s="2">
        <v>1</v>
      </c>
      <c r="F301" s="2" t="s">
        <v>6</v>
      </c>
      <c r="G301" s="2">
        <v>1</v>
      </c>
      <c r="H301" s="2"/>
      <c r="I301" s="2"/>
      <c r="J301" s="2"/>
      <c r="K301" s="2"/>
      <c r="L301" s="2"/>
      <c r="M301" s="2"/>
      <c r="N301" s="2"/>
      <c r="O301" s="2"/>
      <c r="P301" s="2"/>
      <c r="Q301" s="2"/>
      <c r="R301" s="2"/>
      <c r="S301" s="2"/>
      <c r="T301" s="2"/>
      <c r="U301" s="2"/>
      <c r="V301" s="2"/>
      <c r="W301" s="2"/>
      <c r="X301" s="2"/>
      <c r="Y301" s="2"/>
      <c r="Z301" s="2"/>
      <c r="AA301" s="2"/>
      <c r="AB301" s="2"/>
    </row>
    <row r="302" spans="1:28" x14ac:dyDescent="0.2">
      <c r="A302" s="2" t="s">
        <v>118</v>
      </c>
      <c r="B302" s="3" t="s">
        <v>19</v>
      </c>
      <c r="C302" s="4">
        <v>44883</v>
      </c>
      <c r="D302" s="2">
        <v>30030</v>
      </c>
      <c r="E302" s="2">
        <v>48</v>
      </c>
      <c r="F302" s="2" t="s">
        <v>156</v>
      </c>
      <c r="G302" s="2"/>
      <c r="H302" s="2"/>
      <c r="I302" s="2"/>
      <c r="J302" s="2"/>
      <c r="K302" s="2"/>
      <c r="L302" s="2"/>
      <c r="M302" s="2"/>
      <c r="N302" s="2"/>
      <c r="O302" s="2"/>
      <c r="P302" s="2"/>
      <c r="Q302" s="2"/>
      <c r="R302" s="2"/>
      <c r="S302" s="2"/>
      <c r="T302" s="2"/>
      <c r="U302" s="2"/>
      <c r="V302" s="2"/>
      <c r="W302" s="2"/>
      <c r="X302" s="2"/>
      <c r="Y302" s="2"/>
      <c r="Z302" s="2"/>
      <c r="AA302" s="2"/>
      <c r="AB302" s="2"/>
    </row>
    <row r="303" spans="1:28" x14ac:dyDescent="0.2">
      <c r="A303" s="2" t="s">
        <v>118</v>
      </c>
      <c r="B303" s="3" t="s">
        <v>19</v>
      </c>
      <c r="C303" s="4">
        <v>44883</v>
      </c>
      <c r="D303" s="2">
        <v>30345</v>
      </c>
      <c r="E303" s="2">
        <v>1</v>
      </c>
      <c r="F303" s="2" t="s">
        <v>9</v>
      </c>
      <c r="G303" s="2"/>
      <c r="H303" s="2"/>
      <c r="I303" s="2"/>
      <c r="J303" s="2">
        <v>1</v>
      </c>
      <c r="K303" s="2"/>
      <c r="L303" s="2"/>
      <c r="M303" s="2"/>
      <c r="N303" s="2"/>
      <c r="O303" s="2"/>
      <c r="P303" s="2"/>
      <c r="Q303" s="2"/>
      <c r="R303" s="2"/>
      <c r="S303" s="2"/>
      <c r="T303" s="2"/>
      <c r="U303" s="2"/>
      <c r="V303" s="2"/>
      <c r="W303" s="2"/>
      <c r="X303" s="2"/>
      <c r="Y303" s="2"/>
      <c r="Z303" s="2"/>
      <c r="AA303" s="2"/>
      <c r="AB303" s="2"/>
    </row>
    <row r="304" spans="1:28" x14ac:dyDescent="0.2">
      <c r="A304" s="2" t="s">
        <v>118</v>
      </c>
      <c r="B304" s="3" t="s">
        <v>19</v>
      </c>
      <c r="C304" s="4">
        <v>44883</v>
      </c>
      <c r="D304" s="2">
        <v>30033</v>
      </c>
      <c r="E304" s="2">
        <v>23</v>
      </c>
      <c r="F304" s="2" t="s">
        <v>157</v>
      </c>
      <c r="G304" s="2">
        <v>1</v>
      </c>
      <c r="H304" s="2"/>
      <c r="I304" s="2">
        <v>1</v>
      </c>
      <c r="J304" s="2"/>
      <c r="K304" s="2"/>
      <c r="L304" s="2"/>
      <c r="M304" s="2"/>
      <c r="N304" s="2"/>
      <c r="O304" s="2"/>
      <c r="P304" s="2"/>
      <c r="Q304" s="2"/>
      <c r="R304" s="2"/>
      <c r="S304" s="2"/>
      <c r="T304" s="2"/>
      <c r="U304" s="2"/>
      <c r="V304" s="2"/>
      <c r="W304" s="2"/>
      <c r="X304" s="2"/>
      <c r="Y304" s="2"/>
      <c r="Z304" s="2"/>
      <c r="AA304" s="2"/>
      <c r="AB304" s="2"/>
    </row>
    <row r="305" spans="1:28" x14ac:dyDescent="0.2">
      <c r="A305" s="2" t="s">
        <v>118</v>
      </c>
      <c r="B305" s="3" t="s">
        <v>19</v>
      </c>
      <c r="C305" s="4">
        <v>44883</v>
      </c>
      <c r="D305" s="2">
        <v>30345</v>
      </c>
      <c r="E305" s="2">
        <v>17</v>
      </c>
      <c r="F305" s="2" t="s">
        <v>69</v>
      </c>
      <c r="G305" s="2">
        <v>1</v>
      </c>
      <c r="H305" s="2"/>
      <c r="I305" s="2"/>
      <c r="J305" s="2"/>
      <c r="K305" s="2"/>
      <c r="L305" s="2"/>
      <c r="M305" s="2"/>
      <c r="N305" s="2"/>
      <c r="O305" s="2"/>
      <c r="P305" s="2"/>
      <c r="Q305" s="2"/>
      <c r="R305" s="2"/>
      <c r="S305" s="2"/>
      <c r="T305" s="2"/>
      <c r="U305" s="2"/>
      <c r="V305" s="2"/>
      <c r="W305" s="2"/>
      <c r="X305" s="2"/>
      <c r="Y305" s="2"/>
      <c r="Z305" s="2"/>
      <c r="AA305" s="2"/>
      <c r="AB305" s="2"/>
    </row>
    <row r="306" spans="1:28" x14ac:dyDescent="0.2">
      <c r="A306" s="2" t="s">
        <v>118</v>
      </c>
      <c r="B306" s="3" t="s">
        <v>19</v>
      </c>
      <c r="C306" s="4">
        <v>44883</v>
      </c>
      <c r="D306" s="2">
        <v>30083</v>
      </c>
      <c r="E306" s="2">
        <v>4</v>
      </c>
      <c r="F306" s="2" t="s">
        <v>8</v>
      </c>
      <c r="G306" s="2"/>
      <c r="H306" s="2"/>
      <c r="I306" s="2">
        <v>1</v>
      </c>
      <c r="J306" s="2"/>
      <c r="K306" s="2"/>
      <c r="L306" s="2"/>
      <c r="M306" s="2"/>
      <c r="N306" s="2"/>
      <c r="O306" s="2"/>
      <c r="P306" s="2"/>
      <c r="Q306" s="2"/>
      <c r="R306" s="2"/>
      <c r="S306" s="2"/>
      <c r="T306" s="2"/>
      <c r="U306" s="2"/>
      <c r="V306" s="2"/>
      <c r="W306" s="2"/>
      <c r="X306" s="2"/>
      <c r="Y306" s="2"/>
      <c r="Z306" s="2"/>
      <c r="AA306" s="2"/>
      <c r="AB306" s="2"/>
    </row>
    <row r="307" spans="1:28" x14ac:dyDescent="0.2">
      <c r="A307" s="2" t="s">
        <v>118</v>
      </c>
      <c r="B307" s="3" t="s">
        <v>28</v>
      </c>
      <c r="C307" s="4">
        <v>44882</v>
      </c>
      <c r="D307" s="2"/>
      <c r="E307" s="2">
        <v>87</v>
      </c>
      <c r="F307" s="2" t="s">
        <v>158</v>
      </c>
      <c r="G307" s="2">
        <v>1</v>
      </c>
      <c r="H307" s="2"/>
      <c r="I307" s="2"/>
      <c r="J307" s="2"/>
      <c r="K307" s="2"/>
      <c r="L307" s="2"/>
      <c r="M307" s="2"/>
      <c r="N307" s="2"/>
      <c r="O307" s="2">
        <v>1</v>
      </c>
      <c r="P307" s="2"/>
      <c r="Q307" s="2"/>
      <c r="R307" s="2"/>
      <c r="S307" s="2"/>
      <c r="T307" s="2"/>
      <c r="U307" s="2"/>
      <c r="V307" s="2"/>
      <c r="W307" s="2"/>
      <c r="X307" s="2"/>
      <c r="Y307" s="2"/>
      <c r="Z307" s="2"/>
      <c r="AA307" s="2"/>
      <c r="AB307" s="2"/>
    </row>
    <row r="308" spans="1:28" x14ac:dyDescent="0.2">
      <c r="A308" s="2" t="s">
        <v>118</v>
      </c>
      <c r="B308" s="3" t="s">
        <v>28</v>
      </c>
      <c r="C308" s="4">
        <v>44882</v>
      </c>
      <c r="D308" s="2">
        <v>30345</v>
      </c>
      <c r="E308" s="2">
        <v>87</v>
      </c>
      <c r="F308" s="2" t="s">
        <v>159</v>
      </c>
      <c r="G308" s="2">
        <v>1</v>
      </c>
      <c r="H308" s="2"/>
      <c r="I308" s="2"/>
      <c r="J308" s="2"/>
      <c r="K308" s="2"/>
      <c r="L308" s="2"/>
      <c r="M308" s="2"/>
      <c r="N308" s="2">
        <v>1</v>
      </c>
      <c r="O308" s="2"/>
      <c r="P308" s="2"/>
      <c r="Q308" s="2"/>
      <c r="R308" s="2"/>
      <c r="S308" s="2"/>
      <c r="T308" s="2"/>
      <c r="U308" s="2"/>
      <c r="V308" s="2"/>
      <c r="W308" s="2"/>
      <c r="X308" s="2"/>
      <c r="Y308" s="2"/>
      <c r="Z308" s="2"/>
      <c r="AA308" s="2"/>
      <c r="AB308" s="2"/>
    </row>
    <row r="309" spans="1:28" x14ac:dyDescent="0.2">
      <c r="A309" s="2" t="s">
        <v>118</v>
      </c>
      <c r="B309" s="3" t="s">
        <v>28</v>
      </c>
      <c r="C309" s="4">
        <v>44882</v>
      </c>
      <c r="D309" s="2">
        <v>30324</v>
      </c>
      <c r="E309" s="2">
        <v>45</v>
      </c>
      <c r="F309" s="2" t="s">
        <v>9</v>
      </c>
      <c r="G309" s="2"/>
      <c r="H309" s="2"/>
      <c r="I309" s="2"/>
      <c r="J309" s="2">
        <v>1</v>
      </c>
      <c r="K309" s="2"/>
      <c r="L309" s="2"/>
      <c r="M309" s="2"/>
      <c r="N309" s="2"/>
      <c r="O309" s="2"/>
      <c r="P309" s="2"/>
      <c r="Q309" s="2"/>
      <c r="R309" s="2"/>
      <c r="S309" s="2"/>
      <c r="T309" s="2"/>
      <c r="U309" s="2"/>
      <c r="V309" s="2"/>
      <c r="W309" s="2"/>
      <c r="X309" s="2"/>
      <c r="Y309" s="2"/>
      <c r="Z309" s="2"/>
      <c r="AA309" s="2"/>
      <c r="AB309" s="2"/>
    </row>
    <row r="310" spans="1:28" x14ac:dyDescent="0.2">
      <c r="A310" s="2" t="s">
        <v>118</v>
      </c>
      <c r="B310" s="3" t="s">
        <v>28</v>
      </c>
      <c r="C310" s="4">
        <v>44882</v>
      </c>
      <c r="D310" s="2">
        <v>30087</v>
      </c>
      <c r="E310" s="2">
        <v>14</v>
      </c>
      <c r="F310" s="2" t="s">
        <v>6</v>
      </c>
      <c r="G310" s="2">
        <v>1</v>
      </c>
      <c r="H310" s="2"/>
      <c r="I310" s="2"/>
      <c r="J310" s="2"/>
      <c r="K310" s="2"/>
      <c r="L310" s="2"/>
      <c r="M310" s="2"/>
      <c r="N310" s="2"/>
      <c r="O310" s="2"/>
      <c r="P310" s="2"/>
      <c r="Q310" s="2"/>
      <c r="R310" s="2"/>
      <c r="S310" s="2"/>
      <c r="T310" s="2"/>
      <c r="U310" s="2"/>
      <c r="V310" s="2"/>
      <c r="W310" s="2"/>
      <c r="X310" s="2"/>
      <c r="Y310" s="2"/>
      <c r="Z310" s="2"/>
      <c r="AA310" s="2"/>
      <c r="AB310" s="2"/>
    </row>
    <row r="311" spans="1:28" x14ac:dyDescent="0.2">
      <c r="A311" s="2" t="s">
        <v>118</v>
      </c>
      <c r="B311" s="3" t="s">
        <v>28</v>
      </c>
      <c r="C311" s="4">
        <v>44882</v>
      </c>
      <c r="D311" s="2">
        <v>30071</v>
      </c>
      <c r="E311" s="2">
        <v>10</v>
      </c>
      <c r="F311" s="2"/>
      <c r="G311" s="2"/>
      <c r="H311" s="2"/>
      <c r="I311" s="2"/>
      <c r="J311" s="2"/>
      <c r="K311" s="2"/>
      <c r="L311" s="2"/>
      <c r="M311" s="2"/>
      <c r="N311" s="2"/>
      <c r="O311" s="2"/>
      <c r="P311" s="2"/>
      <c r="Q311" s="2"/>
      <c r="R311" s="2"/>
      <c r="S311" s="2"/>
      <c r="T311" s="2">
        <v>1</v>
      </c>
      <c r="U311" s="2"/>
      <c r="V311" s="2"/>
      <c r="W311" s="2"/>
      <c r="X311" s="2"/>
      <c r="Y311" s="2"/>
      <c r="Z311" s="2"/>
      <c r="AA311" s="2"/>
      <c r="AB311" s="2"/>
    </row>
    <row r="312" spans="1:28" x14ac:dyDescent="0.2">
      <c r="A312" s="2" t="s">
        <v>118</v>
      </c>
      <c r="B312" s="3" t="s">
        <v>48</v>
      </c>
      <c r="C312" s="4">
        <v>44881</v>
      </c>
      <c r="D312" s="2"/>
      <c r="E312" s="2">
        <v>42</v>
      </c>
      <c r="F312" s="2" t="s">
        <v>160</v>
      </c>
      <c r="G312" s="2">
        <v>1</v>
      </c>
      <c r="H312" s="2"/>
      <c r="I312" s="2"/>
      <c r="J312" s="2"/>
      <c r="K312" s="2"/>
      <c r="L312" s="2"/>
      <c r="M312" s="2"/>
      <c r="N312" s="2"/>
      <c r="O312" s="2"/>
      <c r="P312" s="2"/>
      <c r="Q312" s="2"/>
      <c r="R312" s="2"/>
      <c r="S312" s="2"/>
      <c r="T312" s="2"/>
      <c r="U312" s="2"/>
      <c r="V312" s="2"/>
      <c r="W312" s="2"/>
      <c r="X312" s="2"/>
      <c r="Y312" s="2"/>
      <c r="Z312" s="2"/>
      <c r="AA312" s="2"/>
      <c r="AB312" s="2"/>
    </row>
    <row r="313" spans="1:28" x14ac:dyDescent="0.2">
      <c r="A313" s="2" t="s">
        <v>118</v>
      </c>
      <c r="B313" s="3" t="s">
        <v>48</v>
      </c>
      <c r="C313" s="4">
        <v>44881</v>
      </c>
      <c r="D313" s="2"/>
      <c r="E313" s="2">
        <v>47</v>
      </c>
      <c r="F313" s="2"/>
      <c r="G313" s="2"/>
      <c r="H313" s="2"/>
      <c r="I313" s="2"/>
      <c r="J313" s="2"/>
      <c r="K313" s="2"/>
      <c r="L313" s="2"/>
      <c r="M313" s="2"/>
      <c r="N313" s="2"/>
      <c r="O313" s="2"/>
      <c r="P313" s="2"/>
      <c r="Q313" s="2"/>
      <c r="R313" s="2"/>
      <c r="S313" s="2"/>
      <c r="T313" s="2">
        <v>1</v>
      </c>
      <c r="U313" s="2"/>
      <c r="V313" s="2"/>
      <c r="W313" s="2"/>
      <c r="X313" s="2"/>
      <c r="Y313" s="2"/>
      <c r="Z313" s="2"/>
      <c r="AA313" s="2"/>
      <c r="AB313" s="2"/>
    </row>
    <row r="314" spans="1:28" x14ac:dyDescent="0.2">
      <c r="A314" s="2" t="s">
        <v>118</v>
      </c>
      <c r="B314" s="3" t="s">
        <v>48</v>
      </c>
      <c r="C314" s="4">
        <v>44881</v>
      </c>
      <c r="D314" s="2"/>
      <c r="E314" s="2">
        <v>9</v>
      </c>
      <c r="F314" s="2" t="s">
        <v>161</v>
      </c>
      <c r="G314" s="2"/>
      <c r="H314" s="2"/>
      <c r="I314" s="2"/>
      <c r="J314" s="2"/>
      <c r="K314" s="2"/>
      <c r="L314" s="2"/>
      <c r="M314" s="2"/>
      <c r="N314" s="2"/>
      <c r="O314" s="2"/>
      <c r="P314" s="2"/>
      <c r="Q314" s="2">
        <v>1</v>
      </c>
      <c r="R314" s="2"/>
      <c r="S314" s="2"/>
      <c r="T314" s="2"/>
      <c r="U314" s="2"/>
      <c r="V314" s="2"/>
      <c r="W314" s="2"/>
      <c r="X314" s="2"/>
      <c r="Y314" s="2"/>
      <c r="Z314" s="2"/>
      <c r="AA314" s="2"/>
      <c r="AB314" s="2"/>
    </row>
    <row r="315" spans="1:28" x14ac:dyDescent="0.2">
      <c r="A315" s="2" t="s">
        <v>118</v>
      </c>
      <c r="B315" s="3" t="s">
        <v>33</v>
      </c>
      <c r="C315" s="4">
        <v>44878</v>
      </c>
      <c r="D315" s="2">
        <v>30319</v>
      </c>
      <c r="E315" s="2">
        <v>3</v>
      </c>
      <c r="F315" s="2" t="s">
        <v>8</v>
      </c>
      <c r="G315" s="2"/>
      <c r="H315" s="2"/>
      <c r="I315" s="2">
        <v>1</v>
      </c>
      <c r="J315" s="2"/>
      <c r="K315" s="2"/>
      <c r="L315" s="2"/>
      <c r="M315" s="2"/>
      <c r="N315" s="2"/>
      <c r="O315" s="2"/>
      <c r="P315" s="2"/>
      <c r="Q315" s="2"/>
      <c r="R315" s="2"/>
      <c r="S315" s="2"/>
      <c r="T315" s="2"/>
      <c r="U315" s="2"/>
      <c r="V315" s="2"/>
      <c r="W315" s="2"/>
      <c r="X315" s="2"/>
      <c r="Y315" s="2"/>
      <c r="Z315" s="2"/>
      <c r="AA315" s="2"/>
      <c r="AB315" s="2"/>
    </row>
    <row r="316" spans="1:28" x14ac:dyDescent="0.2">
      <c r="A316" s="2" t="s">
        <v>118</v>
      </c>
      <c r="B316" s="3" t="s">
        <v>33</v>
      </c>
      <c r="C316" s="4">
        <v>44878</v>
      </c>
      <c r="D316" s="2">
        <v>30518</v>
      </c>
      <c r="E316" s="2">
        <v>6</v>
      </c>
      <c r="F316" s="2" t="s">
        <v>156</v>
      </c>
      <c r="G316" s="2"/>
      <c r="H316" s="2"/>
      <c r="I316" s="2"/>
      <c r="J316" s="2"/>
      <c r="K316" s="2"/>
      <c r="L316" s="2"/>
      <c r="M316" s="2"/>
      <c r="N316" s="2"/>
      <c r="O316" s="2"/>
      <c r="P316" s="2"/>
      <c r="Q316" s="2"/>
      <c r="R316" s="2"/>
      <c r="S316" s="2"/>
      <c r="T316" s="2"/>
      <c r="U316" s="2"/>
      <c r="V316" s="2"/>
      <c r="W316" s="2"/>
      <c r="X316" s="2"/>
      <c r="Y316" s="2"/>
      <c r="Z316" s="2"/>
      <c r="AA316" s="2"/>
      <c r="AB316" s="2"/>
    </row>
    <row r="317" spans="1:28" x14ac:dyDescent="0.2">
      <c r="A317" s="2" t="s">
        <v>118</v>
      </c>
      <c r="B317" s="3" t="s">
        <v>33</v>
      </c>
      <c r="C317" s="4">
        <v>44878</v>
      </c>
      <c r="D317" s="2">
        <v>30307</v>
      </c>
      <c r="E317" s="2">
        <v>32</v>
      </c>
      <c r="F317" s="2" t="s">
        <v>162</v>
      </c>
      <c r="G317" s="2">
        <v>1</v>
      </c>
      <c r="H317" s="2"/>
      <c r="I317" s="2"/>
      <c r="J317" s="2"/>
      <c r="K317" s="2"/>
      <c r="L317" s="2"/>
      <c r="M317" s="2"/>
      <c r="N317" s="2"/>
      <c r="O317" s="2"/>
      <c r="P317" s="2"/>
      <c r="Q317" s="2"/>
      <c r="R317" s="2"/>
      <c r="S317" s="2"/>
      <c r="T317" s="2"/>
      <c r="U317" s="2"/>
      <c r="V317" s="2"/>
      <c r="W317" s="2"/>
      <c r="X317" s="2"/>
      <c r="Y317" s="2"/>
      <c r="Z317" s="2"/>
      <c r="AA317" s="2"/>
      <c r="AB317" s="2"/>
    </row>
    <row r="318" spans="1:28" x14ac:dyDescent="0.2">
      <c r="A318" s="2" t="s">
        <v>118</v>
      </c>
      <c r="B318" s="3" t="s">
        <v>33</v>
      </c>
      <c r="C318" s="4">
        <v>44878</v>
      </c>
      <c r="D318" s="2">
        <v>30033</v>
      </c>
      <c r="E318" s="2">
        <v>70</v>
      </c>
      <c r="F318" s="2" t="s">
        <v>163</v>
      </c>
      <c r="G318" s="2">
        <v>1</v>
      </c>
      <c r="H318" s="2"/>
      <c r="I318" s="2"/>
      <c r="J318" s="2"/>
      <c r="K318" s="2"/>
      <c r="L318" s="2"/>
      <c r="M318" s="2"/>
      <c r="N318" s="2"/>
      <c r="O318" s="2"/>
      <c r="P318" s="2"/>
      <c r="Q318" s="2"/>
      <c r="R318" s="2"/>
      <c r="S318" s="2"/>
      <c r="T318" s="2"/>
      <c r="U318" s="2"/>
      <c r="V318" s="2"/>
      <c r="W318" s="2"/>
      <c r="X318" s="2"/>
      <c r="Y318" s="2"/>
      <c r="Z318" s="2"/>
      <c r="AA318" s="2"/>
      <c r="AB318" s="2"/>
    </row>
    <row r="319" spans="1:28" x14ac:dyDescent="0.2">
      <c r="A319" s="2" t="s">
        <v>118</v>
      </c>
      <c r="B319" s="3" t="s">
        <v>33</v>
      </c>
      <c r="C319" s="4">
        <v>44878</v>
      </c>
      <c r="D319" s="2">
        <v>30345</v>
      </c>
      <c r="E319" s="2">
        <v>62</v>
      </c>
      <c r="F319" s="2" t="s">
        <v>6</v>
      </c>
      <c r="G319" s="2">
        <v>1</v>
      </c>
      <c r="H319" s="2"/>
      <c r="I319" s="2"/>
      <c r="J319" s="2"/>
      <c r="K319" s="2"/>
      <c r="L319" s="2"/>
      <c r="M319" s="2"/>
      <c r="N319" s="2"/>
      <c r="O319" s="2"/>
      <c r="P319" s="2"/>
      <c r="Q319" s="2"/>
      <c r="R319" s="2"/>
      <c r="S319" s="2"/>
      <c r="T319" s="2"/>
      <c r="U319" s="2"/>
      <c r="V319" s="2"/>
      <c r="W319" s="2"/>
      <c r="X319" s="2"/>
      <c r="Y319" s="2"/>
      <c r="Z319" s="2"/>
      <c r="AA319" s="2"/>
      <c r="AB319" s="2"/>
    </row>
    <row r="320" spans="1:28" x14ac:dyDescent="0.2">
      <c r="A320" s="2" t="s">
        <v>118</v>
      </c>
      <c r="B320" s="3" t="s">
        <v>33</v>
      </c>
      <c r="C320" s="4">
        <v>44878</v>
      </c>
      <c r="D320" s="2">
        <v>30345</v>
      </c>
      <c r="E320" s="2">
        <v>19</v>
      </c>
      <c r="F320" s="2" t="s">
        <v>164</v>
      </c>
      <c r="G320" s="2"/>
      <c r="H320" s="2"/>
      <c r="I320" s="2"/>
      <c r="J320" s="2">
        <v>1</v>
      </c>
      <c r="K320" s="2"/>
      <c r="L320" s="2"/>
      <c r="M320" s="2"/>
      <c r="N320" s="2"/>
      <c r="O320" s="2"/>
      <c r="P320" s="2"/>
      <c r="Q320" s="2"/>
      <c r="R320" s="2"/>
      <c r="S320" s="2"/>
      <c r="T320" s="2"/>
      <c r="U320" s="2"/>
      <c r="V320" s="2"/>
      <c r="W320" s="2"/>
      <c r="X320" s="2"/>
      <c r="Y320" s="2"/>
      <c r="Z320" s="2"/>
      <c r="AA320" s="2"/>
      <c r="AB320" s="2"/>
    </row>
    <row r="321" spans="1:28" x14ac:dyDescent="0.2">
      <c r="A321" s="2" t="s">
        <v>118</v>
      </c>
      <c r="B321" s="3" t="s">
        <v>33</v>
      </c>
      <c r="C321" s="4">
        <v>44878</v>
      </c>
      <c r="D321" s="2">
        <v>30316</v>
      </c>
      <c r="E321" s="2">
        <v>22</v>
      </c>
      <c r="F321" s="2" t="s">
        <v>165</v>
      </c>
      <c r="G321" s="2"/>
      <c r="H321" s="2"/>
      <c r="I321" s="2"/>
      <c r="J321" s="2"/>
      <c r="K321" s="2"/>
      <c r="L321" s="2"/>
      <c r="M321" s="2"/>
      <c r="N321" s="2"/>
      <c r="O321" s="2"/>
      <c r="P321" s="2"/>
      <c r="Q321" s="2"/>
      <c r="R321" s="2"/>
      <c r="S321" s="2"/>
      <c r="T321" s="2"/>
      <c r="U321" s="2"/>
      <c r="V321" s="2"/>
      <c r="W321" s="2"/>
      <c r="X321" s="2"/>
      <c r="Y321" s="2"/>
      <c r="Z321" s="2"/>
      <c r="AA321" s="2"/>
      <c r="AB321" s="2"/>
    </row>
    <row r="322" spans="1:28" x14ac:dyDescent="0.2">
      <c r="A322" s="2" t="s">
        <v>118</v>
      </c>
      <c r="B322" s="3" t="s">
        <v>33</v>
      </c>
      <c r="C322" s="4">
        <v>44878</v>
      </c>
      <c r="D322" s="2">
        <v>30384</v>
      </c>
      <c r="E322" s="2">
        <v>10</v>
      </c>
      <c r="F322" s="2" t="s">
        <v>166</v>
      </c>
      <c r="G322" s="2"/>
      <c r="H322" s="2"/>
      <c r="I322" s="2"/>
      <c r="J322" s="2"/>
      <c r="K322" s="2"/>
      <c r="L322" s="2"/>
      <c r="M322" s="2"/>
      <c r="N322" s="2"/>
      <c r="O322" s="2"/>
      <c r="P322" s="2"/>
      <c r="Q322" s="2"/>
      <c r="R322" s="2"/>
      <c r="S322" s="2"/>
      <c r="T322" s="2"/>
      <c r="U322" s="2"/>
      <c r="V322" s="2"/>
      <c r="W322" s="2"/>
      <c r="X322" s="2"/>
      <c r="Y322" s="2"/>
      <c r="Z322" s="2"/>
      <c r="AA322" s="2"/>
      <c r="AB322" s="2"/>
    </row>
    <row r="323" spans="1:28" x14ac:dyDescent="0.2">
      <c r="A323" s="2" t="s">
        <v>118</v>
      </c>
      <c r="B323" s="3" t="s">
        <v>33</v>
      </c>
      <c r="C323" s="4">
        <v>44878</v>
      </c>
      <c r="D323" s="2">
        <v>30340</v>
      </c>
      <c r="E323" s="2">
        <v>20</v>
      </c>
      <c r="F323" s="2" t="s">
        <v>167</v>
      </c>
      <c r="G323" s="2"/>
      <c r="H323" s="2"/>
      <c r="I323" s="2"/>
      <c r="J323" s="2"/>
      <c r="K323" s="2"/>
      <c r="L323" s="2"/>
      <c r="M323" s="2"/>
      <c r="N323" s="2"/>
      <c r="O323" s="2"/>
      <c r="P323" s="2"/>
      <c r="Q323" s="2"/>
      <c r="R323" s="2"/>
      <c r="S323" s="2"/>
      <c r="T323" s="2"/>
      <c r="U323" s="2"/>
      <c r="V323" s="2"/>
      <c r="W323" s="2"/>
      <c r="X323" s="2"/>
      <c r="Y323" s="2"/>
      <c r="Z323" s="2"/>
      <c r="AA323" s="2"/>
      <c r="AB323" s="2"/>
    </row>
    <row r="324" spans="1:28" x14ac:dyDescent="0.2">
      <c r="A324" s="2" t="s">
        <v>118</v>
      </c>
      <c r="B324" s="3" t="s">
        <v>33</v>
      </c>
      <c r="C324" s="4">
        <v>44878</v>
      </c>
      <c r="D324" s="2">
        <v>30030</v>
      </c>
      <c r="E324" s="2">
        <v>294</v>
      </c>
      <c r="F324" s="2" t="s">
        <v>168</v>
      </c>
      <c r="G324" s="2"/>
      <c r="H324" s="2"/>
      <c r="I324" s="2"/>
      <c r="J324" s="2"/>
      <c r="K324" s="2"/>
      <c r="L324" s="2"/>
      <c r="M324" s="2"/>
      <c r="N324" s="2"/>
      <c r="O324" s="2"/>
      <c r="P324" s="2"/>
      <c r="Q324" s="2">
        <v>1</v>
      </c>
      <c r="R324" s="2"/>
      <c r="S324" s="2"/>
      <c r="T324" s="2"/>
      <c r="U324" s="2"/>
      <c r="V324" s="2"/>
      <c r="W324" s="2"/>
      <c r="X324" s="2"/>
      <c r="Y324" s="2"/>
      <c r="Z324" s="2"/>
      <c r="AA324" s="2"/>
      <c r="AB324" s="2"/>
    </row>
    <row r="325" spans="1:28" x14ac:dyDescent="0.2">
      <c r="A325" s="2" t="s">
        <v>118</v>
      </c>
      <c r="B325" s="3" t="s">
        <v>35</v>
      </c>
      <c r="C325" s="4">
        <v>44877</v>
      </c>
      <c r="D325" s="2">
        <v>30309</v>
      </c>
      <c r="E325" s="2">
        <v>17</v>
      </c>
      <c r="F325" s="2" t="s">
        <v>169</v>
      </c>
      <c r="G325" s="2">
        <v>1</v>
      </c>
      <c r="H325" s="2"/>
      <c r="I325" s="2"/>
      <c r="J325" s="2"/>
      <c r="K325" s="2"/>
      <c r="L325" s="2"/>
      <c r="M325" s="2"/>
      <c r="N325" s="2"/>
      <c r="O325" s="2">
        <v>1</v>
      </c>
      <c r="P325" s="2"/>
      <c r="Q325" s="2"/>
      <c r="R325" s="2"/>
      <c r="S325" s="2"/>
      <c r="T325" s="2"/>
      <c r="U325" s="2"/>
      <c r="V325" s="2"/>
      <c r="W325" s="2"/>
      <c r="X325" s="2"/>
      <c r="Y325" s="2"/>
      <c r="Z325" s="2"/>
      <c r="AA325" s="2"/>
      <c r="AB325" s="2"/>
    </row>
    <row r="326" spans="1:28" x14ac:dyDescent="0.2">
      <c r="A326" s="2" t="s">
        <v>118</v>
      </c>
      <c r="B326" s="3" t="s">
        <v>35</v>
      </c>
      <c r="C326" s="4">
        <v>44877</v>
      </c>
      <c r="D326" s="2"/>
      <c r="E326" s="2">
        <v>52</v>
      </c>
      <c r="F326" s="2" t="s">
        <v>8</v>
      </c>
      <c r="G326" s="2"/>
      <c r="H326" s="2"/>
      <c r="I326" s="2">
        <v>1</v>
      </c>
      <c r="J326" s="2"/>
      <c r="K326" s="2"/>
      <c r="L326" s="2"/>
      <c r="M326" s="2"/>
      <c r="N326" s="2"/>
      <c r="O326" s="2"/>
      <c r="P326" s="2"/>
      <c r="Q326" s="2"/>
      <c r="R326" s="2"/>
      <c r="S326" s="2"/>
      <c r="T326" s="2"/>
      <c r="U326" s="2"/>
      <c r="V326" s="2"/>
      <c r="W326" s="2"/>
      <c r="X326" s="2"/>
      <c r="Y326" s="2"/>
      <c r="Z326" s="2"/>
      <c r="AA326" s="2"/>
      <c r="AB326" s="2"/>
    </row>
    <row r="327" spans="1:28" x14ac:dyDescent="0.2">
      <c r="A327" s="2" t="s">
        <v>118</v>
      </c>
      <c r="B327" s="3" t="s">
        <v>35</v>
      </c>
      <c r="C327" s="4">
        <v>44877</v>
      </c>
      <c r="D327" s="2">
        <v>30032</v>
      </c>
      <c r="E327" s="2">
        <v>12</v>
      </c>
      <c r="F327" s="2" t="s">
        <v>170</v>
      </c>
      <c r="G327" s="2"/>
      <c r="H327" s="2"/>
      <c r="I327" s="2"/>
      <c r="J327" s="2"/>
      <c r="K327" s="2"/>
      <c r="L327" s="2"/>
      <c r="M327" s="2"/>
      <c r="N327" s="2"/>
      <c r="O327" s="2"/>
      <c r="P327" s="2"/>
      <c r="Q327" s="2"/>
      <c r="R327" s="2"/>
      <c r="S327" s="2"/>
      <c r="T327" s="2"/>
      <c r="U327" s="2"/>
      <c r="V327" s="2"/>
      <c r="W327" s="2"/>
      <c r="X327" s="2"/>
      <c r="Y327" s="2"/>
      <c r="Z327" s="2"/>
      <c r="AA327" s="2"/>
      <c r="AB327" s="2"/>
    </row>
    <row r="328" spans="1:28" x14ac:dyDescent="0.2">
      <c r="A328" s="2" t="s">
        <v>118</v>
      </c>
      <c r="B328" s="3" t="s">
        <v>35</v>
      </c>
      <c r="C328" s="4">
        <v>44877</v>
      </c>
      <c r="D328" s="2">
        <v>30030</v>
      </c>
      <c r="E328" s="2">
        <v>3</v>
      </c>
      <c r="F328" s="2" t="s">
        <v>9</v>
      </c>
      <c r="G328" s="2"/>
      <c r="H328" s="2"/>
      <c r="I328" s="2"/>
      <c r="J328" s="2">
        <v>1</v>
      </c>
      <c r="K328" s="2"/>
      <c r="L328" s="2"/>
      <c r="M328" s="2"/>
      <c r="N328" s="2"/>
      <c r="O328" s="2"/>
      <c r="P328" s="2"/>
      <c r="Q328" s="2"/>
      <c r="R328" s="2"/>
      <c r="S328" s="2"/>
      <c r="T328" s="2"/>
      <c r="U328" s="2"/>
      <c r="V328" s="2"/>
      <c r="W328" s="2"/>
      <c r="X328" s="2"/>
      <c r="Y328" s="2"/>
      <c r="Z328" s="2"/>
      <c r="AA328" s="2"/>
      <c r="AB328" s="2"/>
    </row>
    <row r="329" spans="1:28" x14ac:dyDescent="0.2">
      <c r="A329" s="2" t="s">
        <v>118</v>
      </c>
      <c r="B329" s="3" t="s">
        <v>35</v>
      </c>
      <c r="C329" s="4">
        <v>44877</v>
      </c>
      <c r="D329" s="2">
        <v>30033</v>
      </c>
      <c r="E329" s="2">
        <v>25</v>
      </c>
      <c r="F329" s="2" t="s">
        <v>171</v>
      </c>
      <c r="G329" s="2"/>
      <c r="H329" s="2"/>
      <c r="I329" s="2">
        <v>1</v>
      </c>
      <c r="J329" s="2">
        <v>1</v>
      </c>
      <c r="K329" s="2"/>
      <c r="L329" s="2"/>
      <c r="M329" s="2"/>
      <c r="N329" s="2"/>
      <c r="O329" s="2"/>
      <c r="P329" s="2"/>
      <c r="Q329" s="2"/>
      <c r="R329" s="2"/>
      <c r="S329" s="2"/>
      <c r="T329" s="2"/>
      <c r="U329" s="2"/>
      <c r="V329" s="2"/>
      <c r="W329" s="2"/>
      <c r="X329" s="2"/>
      <c r="Y329" s="2"/>
      <c r="Z329" s="2"/>
      <c r="AA329" s="2"/>
      <c r="AB329" s="2"/>
    </row>
    <row r="330" spans="1:28" x14ac:dyDescent="0.2">
      <c r="A330" s="2" t="s">
        <v>118</v>
      </c>
      <c r="B330" s="3" t="s">
        <v>35</v>
      </c>
      <c r="C330" s="4">
        <v>44877</v>
      </c>
      <c r="D330" s="2">
        <v>30306</v>
      </c>
      <c r="E330" s="2">
        <v>39</v>
      </c>
      <c r="F330" s="2" t="s">
        <v>6</v>
      </c>
      <c r="G330" s="2">
        <v>1</v>
      </c>
      <c r="H330" s="2"/>
      <c r="I330" s="2"/>
      <c r="J330" s="2"/>
      <c r="K330" s="2"/>
      <c r="L330" s="2"/>
      <c r="M330" s="2"/>
      <c r="N330" s="2"/>
      <c r="O330" s="2"/>
      <c r="P330" s="2"/>
      <c r="Q330" s="2"/>
      <c r="R330" s="2"/>
      <c r="S330" s="2"/>
      <c r="T330" s="2"/>
      <c r="U330" s="2"/>
      <c r="V330" s="2"/>
      <c r="W330" s="2"/>
      <c r="X330" s="2"/>
      <c r="Y330" s="2"/>
      <c r="Z330" s="2"/>
      <c r="AA330" s="2"/>
      <c r="AB330" s="2"/>
    </row>
    <row r="331" spans="1:28" x14ac:dyDescent="0.2">
      <c r="A331" s="2" t="s">
        <v>118</v>
      </c>
      <c r="B331" s="3" t="s">
        <v>35</v>
      </c>
      <c r="C331" s="4">
        <v>44877</v>
      </c>
      <c r="D331" s="2">
        <v>30002</v>
      </c>
      <c r="E331" s="2">
        <v>4</v>
      </c>
      <c r="F331" s="2" t="s">
        <v>6</v>
      </c>
      <c r="G331" s="2">
        <v>1</v>
      </c>
      <c r="H331" s="2"/>
      <c r="I331" s="2"/>
      <c r="J331" s="2"/>
      <c r="K331" s="2"/>
      <c r="L331" s="2"/>
      <c r="M331" s="2"/>
      <c r="N331" s="2"/>
      <c r="O331" s="2"/>
      <c r="P331" s="2"/>
      <c r="Q331" s="2"/>
      <c r="R331" s="2"/>
      <c r="S331" s="2"/>
      <c r="T331" s="2"/>
      <c r="U331" s="2"/>
      <c r="V331" s="2"/>
      <c r="W331" s="2"/>
      <c r="X331" s="2"/>
      <c r="Y331" s="2"/>
      <c r="Z331" s="2"/>
      <c r="AA331" s="2"/>
      <c r="AB331" s="2"/>
    </row>
    <row r="332" spans="1:28" x14ac:dyDescent="0.2">
      <c r="A332" s="2" t="s">
        <v>118</v>
      </c>
      <c r="B332" s="3" t="s">
        <v>35</v>
      </c>
      <c r="C332" s="4">
        <v>44877</v>
      </c>
      <c r="D332" s="2">
        <v>30306</v>
      </c>
      <c r="E332" s="2">
        <v>18</v>
      </c>
      <c r="F332" s="2" t="s">
        <v>156</v>
      </c>
      <c r="G332" s="2"/>
      <c r="H332" s="2"/>
      <c r="I332" s="2"/>
      <c r="J332" s="2"/>
      <c r="K332" s="2"/>
      <c r="L332" s="2"/>
      <c r="M332" s="2"/>
      <c r="N332" s="2"/>
      <c r="O332" s="2"/>
      <c r="P332" s="2"/>
      <c r="Q332" s="2"/>
      <c r="R332" s="2"/>
      <c r="S332" s="2"/>
      <c r="T332" s="2"/>
      <c r="U332" s="2"/>
      <c r="V332" s="2"/>
      <c r="W332" s="2"/>
      <c r="X332" s="2"/>
      <c r="Y332" s="2"/>
      <c r="Z332" s="2"/>
      <c r="AA332" s="2"/>
      <c r="AB332" s="2"/>
    </row>
    <row r="333" spans="1:28" x14ac:dyDescent="0.2">
      <c r="A333" s="2" t="s">
        <v>118</v>
      </c>
      <c r="B333" s="3" t="s">
        <v>35</v>
      </c>
      <c r="C333" s="4">
        <v>44877</v>
      </c>
      <c r="D333" s="2">
        <v>30032</v>
      </c>
      <c r="E333" s="2">
        <v>20</v>
      </c>
      <c r="F333" s="2" t="s">
        <v>172</v>
      </c>
      <c r="G333" s="2"/>
      <c r="H333" s="2"/>
      <c r="I333" s="2">
        <v>1</v>
      </c>
      <c r="J333" s="2">
        <v>1</v>
      </c>
      <c r="K333" s="2"/>
      <c r="L333" s="2"/>
      <c r="M333" s="2"/>
      <c r="N333" s="2"/>
      <c r="O333" s="2"/>
      <c r="P333" s="2"/>
      <c r="Q333" s="2"/>
      <c r="R333" s="2"/>
      <c r="S333" s="2"/>
      <c r="T333" s="2"/>
      <c r="U333" s="2"/>
      <c r="V333" s="2"/>
      <c r="W333" s="2"/>
      <c r="X333" s="2"/>
      <c r="Y333" s="2"/>
      <c r="Z333" s="2"/>
      <c r="AA333" s="2"/>
      <c r="AB333" s="2"/>
    </row>
    <row r="334" spans="1:28" x14ac:dyDescent="0.2">
      <c r="A334" s="2" t="s">
        <v>118</v>
      </c>
      <c r="B334" s="3" t="s">
        <v>35</v>
      </c>
      <c r="C334" s="4">
        <v>44877</v>
      </c>
      <c r="D334" s="2">
        <v>30253</v>
      </c>
      <c r="E334" s="2">
        <v>3</v>
      </c>
      <c r="F334" s="2" t="s">
        <v>173</v>
      </c>
      <c r="G334" s="2"/>
      <c r="H334" s="2"/>
      <c r="I334" s="2"/>
      <c r="J334" s="2"/>
      <c r="K334" s="2"/>
      <c r="L334" s="2"/>
      <c r="M334" s="2"/>
      <c r="N334" s="2"/>
      <c r="O334" s="2"/>
      <c r="P334" s="2"/>
      <c r="Q334" s="2"/>
      <c r="R334" s="2"/>
      <c r="S334" s="2"/>
      <c r="T334" s="2"/>
      <c r="U334" s="2"/>
      <c r="V334" s="2"/>
      <c r="W334" s="2"/>
      <c r="X334" s="2"/>
      <c r="Y334" s="2"/>
      <c r="Z334" s="2"/>
      <c r="AA334" s="2"/>
      <c r="AB334" s="2"/>
    </row>
    <row r="335" spans="1:28" x14ac:dyDescent="0.2">
      <c r="A335" s="2" t="s">
        <v>118</v>
      </c>
      <c r="B335" s="3" t="s">
        <v>19</v>
      </c>
      <c r="C335" s="4">
        <v>44876</v>
      </c>
      <c r="D335" s="2">
        <v>30340</v>
      </c>
      <c r="E335" s="2">
        <v>9</v>
      </c>
      <c r="F335" s="2" t="s">
        <v>174</v>
      </c>
      <c r="G335" s="2">
        <v>1</v>
      </c>
      <c r="H335" s="2"/>
      <c r="I335" s="2">
        <v>1</v>
      </c>
      <c r="J335" s="2"/>
      <c r="K335" s="2"/>
      <c r="L335" s="2"/>
      <c r="M335" s="2"/>
      <c r="N335" s="2">
        <v>1</v>
      </c>
      <c r="O335" s="2"/>
      <c r="P335" s="2"/>
      <c r="Q335" s="2"/>
      <c r="R335" s="2"/>
      <c r="S335" s="2"/>
      <c r="T335" s="2"/>
      <c r="U335" s="2"/>
      <c r="V335" s="2"/>
      <c r="W335" s="2"/>
      <c r="X335" s="2"/>
      <c r="Y335" s="2"/>
      <c r="Z335" s="2"/>
      <c r="AA335" s="2"/>
      <c r="AB335" s="2"/>
    </row>
    <row r="336" spans="1:28" x14ac:dyDescent="0.2">
      <c r="A336" s="2" t="s">
        <v>118</v>
      </c>
      <c r="B336" s="3" t="s">
        <v>19</v>
      </c>
      <c r="C336" s="4">
        <v>44876</v>
      </c>
      <c r="D336" s="2">
        <v>30084</v>
      </c>
      <c r="E336" s="2">
        <v>13</v>
      </c>
      <c r="F336" s="2" t="s">
        <v>175</v>
      </c>
      <c r="G336" s="2"/>
      <c r="H336" s="2"/>
      <c r="I336" s="2">
        <v>1</v>
      </c>
      <c r="J336" s="2"/>
      <c r="K336" s="2"/>
      <c r="L336" s="2"/>
      <c r="M336" s="2"/>
      <c r="N336" s="2"/>
      <c r="O336" s="2"/>
      <c r="P336" s="2"/>
      <c r="Q336" s="2"/>
      <c r="R336" s="2"/>
      <c r="S336" s="2"/>
      <c r="T336" s="2"/>
      <c r="U336" s="2"/>
      <c r="V336" s="2"/>
      <c r="W336" s="2"/>
      <c r="X336" s="2"/>
      <c r="Y336" s="2"/>
      <c r="Z336" s="2"/>
      <c r="AA336" s="2"/>
      <c r="AB336" s="2"/>
    </row>
    <row r="337" spans="1:28" x14ac:dyDescent="0.2">
      <c r="A337" s="2" t="s">
        <v>118</v>
      </c>
      <c r="B337" s="3" t="s">
        <v>19</v>
      </c>
      <c r="C337" s="4">
        <v>44876</v>
      </c>
      <c r="D337" s="2">
        <v>30044</v>
      </c>
      <c r="E337" s="2">
        <v>8</v>
      </c>
      <c r="F337" s="2" t="s">
        <v>8</v>
      </c>
      <c r="G337" s="2"/>
      <c r="H337" s="2"/>
      <c r="I337" s="2">
        <v>1</v>
      </c>
      <c r="J337" s="2"/>
      <c r="K337" s="2"/>
      <c r="L337" s="2"/>
      <c r="M337" s="2"/>
      <c r="N337" s="2"/>
      <c r="O337" s="2"/>
      <c r="P337" s="2"/>
      <c r="Q337" s="2"/>
      <c r="R337" s="2"/>
      <c r="S337" s="2"/>
      <c r="T337" s="2"/>
      <c r="U337" s="2"/>
      <c r="V337" s="2"/>
      <c r="W337" s="2"/>
      <c r="X337" s="2"/>
      <c r="Y337" s="2"/>
      <c r="Z337" s="2"/>
      <c r="AA337" s="2"/>
      <c r="AB337" s="2"/>
    </row>
    <row r="338" spans="1:28" x14ac:dyDescent="0.2">
      <c r="A338" s="2" t="s">
        <v>118</v>
      </c>
      <c r="B338" s="3" t="s">
        <v>19</v>
      </c>
      <c r="C338" s="4">
        <v>44876</v>
      </c>
      <c r="D338" s="2">
        <v>30033</v>
      </c>
      <c r="E338" s="2">
        <v>11</v>
      </c>
      <c r="F338" s="2" t="s">
        <v>176</v>
      </c>
      <c r="G338" s="2"/>
      <c r="H338" s="2"/>
      <c r="I338" s="2">
        <v>1</v>
      </c>
      <c r="J338" s="2"/>
      <c r="K338" s="2"/>
      <c r="L338" s="2"/>
      <c r="M338" s="2"/>
      <c r="N338" s="2"/>
      <c r="O338" s="2"/>
      <c r="P338" s="2"/>
      <c r="Q338" s="2"/>
      <c r="R338" s="2"/>
      <c r="S338" s="2"/>
      <c r="T338" s="2"/>
      <c r="U338" s="2"/>
      <c r="V338" s="2"/>
      <c r="W338" s="2"/>
      <c r="X338" s="2"/>
      <c r="Y338" s="2"/>
      <c r="Z338" s="2"/>
      <c r="AA338" s="2"/>
      <c r="AB338" s="2"/>
    </row>
    <row r="339" spans="1:28" x14ac:dyDescent="0.2">
      <c r="A339" s="2" t="s">
        <v>118</v>
      </c>
      <c r="B339" s="3" t="s">
        <v>19</v>
      </c>
      <c r="C339" s="4">
        <v>44876</v>
      </c>
      <c r="D339" s="2">
        <v>30084</v>
      </c>
      <c r="E339" s="2">
        <v>14</v>
      </c>
      <c r="F339" s="2" t="s">
        <v>177</v>
      </c>
      <c r="G339" s="2"/>
      <c r="H339" s="2"/>
      <c r="I339" s="2"/>
      <c r="J339" s="2">
        <v>1</v>
      </c>
      <c r="K339" s="2"/>
      <c r="L339" s="2"/>
      <c r="M339" s="2"/>
      <c r="N339" s="2"/>
      <c r="O339" s="2"/>
      <c r="P339" s="2"/>
      <c r="Q339" s="2"/>
      <c r="R339" s="2"/>
      <c r="S339" s="2"/>
      <c r="T339" s="2"/>
      <c r="U339" s="2"/>
      <c r="V339" s="2"/>
      <c r="W339" s="2"/>
      <c r="X339" s="2"/>
      <c r="Y339" s="2"/>
      <c r="Z339" s="2"/>
      <c r="AA339" s="2"/>
      <c r="AB339" s="2"/>
    </row>
    <row r="340" spans="1:28" x14ac:dyDescent="0.2">
      <c r="A340" s="2" t="s">
        <v>118</v>
      </c>
      <c r="B340" s="3" t="s">
        <v>19</v>
      </c>
      <c r="C340" s="4">
        <v>44876</v>
      </c>
      <c r="D340" s="2">
        <v>30084</v>
      </c>
      <c r="E340" s="2">
        <v>6</v>
      </c>
      <c r="F340" s="2" t="s">
        <v>162</v>
      </c>
      <c r="G340" s="2">
        <v>1</v>
      </c>
      <c r="H340" s="2"/>
      <c r="I340" s="2"/>
      <c r="J340" s="2"/>
      <c r="K340" s="2"/>
      <c r="L340" s="2"/>
      <c r="M340" s="2"/>
      <c r="N340" s="2"/>
      <c r="O340" s="2"/>
      <c r="P340" s="2"/>
      <c r="Q340" s="2"/>
      <c r="R340" s="2"/>
      <c r="S340" s="2"/>
      <c r="T340" s="2"/>
      <c r="U340" s="2"/>
      <c r="V340" s="2"/>
      <c r="W340" s="2"/>
      <c r="X340" s="2"/>
      <c r="Y340" s="2"/>
      <c r="Z340" s="2"/>
      <c r="AA340" s="2"/>
      <c r="AB340" s="2"/>
    </row>
    <row r="341" spans="1:28" x14ac:dyDescent="0.2">
      <c r="A341" s="2" t="s">
        <v>118</v>
      </c>
      <c r="B341" s="3" t="s">
        <v>28</v>
      </c>
      <c r="C341" s="4">
        <v>44875</v>
      </c>
      <c r="D341" s="2">
        <v>30344</v>
      </c>
      <c r="E341" s="2">
        <v>43</v>
      </c>
      <c r="F341" s="2" t="s">
        <v>169</v>
      </c>
      <c r="G341" s="2">
        <v>1</v>
      </c>
      <c r="H341" s="2"/>
      <c r="I341" s="2"/>
      <c r="J341" s="2"/>
      <c r="K341" s="2"/>
      <c r="L341" s="2"/>
      <c r="M341" s="2"/>
      <c r="N341" s="2"/>
      <c r="O341" s="2">
        <v>1</v>
      </c>
      <c r="P341" s="2"/>
      <c r="Q341" s="2"/>
      <c r="R341" s="2"/>
      <c r="S341" s="2"/>
      <c r="T341" s="2"/>
      <c r="U341" s="2"/>
      <c r="V341" s="2"/>
      <c r="W341" s="2"/>
      <c r="X341" s="2"/>
      <c r="Y341" s="2"/>
      <c r="Z341" s="2"/>
      <c r="AA341" s="2"/>
      <c r="AB341" s="2"/>
    </row>
    <row r="342" spans="1:28" x14ac:dyDescent="0.2">
      <c r="A342" s="2" t="s">
        <v>118</v>
      </c>
      <c r="B342" s="3" t="s">
        <v>28</v>
      </c>
      <c r="C342" s="4">
        <v>44875</v>
      </c>
      <c r="D342" s="2">
        <v>30033</v>
      </c>
      <c r="E342" s="2">
        <v>57</v>
      </c>
      <c r="F342" s="2" t="s">
        <v>178</v>
      </c>
      <c r="G342" s="2">
        <v>1</v>
      </c>
      <c r="H342" s="2"/>
      <c r="I342" s="2"/>
      <c r="J342" s="2"/>
      <c r="K342" s="2"/>
      <c r="L342" s="2"/>
      <c r="M342" s="2"/>
      <c r="N342" s="2"/>
      <c r="O342" s="2"/>
      <c r="P342" s="2"/>
      <c r="Q342" s="2">
        <v>1</v>
      </c>
      <c r="R342" s="2"/>
      <c r="S342" s="2"/>
      <c r="T342" s="2"/>
      <c r="U342" s="2"/>
      <c r="V342" s="2"/>
      <c r="W342" s="2"/>
      <c r="X342" s="2"/>
      <c r="Y342" s="2"/>
      <c r="Z342" s="2"/>
      <c r="AA342" s="2"/>
      <c r="AB342" s="2"/>
    </row>
    <row r="343" spans="1:28" x14ac:dyDescent="0.2">
      <c r="A343" s="2" t="s">
        <v>118</v>
      </c>
      <c r="B343" s="3" t="s">
        <v>28</v>
      </c>
      <c r="C343" s="4">
        <v>44875</v>
      </c>
      <c r="D343" s="2"/>
      <c r="E343" s="2">
        <v>101</v>
      </c>
      <c r="F343" s="2" t="s">
        <v>179</v>
      </c>
      <c r="G343" s="2"/>
      <c r="H343" s="2"/>
      <c r="I343" s="2"/>
      <c r="J343" s="2"/>
      <c r="K343" s="2"/>
      <c r="L343" s="2"/>
      <c r="M343" s="2"/>
      <c r="N343" s="2"/>
      <c r="O343" s="2"/>
      <c r="P343" s="2"/>
      <c r="Q343" s="2"/>
      <c r="R343" s="2"/>
      <c r="S343" s="2"/>
      <c r="T343" s="2"/>
      <c r="U343" s="2"/>
      <c r="V343" s="2"/>
      <c r="W343" s="2"/>
      <c r="X343" s="2"/>
      <c r="Y343" s="2"/>
      <c r="Z343" s="2"/>
      <c r="AA343" s="2"/>
      <c r="AB343" s="2"/>
    </row>
    <row r="344" spans="1:28" x14ac:dyDescent="0.2">
      <c r="A344" s="2" t="s">
        <v>118</v>
      </c>
      <c r="B344" s="3" t="s">
        <v>48</v>
      </c>
      <c r="C344" s="4">
        <v>44874</v>
      </c>
      <c r="D344" s="2"/>
      <c r="E344" s="2">
        <v>52</v>
      </c>
      <c r="F344" s="2"/>
      <c r="G344" s="2"/>
      <c r="H344" s="2"/>
      <c r="I344" s="2"/>
      <c r="J344" s="2"/>
      <c r="K344" s="2"/>
      <c r="L344" s="2"/>
      <c r="M344" s="2"/>
      <c r="N344" s="2"/>
      <c r="O344" s="2"/>
      <c r="P344" s="2"/>
      <c r="Q344" s="2"/>
      <c r="R344" s="2"/>
      <c r="S344" s="2"/>
      <c r="T344" s="2">
        <v>1</v>
      </c>
      <c r="U344" s="2"/>
      <c r="V344" s="2"/>
      <c r="W344" s="2"/>
      <c r="X344" s="2"/>
      <c r="Y344" s="2"/>
      <c r="Z344" s="2"/>
      <c r="AA344" s="2"/>
      <c r="AB344" s="2"/>
    </row>
    <row r="345" spans="1:28" x14ac:dyDescent="0.2">
      <c r="A345" s="2" t="s">
        <v>118</v>
      </c>
      <c r="B345" s="3" t="s">
        <v>48</v>
      </c>
      <c r="C345" s="4">
        <v>44874</v>
      </c>
      <c r="D345" s="2">
        <v>30033</v>
      </c>
      <c r="E345" s="2">
        <v>36</v>
      </c>
      <c r="F345" s="2" t="s">
        <v>180</v>
      </c>
      <c r="G345" s="2">
        <v>1</v>
      </c>
      <c r="H345" s="2"/>
      <c r="I345" s="2"/>
      <c r="J345" s="2"/>
      <c r="K345" s="2"/>
      <c r="L345" s="2"/>
      <c r="M345" s="2"/>
      <c r="N345" s="2"/>
      <c r="O345" s="2"/>
      <c r="P345" s="2"/>
      <c r="Q345" s="2"/>
      <c r="R345" s="2"/>
      <c r="S345" s="2"/>
      <c r="T345" s="2"/>
      <c r="U345" s="2"/>
      <c r="V345" s="2"/>
      <c r="W345" s="2"/>
      <c r="X345" s="2"/>
      <c r="Y345" s="2"/>
      <c r="Z345" s="2"/>
      <c r="AA345" s="2"/>
      <c r="AB345" s="2"/>
    </row>
    <row r="346" spans="1:28" x14ac:dyDescent="0.2">
      <c r="A346" s="2" t="s">
        <v>118</v>
      </c>
      <c r="B346" s="3" t="s">
        <v>48</v>
      </c>
      <c r="C346" s="4">
        <v>44874</v>
      </c>
      <c r="D346" s="2">
        <v>30030</v>
      </c>
      <c r="E346" s="2">
        <v>34</v>
      </c>
      <c r="F346" s="2" t="s">
        <v>6</v>
      </c>
      <c r="G346" s="2">
        <v>1</v>
      </c>
      <c r="H346" s="2"/>
      <c r="I346" s="2"/>
      <c r="J346" s="2"/>
      <c r="K346" s="2"/>
      <c r="L346" s="2"/>
      <c r="M346" s="2"/>
      <c r="N346" s="2"/>
      <c r="O346" s="2"/>
      <c r="P346" s="2"/>
      <c r="Q346" s="2"/>
      <c r="R346" s="2"/>
      <c r="S346" s="2"/>
      <c r="T346" s="2"/>
      <c r="U346" s="2"/>
      <c r="V346" s="2"/>
      <c r="W346" s="2"/>
      <c r="X346" s="2"/>
      <c r="Y346" s="2"/>
      <c r="Z346" s="2"/>
      <c r="AA346" s="2"/>
      <c r="AB346" s="2"/>
    </row>
    <row r="347" spans="1:28" x14ac:dyDescent="0.2">
      <c r="A347" s="2" t="s">
        <v>118</v>
      </c>
      <c r="B347" s="3" t="s">
        <v>48</v>
      </c>
      <c r="C347" s="4">
        <v>44874</v>
      </c>
      <c r="D347" s="2">
        <v>30087</v>
      </c>
      <c r="E347" s="2">
        <v>80</v>
      </c>
      <c r="F347" s="2" t="s">
        <v>8</v>
      </c>
      <c r="G347" s="2"/>
      <c r="H347" s="2"/>
      <c r="I347" s="2">
        <v>1</v>
      </c>
      <c r="J347" s="2"/>
      <c r="K347" s="2"/>
      <c r="L347" s="2"/>
      <c r="M347" s="2"/>
      <c r="N347" s="2"/>
      <c r="O347" s="2"/>
      <c r="P347" s="2"/>
      <c r="Q347" s="2"/>
      <c r="R347" s="2"/>
      <c r="S347" s="2"/>
      <c r="T347" s="2"/>
      <c r="U347" s="2"/>
      <c r="V347" s="2"/>
      <c r="W347" s="2"/>
      <c r="X347" s="2"/>
      <c r="Y347" s="2"/>
      <c r="Z347" s="2"/>
      <c r="AA347" s="2"/>
      <c r="AB347" s="2"/>
    </row>
    <row r="348" spans="1:28" x14ac:dyDescent="0.2">
      <c r="A348" s="2" t="s">
        <v>118</v>
      </c>
      <c r="B348" s="3" t="s">
        <v>181</v>
      </c>
      <c r="C348" s="4">
        <v>44873</v>
      </c>
      <c r="D348" s="2">
        <v>30032</v>
      </c>
      <c r="E348" s="2">
        <v>5</v>
      </c>
      <c r="F348" s="2" t="s">
        <v>182</v>
      </c>
      <c r="G348" s="2">
        <v>1</v>
      </c>
      <c r="H348" s="2"/>
      <c r="I348" s="2"/>
      <c r="J348" s="2"/>
      <c r="K348" s="2"/>
      <c r="L348" s="2"/>
      <c r="M348" s="2"/>
      <c r="N348" s="2"/>
      <c r="O348" s="2"/>
      <c r="P348" s="2"/>
      <c r="Q348" s="2"/>
      <c r="R348" s="2"/>
      <c r="S348" s="2"/>
      <c r="T348" s="2"/>
      <c r="U348" s="2"/>
      <c r="V348" s="2"/>
      <c r="W348" s="2"/>
      <c r="X348" s="2"/>
      <c r="Y348" s="2"/>
      <c r="Z348" s="2"/>
      <c r="AA348" s="2"/>
      <c r="AB348" s="2"/>
    </row>
    <row r="349" spans="1:28" x14ac:dyDescent="0.2">
      <c r="A349" s="2" t="s">
        <v>118</v>
      </c>
      <c r="B349" s="3" t="s">
        <v>33</v>
      </c>
      <c r="C349" s="4">
        <v>44871</v>
      </c>
      <c r="D349" s="2"/>
      <c r="E349" s="2"/>
      <c r="F349" s="2"/>
      <c r="G349" s="2"/>
      <c r="H349" s="2"/>
      <c r="I349" s="2"/>
      <c r="J349" s="2"/>
      <c r="K349" s="2"/>
      <c r="L349" s="2"/>
      <c r="M349" s="2"/>
      <c r="N349" s="2"/>
      <c r="O349" s="2"/>
      <c r="P349" s="2"/>
      <c r="Q349" s="2"/>
      <c r="R349" s="2"/>
      <c r="S349" s="2"/>
      <c r="T349" s="2">
        <v>1</v>
      </c>
      <c r="U349" s="2"/>
      <c r="V349" s="2"/>
      <c r="W349" s="2"/>
      <c r="X349" s="2"/>
      <c r="Y349" s="2"/>
      <c r="Z349" s="2"/>
      <c r="AA349" s="2"/>
      <c r="AB349" s="2"/>
    </row>
    <row r="350" spans="1:28" x14ac:dyDescent="0.2">
      <c r="A350" s="2" t="s">
        <v>118</v>
      </c>
      <c r="B350" s="3" t="s">
        <v>33</v>
      </c>
      <c r="C350" s="4">
        <v>44871</v>
      </c>
      <c r="D350" s="2">
        <v>29020</v>
      </c>
      <c r="E350" s="2">
        <v>11</v>
      </c>
      <c r="F350" s="2" t="s">
        <v>6</v>
      </c>
      <c r="G350" s="2">
        <v>1</v>
      </c>
      <c r="H350" s="2"/>
      <c r="I350" s="2"/>
      <c r="J350" s="2"/>
      <c r="K350" s="2"/>
      <c r="L350" s="2"/>
      <c r="M350" s="2"/>
      <c r="N350" s="2"/>
      <c r="O350" s="2"/>
      <c r="P350" s="2"/>
      <c r="Q350" s="2"/>
      <c r="R350" s="2"/>
      <c r="S350" s="2"/>
      <c r="T350" s="2"/>
      <c r="U350" s="2"/>
      <c r="V350" s="2"/>
      <c r="W350" s="2"/>
      <c r="X350" s="2"/>
      <c r="Y350" s="2"/>
      <c r="Z350" s="2"/>
      <c r="AA350" s="2"/>
      <c r="AB350" s="2"/>
    </row>
    <row r="351" spans="1:28" x14ac:dyDescent="0.2">
      <c r="A351" s="2" t="s">
        <v>118</v>
      </c>
      <c r="B351" s="3" t="s">
        <v>33</v>
      </c>
      <c r="C351" s="4">
        <v>44871</v>
      </c>
      <c r="D351" s="2">
        <v>30030</v>
      </c>
      <c r="E351" s="2">
        <v>38</v>
      </c>
      <c r="F351" s="2" t="s">
        <v>6</v>
      </c>
      <c r="G351" s="2">
        <v>1</v>
      </c>
      <c r="H351" s="2"/>
      <c r="I351" s="2"/>
      <c r="J351" s="2"/>
      <c r="K351" s="2"/>
      <c r="L351" s="2"/>
      <c r="M351" s="2"/>
      <c r="N351" s="2"/>
      <c r="O351" s="2"/>
      <c r="P351" s="2"/>
      <c r="Q351" s="2"/>
      <c r="R351" s="2"/>
      <c r="S351" s="2"/>
      <c r="T351" s="2"/>
      <c r="U351" s="2"/>
      <c r="V351" s="2"/>
      <c r="W351" s="2"/>
      <c r="X351" s="2"/>
      <c r="Y351" s="2"/>
      <c r="Z351" s="2"/>
      <c r="AA351" s="2"/>
      <c r="AB351" s="2"/>
    </row>
    <row r="352" spans="1:28" x14ac:dyDescent="0.2">
      <c r="A352" s="2" t="s">
        <v>118</v>
      </c>
      <c r="B352" s="3" t="s">
        <v>33</v>
      </c>
      <c r="C352" s="4">
        <v>44871</v>
      </c>
      <c r="D352" s="2">
        <v>30307</v>
      </c>
      <c r="E352" s="2">
        <v>23</v>
      </c>
      <c r="F352" s="2" t="s">
        <v>12</v>
      </c>
      <c r="G352" s="2"/>
      <c r="H352" s="2"/>
      <c r="I352" s="2"/>
      <c r="J352" s="2"/>
      <c r="K352" s="2"/>
      <c r="L352" s="2"/>
      <c r="M352" s="2">
        <v>1</v>
      </c>
      <c r="N352" s="2"/>
      <c r="O352" s="2"/>
      <c r="P352" s="2"/>
      <c r="Q352" s="2"/>
      <c r="R352" s="2"/>
      <c r="S352" s="2"/>
      <c r="T352" s="2"/>
      <c r="U352" s="2"/>
      <c r="V352" s="2"/>
      <c r="W352" s="2"/>
      <c r="X352" s="2"/>
      <c r="Y352" s="2"/>
      <c r="Z352" s="2"/>
      <c r="AA352" s="2"/>
      <c r="AB352" s="2"/>
    </row>
    <row r="353" spans="1:28" x14ac:dyDescent="0.2">
      <c r="A353" s="2" t="s">
        <v>118</v>
      </c>
      <c r="B353" s="3" t="s">
        <v>33</v>
      </c>
      <c r="C353" s="4">
        <v>44871</v>
      </c>
      <c r="D353" s="2">
        <v>30517</v>
      </c>
      <c r="E353" s="2">
        <v>35</v>
      </c>
      <c r="F353" s="2" t="s">
        <v>183</v>
      </c>
      <c r="G353" s="2"/>
      <c r="H353" s="2"/>
      <c r="I353" s="2"/>
      <c r="J353" s="2"/>
      <c r="K353" s="2"/>
      <c r="L353" s="2"/>
      <c r="M353" s="2">
        <v>1</v>
      </c>
      <c r="N353" s="2"/>
      <c r="O353" s="2"/>
      <c r="P353" s="2"/>
      <c r="Q353" s="2"/>
      <c r="R353" s="2"/>
      <c r="S353" s="2"/>
      <c r="T353" s="2"/>
      <c r="U353" s="2"/>
      <c r="V353" s="2"/>
      <c r="W353" s="2"/>
      <c r="X353" s="2"/>
      <c r="Y353" s="2"/>
      <c r="Z353" s="2"/>
      <c r="AA353" s="2"/>
      <c r="AB353" s="2"/>
    </row>
    <row r="354" spans="1:28" x14ac:dyDescent="0.2">
      <c r="A354" s="2" t="s">
        <v>118</v>
      </c>
      <c r="B354" s="3" t="s">
        <v>35</v>
      </c>
      <c r="C354" s="4">
        <v>44870</v>
      </c>
      <c r="D354" s="2">
        <v>30030</v>
      </c>
      <c r="E354" s="2">
        <v>10</v>
      </c>
      <c r="F354" s="2" t="s">
        <v>6</v>
      </c>
      <c r="G354" s="2">
        <v>1</v>
      </c>
      <c r="H354" s="2"/>
      <c r="I354" s="2"/>
      <c r="J354" s="2"/>
      <c r="K354" s="2"/>
      <c r="L354" s="2"/>
      <c r="M354" s="2"/>
      <c r="N354" s="2"/>
      <c r="O354" s="2"/>
      <c r="P354" s="2"/>
      <c r="Q354" s="2"/>
      <c r="R354" s="2"/>
      <c r="S354" s="2"/>
      <c r="T354" s="2"/>
      <c r="U354" s="2"/>
      <c r="V354" s="2"/>
      <c r="W354" s="2"/>
      <c r="X354" s="2"/>
      <c r="Y354" s="2"/>
      <c r="Z354" s="2"/>
      <c r="AA354" s="2"/>
      <c r="AB354" s="2"/>
    </row>
    <row r="355" spans="1:28" x14ac:dyDescent="0.2">
      <c r="A355" s="2" t="s">
        <v>118</v>
      </c>
      <c r="B355" s="3" t="s">
        <v>35</v>
      </c>
      <c r="C355" s="4">
        <v>44870</v>
      </c>
      <c r="D355" s="2">
        <v>30030</v>
      </c>
      <c r="E355" s="2">
        <v>8</v>
      </c>
      <c r="F355" s="2" t="s">
        <v>184</v>
      </c>
      <c r="G355" s="2"/>
      <c r="H355" s="2"/>
      <c r="I355" s="2">
        <v>1</v>
      </c>
      <c r="J355" s="2"/>
      <c r="K355" s="2"/>
      <c r="L355" s="2"/>
      <c r="M355" s="2"/>
      <c r="N355" s="2"/>
      <c r="O355" s="2"/>
      <c r="P355" s="2"/>
      <c r="Q355" s="2"/>
      <c r="R355" s="2"/>
      <c r="S355" s="2"/>
      <c r="T355" s="2"/>
      <c r="U355" s="2"/>
      <c r="V355" s="2"/>
      <c r="W355" s="2"/>
      <c r="X355" s="2"/>
      <c r="Y355" s="2"/>
      <c r="Z355" s="2"/>
      <c r="AA355" s="2"/>
      <c r="AB355" s="2"/>
    </row>
    <row r="356" spans="1:28" x14ac:dyDescent="0.2">
      <c r="A356" s="2" t="s">
        <v>118</v>
      </c>
      <c r="B356" s="3" t="s">
        <v>35</v>
      </c>
      <c r="C356" s="4">
        <v>44870</v>
      </c>
      <c r="D356" s="2">
        <v>30327</v>
      </c>
      <c r="E356" s="2">
        <v>72</v>
      </c>
      <c r="F356" s="2"/>
      <c r="G356" s="2"/>
      <c r="H356" s="2"/>
      <c r="I356" s="2"/>
      <c r="J356" s="2"/>
      <c r="K356" s="2"/>
      <c r="L356" s="2"/>
      <c r="M356" s="2"/>
      <c r="N356" s="2"/>
      <c r="O356" s="2"/>
      <c r="P356" s="2"/>
      <c r="Q356" s="2"/>
      <c r="R356" s="2"/>
      <c r="S356" s="2"/>
      <c r="T356" s="2">
        <v>1</v>
      </c>
      <c r="U356" s="2"/>
      <c r="V356" s="2"/>
      <c r="W356" s="2"/>
      <c r="X356" s="2"/>
      <c r="Y356" s="2"/>
      <c r="Z356" s="2"/>
      <c r="AA356" s="2"/>
      <c r="AB356" s="2"/>
    </row>
    <row r="357" spans="1:28" x14ac:dyDescent="0.2">
      <c r="A357" s="2" t="s">
        <v>118</v>
      </c>
      <c r="B357" s="3" t="s">
        <v>35</v>
      </c>
      <c r="C357" s="4">
        <v>44870</v>
      </c>
      <c r="D357" s="2">
        <v>30345</v>
      </c>
      <c r="E357" s="2">
        <v>6</v>
      </c>
      <c r="F357" s="2"/>
      <c r="G357" s="2"/>
      <c r="H357" s="2"/>
      <c r="I357" s="2"/>
      <c r="J357" s="2"/>
      <c r="K357" s="2"/>
      <c r="L357" s="2"/>
      <c r="M357" s="2"/>
      <c r="N357" s="2"/>
      <c r="O357" s="2"/>
      <c r="P357" s="2"/>
      <c r="Q357" s="2"/>
      <c r="R357" s="2"/>
      <c r="S357" s="2"/>
      <c r="T357" s="2">
        <v>1</v>
      </c>
      <c r="U357" s="2"/>
      <c r="V357" s="2"/>
      <c r="W357" s="2"/>
      <c r="X357" s="2"/>
      <c r="Y357" s="2"/>
      <c r="Z357" s="2"/>
      <c r="AA357" s="2"/>
      <c r="AB357" s="2"/>
    </row>
    <row r="358" spans="1:28" x14ac:dyDescent="0.2">
      <c r="A358" s="2" t="s">
        <v>118</v>
      </c>
      <c r="B358" s="3" t="s">
        <v>35</v>
      </c>
      <c r="C358" s="4">
        <v>44870</v>
      </c>
      <c r="D358" s="2">
        <v>30030</v>
      </c>
      <c r="E358" s="2">
        <v>3</v>
      </c>
      <c r="F358" s="2" t="s">
        <v>15</v>
      </c>
      <c r="G358" s="2"/>
      <c r="H358" s="2"/>
      <c r="I358" s="2"/>
      <c r="J358" s="2"/>
      <c r="K358" s="2"/>
      <c r="L358" s="2"/>
      <c r="M358" s="2"/>
      <c r="N358" s="2"/>
      <c r="O358" s="2"/>
      <c r="P358" s="2">
        <v>1</v>
      </c>
      <c r="Q358" s="2"/>
      <c r="R358" s="2"/>
      <c r="S358" s="2"/>
      <c r="T358" s="2"/>
      <c r="U358" s="2"/>
      <c r="V358" s="2"/>
      <c r="W358" s="2"/>
      <c r="X358" s="2"/>
      <c r="Y358" s="2"/>
      <c r="Z358" s="2"/>
      <c r="AA358" s="2"/>
      <c r="AB358" s="2"/>
    </row>
    <row r="359" spans="1:28" x14ac:dyDescent="0.2">
      <c r="A359" s="2" t="s">
        <v>118</v>
      </c>
      <c r="B359" s="3" t="s">
        <v>35</v>
      </c>
      <c r="C359" s="4">
        <v>44870</v>
      </c>
      <c r="D359" s="2">
        <v>30075</v>
      </c>
      <c r="E359" s="2">
        <v>20</v>
      </c>
      <c r="F359" s="2"/>
      <c r="G359" s="2"/>
      <c r="H359" s="2"/>
      <c r="I359" s="2"/>
      <c r="J359" s="2"/>
      <c r="K359" s="2"/>
      <c r="L359" s="2"/>
      <c r="M359" s="2"/>
      <c r="N359" s="2"/>
      <c r="O359" s="2"/>
      <c r="P359" s="2"/>
      <c r="Q359" s="2"/>
      <c r="R359" s="2"/>
      <c r="S359" s="2"/>
      <c r="T359" s="2">
        <v>1</v>
      </c>
      <c r="U359" s="2"/>
      <c r="V359" s="2"/>
      <c r="W359" s="2"/>
      <c r="X359" s="2"/>
      <c r="Y359" s="2"/>
      <c r="Z359" s="2"/>
      <c r="AA359" s="2"/>
      <c r="AB359" s="2"/>
    </row>
    <row r="360" spans="1:28" x14ac:dyDescent="0.2">
      <c r="A360" s="2" t="s">
        <v>118</v>
      </c>
      <c r="B360" s="3" t="s">
        <v>35</v>
      </c>
      <c r="C360" s="4">
        <v>44870</v>
      </c>
      <c r="D360" s="2">
        <v>30043</v>
      </c>
      <c r="E360" s="2">
        <v>11</v>
      </c>
      <c r="F360" s="2" t="s">
        <v>185</v>
      </c>
      <c r="G360" s="2">
        <v>1</v>
      </c>
      <c r="H360" s="2"/>
      <c r="I360" s="2"/>
      <c r="J360" s="2"/>
      <c r="K360" s="2"/>
      <c r="L360" s="2"/>
      <c r="M360" s="2"/>
      <c r="N360" s="2"/>
      <c r="O360" s="2"/>
      <c r="P360" s="2"/>
      <c r="Q360" s="2">
        <v>1</v>
      </c>
      <c r="R360" s="2"/>
      <c r="S360" s="2"/>
      <c r="T360" s="2"/>
      <c r="U360" s="2"/>
      <c r="V360" s="2"/>
      <c r="W360" s="2"/>
      <c r="X360" s="2"/>
      <c r="Y360" s="2"/>
      <c r="Z360" s="2"/>
      <c r="AA360" s="2"/>
      <c r="AB360" s="2"/>
    </row>
    <row r="361" spans="1:28" x14ac:dyDescent="0.2">
      <c r="A361" s="2" t="s">
        <v>118</v>
      </c>
      <c r="B361" s="3" t="s">
        <v>19</v>
      </c>
      <c r="C361" s="4">
        <v>44869</v>
      </c>
      <c r="D361" s="2">
        <v>30329</v>
      </c>
      <c r="E361" s="2">
        <v>50</v>
      </c>
      <c r="F361" s="2" t="s">
        <v>186</v>
      </c>
      <c r="G361" s="2"/>
      <c r="H361" s="2"/>
      <c r="I361" s="2"/>
      <c r="J361" s="2">
        <v>1</v>
      </c>
      <c r="K361" s="2"/>
      <c r="L361" s="2"/>
      <c r="M361" s="2"/>
      <c r="N361" s="2"/>
      <c r="O361" s="2"/>
      <c r="P361" s="2"/>
      <c r="Q361" s="2"/>
      <c r="R361" s="2"/>
      <c r="S361" s="2"/>
      <c r="T361" s="2"/>
      <c r="U361" s="2"/>
      <c r="V361" s="2"/>
      <c r="W361" s="2"/>
      <c r="X361" s="2"/>
      <c r="Y361" s="2"/>
      <c r="Z361" s="2"/>
      <c r="AA361" s="2"/>
      <c r="AB361" s="2"/>
    </row>
    <row r="362" spans="1:28" x14ac:dyDescent="0.2">
      <c r="A362" s="2" t="s">
        <v>118</v>
      </c>
      <c r="B362" s="3" t="s">
        <v>19</v>
      </c>
      <c r="C362" s="4">
        <v>44869</v>
      </c>
      <c r="D362" s="2">
        <v>30033</v>
      </c>
      <c r="E362" s="2">
        <v>3</v>
      </c>
      <c r="F362" s="2" t="s">
        <v>6</v>
      </c>
      <c r="G362" s="2">
        <v>1</v>
      </c>
      <c r="H362" s="2"/>
      <c r="I362" s="2"/>
      <c r="J362" s="2"/>
      <c r="K362" s="2"/>
      <c r="L362" s="2"/>
      <c r="M362" s="2"/>
      <c r="N362" s="2"/>
      <c r="O362" s="2"/>
      <c r="P362" s="2"/>
      <c r="Q362" s="2"/>
      <c r="R362" s="2"/>
      <c r="S362" s="2"/>
      <c r="T362" s="2"/>
      <c r="U362" s="2"/>
      <c r="V362" s="2"/>
      <c r="W362" s="2"/>
      <c r="X362" s="2"/>
      <c r="Y362" s="2"/>
      <c r="Z362" s="2"/>
      <c r="AA362" s="2"/>
      <c r="AB362" s="2"/>
    </row>
    <row r="363" spans="1:28" x14ac:dyDescent="0.2">
      <c r="A363" s="2" t="s">
        <v>118</v>
      </c>
      <c r="B363" s="3" t="s">
        <v>19</v>
      </c>
      <c r="C363" s="4">
        <v>44869</v>
      </c>
      <c r="D363" s="2">
        <v>30316</v>
      </c>
      <c r="E363" s="2">
        <v>5</v>
      </c>
      <c r="F363" s="2" t="s">
        <v>6</v>
      </c>
      <c r="G363" s="2">
        <v>1</v>
      </c>
      <c r="H363" s="2"/>
      <c r="I363" s="2"/>
      <c r="J363" s="2"/>
      <c r="K363" s="2"/>
      <c r="L363" s="2"/>
      <c r="M363" s="2"/>
      <c r="N363" s="2"/>
      <c r="O363" s="2"/>
      <c r="P363" s="2"/>
      <c r="Q363" s="2"/>
      <c r="R363" s="2"/>
      <c r="S363" s="2"/>
      <c r="T363" s="2"/>
      <c r="U363" s="2"/>
      <c r="V363" s="2"/>
      <c r="W363" s="2"/>
      <c r="X363" s="2"/>
      <c r="Y363" s="2"/>
      <c r="Z363" s="2"/>
      <c r="AA363" s="2"/>
      <c r="AB363" s="2"/>
    </row>
    <row r="364" spans="1:28" x14ac:dyDescent="0.2">
      <c r="A364" s="2" t="s">
        <v>118</v>
      </c>
      <c r="B364" s="3" t="s">
        <v>19</v>
      </c>
      <c r="C364" s="4">
        <v>44869</v>
      </c>
      <c r="D364" s="2">
        <v>30340</v>
      </c>
      <c r="E364" s="2">
        <v>6</v>
      </c>
      <c r="F364" s="2" t="s">
        <v>13</v>
      </c>
      <c r="G364" s="2"/>
      <c r="H364" s="2"/>
      <c r="I364" s="2"/>
      <c r="J364" s="2"/>
      <c r="K364" s="2"/>
      <c r="L364" s="2"/>
      <c r="M364" s="2"/>
      <c r="N364" s="2">
        <v>1</v>
      </c>
      <c r="O364" s="2"/>
      <c r="P364" s="2"/>
      <c r="Q364" s="2"/>
      <c r="R364" s="2"/>
      <c r="S364" s="2"/>
      <c r="T364" s="2"/>
      <c r="U364" s="2"/>
      <c r="V364" s="2"/>
      <c r="W364" s="2"/>
      <c r="X364" s="2"/>
      <c r="Y364" s="2"/>
      <c r="Z364" s="2"/>
      <c r="AA364" s="2"/>
      <c r="AB364" s="2"/>
    </row>
    <row r="365" spans="1:28" x14ac:dyDescent="0.2">
      <c r="A365" s="2" t="s">
        <v>118</v>
      </c>
      <c r="B365" s="3" t="s">
        <v>19</v>
      </c>
      <c r="C365" s="4">
        <v>44869</v>
      </c>
      <c r="D365" s="2">
        <v>30030</v>
      </c>
      <c r="E365" s="2">
        <v>23</v>
      </c>
      <c r="F365" s="2" t="s">
        <v>6</v>
      </c>
      <c r="G365" s="2">
        <v>1</v>
      </c>
      <c r="H365" s="2"/>
      <c r="I365" s="2"/>
      <c r="J365" s="2"/>
      <c r="K365" s="2"/>
      <c r="L365" s="2"/>
      <c r="M365" s="2"/>
      <c r="N365" s="2"/>
      <c r="O365" s="2"/>
      <c r="P365" s="2"/>
      <c r="Q365" s="2"/>
      <c r="R365" s="2"/>
      <c r="S365" s="2"/>
      <c r="T365" s="2"/>
      <c r="U365" s="2"/>
      <c r="V365" s="2"/>
      <c r="W365" s="2"/>
      <c r="X365" s="2"/>
      <c r="Y365" s="2"/>
      <c r="Z365" s="2"/>
      <c r="AA365" s="2"/>
      <c r="AB365" s="2"/>
    </row>
    <row r="366" spans="1:28" x14ac:dyDescent="0.2">
      <c r="A366" s="2" t="s">
        <v>118</v>
      </c>
      <c r="B366" s="3" t="s">
        <v>48</v>
      </c>
      <c r="C366" s="4">
        <v>44867</v>
      </c>
      <c r="D366" s="2">
        <v>30087</v>
      </c>
      <c r="E366" s="2">
        <v>50</v>
      </c>
      <c r="F366" s="2" t="s">
        <v>13</v>
      </c>
      <c r="G366" s="2"/>
      <c r="H366" s="2"/>
      <c r="I366" s="2"/>
      <c r="J366" s="2"/>
      <c r="K366" s="2"/>
      <c r="L366" s="2"/>
      <c r="M366" s="2"/>
      <c r="N366" s="2">
        <v>1</v>
      </c>
      <c r="O366" s="2"/>
      <c r="P366" s="2"/>
      <c r="Q366" s="2"/>
      <c r="R366" s="2"/>
      <c r="S366" s="2"/>
      <c r="T366" s="2"/>
      <c r="U366" s="2"/>
      <c r="V366" s="2"/>
      <c r="W366" s="2"/>
      <c r="X366" s="2"/>
      <c r="Y366" s="2"/>
      <c r="Z366" s="2"/>
      <c r="AA366" s="2"/>
      <c r="AB366" s="2"/>
    </row>
    <row r="367" spans="1:28" x14ac:dyDescent="0.2">
      <c r="A367" s="2" t="s">
        <v>118</v>
      </c>
      <c r="B367" s="3" t="s">
        <v>48</v>
      </c>
      <c r="C367" s="4">
        <v>44867</v>
      </c>
      <c r="D367" s="2">
        <v>30340</v>
      </c>
      <c r="E367" s="2">
        <v>105</v>
      </c>
      <c r="F367" s="2" t="s">
        <v>187</v>
      </c>
      <c r="G367" s="2">
        <v>1</v>
      </c>
      <c r="H367" s="2">
        <v>1</v>
      </c>
      <c r="I367" s="2"/>
      <c r="J367" s="2"/>
      <c r="K367" s="2"/>
      <c r="L367" s="2"/>
      <c r="M367" s="2"/>
      <c r="N367" s="2"/>
      <c r="O367" s="2"/>
      <c r="P367" s="2"/>
      <c r="Q367" s="2"/>
      <c r="R367" s="2"/>
      <c r="S367" s="2"/>
      <c r="T367" s="2"/>
      <c r="U367" s="2"/>
      <c r="V367" s="2"/>
      <c r="W367" s="2"/>
      <c r="X367" s="2"/>
      <c r="Y367" s="2"/>
      <c r="Z367" s="2"/>
      <c r="AA367" s="2"/>
      <c r="AB367" s="2"/>
    </row>
    <row r="368" spans="1:28" x14ac:dyDescent="0.2">
      <c r="A368" s="2" t="s">
        <v>188</v>
      </c>
      <c r="B368" s="3" t="s">
        <v>19</v>
      </c>
      <c r="C368" s="4">
        <v>44925</v>
      </c>
      <c r="D368" s="2">
        <v>30341</v>
      </c>
      <c r="E368" s="2">
        <v>2</v>
      </c>
      <c r="F368" s="2"/>
      <c r="G368" s="2"/>
      <c r="H368" s="2"/>
      <c r="I368" s="2"/>
      <c r="J368" s="2"/>
      <c r="K368" s="2"/>
      <c r="L368" s="2"/>
      <c r="M368" s="2"/>
      <c r="N368" s="2"/>
      <c r="O368" s="2"/>
      <c r="P368" s="2"/>
      <c r="Q368" s="2"/>
      <c r="R368" s="2"/>
      <c r="S368" s="2"/>
      <c r="T368" s="2">
        <v>1</v>
      </c>
      <c r="U368" s="2"/>
      <c r="V368" s="2"/>
      <c r="W368" s="2"/>
      <c r="X368" s="2"/>
      <c r="Y368" s="2"/>
      <c r="Z368" s="2"/>
      <c r="AA368" s="2"/>
      <c r="AB368" s="2"/>
    </row>
    <row r="369" spans="1:28" x14ac:dyDescent="0.2">
      <c r="A369" s="2" t="s">
        <v>188</v>
      </c>
      <c r="B369" s="3" t="s">
        <v>19</v>
      </c>
      <c r="C369" s="4">
        <v>44925</v>
      </c>
      <c r="D369" s="2">
        <v>30345</v>
      </c>
      <c r="E369" s="2">
        <v>5</v>
      </c>
      <c r="F369" s="2"/>
      <c r="G369" s="2"/>
      <c r="H369" s="2"/>
      <c r="I369" s="2"/>
      <c r="J369" s="2"/>
      <c r="K369" s="2"/>
      <c r="L369" s="2"/>
      <c r="M369" s="2"/>
      <c r="N369" s="2"/>
      <c r="O369" s="2"/>
      <c r="P369" s="2"/>
      <c r="Q369" s="2"/>
      <c r="R369" s="2"/>
      <c r="S369" s="2"/>
      <c r="T369" s="2">
        <v>1</v>
      </c>
      <c r="U369" s="2"/>
      <c r="V369" s="2"/>
      <c r="W369" s="2"/>
      <c r="X369" s="2"/>
      <c r="Y369" s="2"/>
      <c r="Z369" s="2"/>
      <c r="AA369" s="2"/>
      <c r="AB369" s="2"/>
    </row>
    <row r="370" spans="1:28" x14ac:dyDescent="0.2">
      <c r="A370" s="2" t="s">
        <v>188</v>
      </c>
      <c r="B370" s="3" t="s">
        <v>19</v>
      </c>
      <c r="C370" s="4">
        <v>44925</v>
      </c>
      <c r="D370" s="2">
        <v>30066</v>
      </c>
      <c r="E370" s="2">
        <v>7</v>
      </c>
      <c r="F370" s="2"/>
      <c r="G370" s="2"/>
      <c r="H370" s="2"/>
      <c r="I370" s="2"/>
      <c r="J370" s="2"/>
      <c r="K370" s="2"/>
      <c r="L370" s="2"/>
      <c r="M370" s="2"/>
      <c r="N370" s="2"/>
      <c r="O370" s="2"/>
      <c r="P370" s="2"/>
      <c r="Q370" s="2"/>
      <c r="R370" s="2"/>
      <c r="S370" s="2"/>
      <c r="T370" s="2">
        <v>1</v>
      </c>
      <c r="U370" s="2"/>
      <c r="V370" s="2"/>
      <c r="W370" s="2"/>
      <c r="X370" s="2"/>
      <c r="Y370" s="2"/>
      <c r="Z370" s="2"/>
      <c r="AA370" s="2"/>
      <c r="AB370" s="2"/>
    </row>
    <row r="371" spans="1:28" x14ac:dyDescent="0.2">
      <c r="A371" s="2" t="s">
        <v>188</v>
      </c>
      <c r="B371" s="3" t="s">
        <v>19</v>
      </c>
      <c r="C371" s="4">
        <v>44925</v>
      </c>
      <c r="D371" s="2">
        <v>30315</v>
      </c>
      <c r="E371" s="2">
        <v>3</v>
      </c>
      <c r="F371" s="2"/>
      <c r="G371" s="2"/>
      <c r="H371" s="2"/>
      <c r="I371" s="2"/>
      <c r="J371" s="2"/>
      <c r="K371" s="2"/>
      <c r="L371" s="2"/>
      <c r="M371" s="2"/>
      <c r="N371" s="2"/>
      <c r="O371" s="2"/>
      <c r="P371" s="2"/>
      <c r="Q371" s="2"/>
      <c r="R371" s="2"/>
      <c r="S371" s="2"/>
      <c r="T371" s="2">
        <v>1</v>
      </c>
      <c r="U371" s="2"/>
      <c r="V371" s="2"/>
      <c r="W371" s="2"/>
      <c r="X371" s="2"/>
      <c r="Y371" s="2"/>
      <c r="Z371" s="2"/>
      <c r="AA371" s="2"/>
      <c r="AB371" s="2"/>
    </row>
    <row r="372" spans="1:28" x14ac:dyDescent="0.2">
      <c r="A372" s="2" t="s">
        <v>188</v>
      </c>
      <c r="B372" s="3" t="s">
        <v>19</v>
      </c>
      <c r="C372" s="4">
        <v>44925</v>
      </c>
      <c r="D372" s="2">
        <v>30345</v>
      </c>
      <c r="E372" s="2">
        <v>6</v>
      </c>
      <c r="F372" s="2"/>
      <c r="G372" s="2"/>
      <c r="H372" s="2"/>
      <c r="I372" s="2"/>
      <c r="J372" s="2"/>
      <c r="K372" s="2"/>
      <c r="L372" s="2"/>
      <c r="M372" s="2"/>
      <c r="N372" s="2"/>
      <c r="O372" s="2"/>
      <c r="P372" s="2"/>
      <c r="Q372" s="2"/>
      <c r="R372" s="2"/>
      <c r="S372" s="2"/>
      <c r="T372" s="2">
        <v>1</v>
      </c>
      <c r="U372" s="2"/>
      <c r="V372" s="2"/>
      <c r="W372" s="2"/>
      <c r="X372" s="2"/>
      <c r="Y372" s="2"/>
      <c r="Z372" s="2"/>
      <c r="AA372" s="2"/>
      <c r="AB372" s="2"/>
    </row>
    <row r="373" spans="1:28" x14ac:dyDescent="0.2">
      <c r="A373" s="2" t="s">
        <v>188</v>
      </c>
      <c r="B373" s="3" t="s">
        <v>19</v>
      </c>
      <c r="C373" s="4">
        <v>44925</v>
      </c>
      <c r="D373" s="2">
        <v>30084</v>
      </c>
      <c r="E373" s="2">
        <v>1</v>
      </c>
      <c r="F373" s="2"/>
      <c r="G373" s="2"/>
      <c r="H373" s="2"/>
      <c r="I373" s="2"/>
      <c r="J373" s="2"/>
      <c r="K373" s="2"/>
      <c r="L373" s="2"/>
      <c r="M373" s="2"/>
      <c r="N373" s="2"/>
      <c r="O373" s="2"/>
      <c r="P373" s="2"/>
      <c r="Q373" s="2"/>
      <c r="R373" s="2"/>
      <c r="S373" s="2"/>
      <c r="T373" s="2">
        <v>1</v>
      </c>
      <c r="U373" s="2"/>
      <c r="V373" s="2"/>
      <c r="W373" s="2"/>
      <c r="X373" s="2"/>
      <c r="Y373" s="2"/>
      <c r="Z373" s="2"/>
      <c r="AA373" s="2"/>
      <c r="AB373" s="2"/>
    </row>
    <row r="374" spans="1:28" x14ac:dyDescent="0.2">
      <c r="A374" s="2" t="s">
        <v>188</v>
      </c>
      <c r="B374" s="3" t="s">
        <v>19</v>
      </c>
      <c r="C374" s="4">
        <v>44925</v>
      </c>
      <c r="D374" s="2">
        <v>30107</v>
      </c>
      <c r="E374" s="2">
        <v>23</v>
      </c>
      <c r="F374" s="2"/>
      <c r="G374" s="2"/>
      <c r="H374" s="2"/>
      <c r="I374" s="2"/>
      <c r="J374" s="2"/>
      <c r="K374" s="2"/>
      <c r="L374" s="2"/>
      <c r="M374" s="2"/>
      <c r="N374" s="2"/>
      <c r="O374" s="2"/>
      <c r="P374" s="2"/>
      <c r="Q374" s="2"/>
      <c r="R374" s="2"/>
      <c r="S374" s="2"/>
      <c r="T374" s="2">
        <v>1</v>
      </c>
      <c r="U374" s="2"/>
      <c r="V374" s="2"/>
      <c r="W374" s="2"/>
      <c r="X374" s="2"/>
      <c r="Y374" s="2"/>
      <c r="Z374" s="2"/>
      <c r="AA374" s="2"/>
      <c r="AB374" s="2"/>
    </row>
    <row r="375" spans="1:28" x14ac:dyDescent="0.2">
      <c r="A375" s="2" t="s">
        <v>188</v>
      </c>
      <c r="B375" s="3" t="s">
        <v>19</v>
      </c>
      <c r="C375" s="4">
        <v>44925</v>
      </c>
      <c r="D375" s="2">
        <v>30036</v>
      </c>
      <c r="E375" s="2">
        <v>2</v>
      </c>
      <c r="F375" s="2"/>
      <c r="G375" s="2"/>
      <c r="H375" s="2"/>
      <c r="I375" s="2"/>
      <c r="J375" s="2"/>
      <c r="K375" s="2"/>
      <c r="L375" s="2"/>
      <c r="M375" s="2"/>
      <c r="N375" s="2"/>
      <c r="O375" s="2"/>
      <c r="P375" s="2"/>
      <c r="Q375" s="2"/>
      <c r="R375" s="2"/>
      <c r="S375" s="2"/>
      <c r="T375" s="2">
        <v>1</v>
      </c>
      <c r="U375" s="2"/>
      <c r="V375" s="2"/>
      <c r="W375" s="2"/>
      <c r="X375" s="2"/>
      <c r="Y375" s="2"/>
      <c r="Z375" s="2"/>
      <c r="AA375" s="2"/>
      <c r="AB375" s="2"/>
    </row>
    <row r="376" spans="1:28" x14ac:dyDescent="0.2">
      <c r="A376" s="2" t="s">
        <v>188</v>
      </c>
      <c r="B376" s="3" t="s">
        <v>19</v>
      </c>
      <c r="C376" s="4">
        <v>44925</v>
      </c>
      <c r="D376" s="2">
        <v>30082</v>
      </c>
      <c r="E376" s="2">
        <v>6</v>
      </c>
      <c r="F376" s="2"/>
      <c r="G376" s="2"/>
      <c r="H376" s="2"/>
      <c r="I376" s="2"/>
      <c r="J376" s="2"/>
      <c r="K376" s="2"/>
      <c r="L376" s="2"/>
      <c r="M376" s="2"/>
      <c r="N376" s="2"/>
      <c r="O376" s="2"/>
      <c r="P376" s="2"/>
      <c r="Q376" s="2"/>
      <c r="R376" s="2"/>
      <c r="S376" s="2"/>
      <c r="T376" s="2">
        <v>1</v>
      </c>
      <c r="U376" s="2"/>
      <c r="V376" s="2"/>
      <c r="W376" s="2"/>
      <c r="X376" s="2"/>
      <c r="Y376" s="2"/>
      <c r="Z376" s="2"/>
      <c r="AA376" s="2"/>
      <c r="AB376" s="2"/>
    </row>
    <row r="377" spans="1:28" x14ac:dyDescent="0.2">
      <c r="A377" s="2" t="s">
        <v>188</v>
      </c>
      <c r="B377" s="3" t="s">
        <v>28</v>
      </c>
      <c r="C377" s="4">
        <v>44924</v>
      </c>
      <c r="D377" s="2"/>
      <c r="E377" s="2">
        <v>67</v>
      </c>
      <c r="F377" s="2"/>
      <c r="G377" s="2"/>
      <c r="H377" s="2"/>
      <c r="I377" s="2"/>
      <c r="J377" s="2"/>
      <c r="K377" s="2"/>
      <c r="L377" s="2"/>
      <c r="M377" s="2"/>
      <c r="N377" s="2"/>
      <c r="O377" s="2"/>
      <c r="P377" s="2"/>
      <c r="Q377" s="2"/>
      <c r="R377" s="2"/>
      <c r="S377" s="2"/>
      <c r="T377" s="2">
        <v>1</v>
      </c>
      <c r="U377" s="2"/>
      <c r="V377" s="2"/>
      <c r="W377" s="2"/>
      <c r="X377" s="2"/>
      <c r="Y377" s="2"/>
      <c r="Z377" s="2"/>
      <c r="AA377" s="2"/>
      <c r="AB377" s="2"/>
    </row>
    <row r="378" spans="1:28" x14ac:dyDescent="0.2">
      <c r="A378" s="2" t="s">
        <v>188</v>
      </c>
      <c r="B378" s="3" t="s">
        <v>28</v>
      </c>
      <c r="C378" s="4">
        <v>44924</v>
      </c>
      <c r="D378" s="2"/>
      <c r="E378" s="2">
        <v>14</v>
      </c>
      <c r="F378" s="2"/>
      <c r="G378" s="2"/>
      <c r="H378" s="2"/>
      <c r="I378" s="2"/>
      <c r="J378" s="2"/>
      <c r="K378" s="2"/>
      <c r="L378" s="2"/>
      <c r="M378" s="2"/>
      <c r="N378" s="2"/>
      <c r="O378" s="2"/>
      <c r="P378" s="2"/>
      <c r="Q378" s="2"/>
      <c r="R378" s="2"/>
      <c r="S378" s="2"/>
      <c r="T378" s="2">
        <v>1</v>
      </c>
      <c r="U378" s="2"/>
      <c r="V378" s="2"/>
      <c r="W378" s="2"/>
      <c r="X378" s="2"/>
      <c r="Y378" s="2"/>
      <c r="Z378" s="2"/>
      <c r="AA378" s="2"/>
      <c r="AB378" s="2"/>
    </row>
    <row r="379" spans="1:28" x14ac:dyDescent="0.2">
      <c r="A379" s="2" t="s">
        <v>188</v>
      </c>
      <c r="B379" s="3" t="s">
        <v>28</v>
      </c>
      <c r="C379" s="4">
        <v>44924</v>
      </c>
      <c r="D379" s="2">
        <v>30281</v>
      </c>
      <c r="E379" s="2">
        <v>22</v>
      </c>
      <c r="F379" s="2"/>
      <c r="G379" s="2"/>
      <c r="H379" s="2"/>
      <c r="I379" s="2"/>
      <c r="J379" s="2"/>
      <c r="K379" s="2"/>
      <c r="L379" s="2"/>
      <c r="M379" s="2"/>
      <c r="N379" s="2"/>
      <c r="O379" s="2"/>
      <c r="P379" s="2"/>
      <c r="Q379" s="2"/>
      <c r="R379" s="2"/>
      <c r="S379" s="2"/>
      <c r="T379" s="2">
        <v>1</v>
      </c>
      <c r="U379" s="2"/>
      <c r="V379" s="2"/>
      <c r="W379" s="2"/>
      <c r="X379" s="2"/>
      <c r="Y379" s="2"/>
      <c r="Z379" s="2"/>
      <c r="AA379" s="2"/>
      <c r="AB379" s="2"/>
    </row>
    <row r="380" spans="1:28" x14ac:dyDescent="0.2">
      <c r="A380" s="2" t="s">
        <v>188</v>
      </c>
      <c r="B380" s="3" t="s">
        <v>28</v>
      </c>
      <c r="C380" s="4">
        <v>44924</v>
      </c>
      <c r="D380" s="2">
        <v>30083</v>
      </c>
      <c r="E380" s="2">
        <v>40</v>
      </c>
      <c r="F380" s="2"/>
      <c r="G380" s="2"/>
      <c r="H380" s="2"/>
      <c r="I380" s="2"/>
      <c r="J380" s="2"/>
      <c r="K380" s="2"/>
      <c r="L380" s="2"/>
      <c r="M380" s="2"/>
      <c r="N380" s="2"/>
      <c r="O380" s="2"/>
      <c r="P380" s="2"/>
      <c r="Q380" s="2"/>
      <c r="R380" s="2"/>
      <c r="S380" s="2"/>
      <c r="T380" s="2">
        <v>1</v>
      </c>
      <c r="U380" s="2"/>
      <c r="V380" s="2"/>
      <c r="W380" s="2"/>
      <c r="X380" s="2"/>
      <c r="Y380" s="2"/>
      <c r="Z380" s="2"/>
      <c r="AA380" s="2"/>
      <c r="AB380" s="2"/>
    </row>
    <row r="381" spans="1:28" x14ac:dyDescent="0.2">
      <c r="A381" s="2" t="s">
        <v>188</v>
      </c>
      <c r="B381" s="3" t="s">
        <v>28</v>
      </c>
      <c r="C381" s="4">
        <v>44924</v>
      </c>
      <c r="D381" s="2"/>
      <c r="E381" s="2">
        <v>9</v>
      </c>
      <c r="F381" s="2"/>
      <c r="G381" s="2"/>
      <c r="H381" s="2"/>
      <c r="I381" s="2"/>
      <c r="J381" s="2"/>
      <c r="K381" s="2"/>
      <c r="L381" s="2"/>
      <c r="M381" s="2"/>
      <c r="N381" s="2"/>
      <c r="O381" s="2"/>
      <c r="P381" s="2"/>
      <c r="Q381" s="2"/>
      <c r="R381" s="2"/>
      <c r="S381" s="2"/>
      <c r="T381" s="2">
        <v>1</v>
      </c>
      <c r="U381" s="2"/>
      <c r="V381" s="2"/>
      <c r="W381" s="2"/>
      <c r="X381" s="2"/>
      <c r="Y381" s="2"/>
      <c r="Z381" s="2"/>
      <c r="AA381" s="2"/>
      <c r="AB381" s="2"/>
    </row>
    <row r="382" spans="1:28" x14ac:dyDescent="0.2">
      <c r="A382" s="2" t="s">
        <v>188</v>
      </c>
      <c r="B382" s="3" t="s">
        <v>28</v>
      </c>
      <c r="C382" s="4">
        <v>44924</v>
      </c>
      <c r="D382" s="2">
        <v>30307</v>
      </c>
      <c r="E382" s="2">
        <v>28</v>
      </c>
      <c r="F382" s="2"/>
      <c r="G382" s="2"/>
      <c r="H382" s="2"/>
      <c r="I382" s="2"/>
      <c r="J382" s="2"/>
      <c r="K382" s="2"/>
      <c r="L382" s="2"/>
      <c r="M382" s="2"/>
      <c r="N382" s="2"/>
      <c r="O382" s="2"/>
      <c r="P382" s="2"/>
      <c r="Q382" s="2"/>
      <c r="R382" s="2"/>
      <c r="S382" s="2"/>
      <c r="T382" s="2">
        <v>1</v>
      </c>
      <c r="U382" s="2"/>
      <c r="V382" s="2"/>
      <c r="W382" s="2"/>
      <c r="X382" s="2"/>
      <c r="Y382" s="2"/>
      <c r="Z382" s="2"/>
      <c r="AA382" s="2"/>
      <c r="AB382" s="2"/>
    </row>
    <row r="383" spans="1:28" x14ac:dyDescent="0.2">
      <c r="A383" s="2" t="s">
        <v>188</v>
      </c>
      <c r="B383" s="3" t="s">
        <v>28</v>
      </c>
      <c r="C383" s="4">
        <v>44924</v>
      </c>
      <c r="D383" s="2">
        <v>30084</v>
      </c>
      <c r="E383" s="2">
        <v>5</v>
      </c>
      <c r="F383" s="2"/>
      <c r="G383" s="2"/>
      <c r="H383" s="2"/>
      <c r="I383" s="2"/>
      <c r="J383" s="2"/>
      <c r="K383" s="2"/>
      <c r="L383" s="2"/>
      <c r="M383" s="2"/>
      <c r="N383" s="2"/>
      <c r="O383" s="2"/>
      <c r="P383" s="2"/>
      <c r="Q383" s="2"/>
      <c r="R383" s="2"/>
      <c r="S383" s="2"/>
      <c r="T383" s="2">
        <v>1</v>
      </c>
      <c r="U383" s="2"/>
      <c r="V383" s="2"/>
      <c r="W383" s="2"/>
      <c r="X383" s="2"/>
      <c r="Y383" s="2"/>
      <c r="Z383" s="2"/>
      <c r="AA383" s="2"/>
      <c r="AB383" s="2"/>
    </row>
    <row r="384" spans="1:28" x14ac:dyDescent="0.2">
      <c r="A384" s="2" t="s">
        <v>188</v>
      </c>
      <c r="B384" s="3" t="s">
        <v>28</v>
      </c>
      <c r="C384" s="4">
        <v>44924</v>
      </c>
      <c r="D384" s="2">
        <v>30008</v>
      </c>
      <c r="E384" s="2">
        <v>6</v>
      </c>
      <c r="F384" s="2"/>
      <c r="G384" s="2"/>
      <c r="H384" s="2"/>
      <c r="I384" s="2"/>
      <c r="J384" s="2"/>
      <c r="K384" s="2"/>
      <c r="L384" s="2"/>
      <c r="M384" s="2"/>
      <c r="N384" s="2"/>
      <c r="O384" s="2"/>
      <c r="P384" s="2"/>
      <c r="Q384" s="2"/>
      <c r="R384" s="2"/>
      <c r="S384" s="2"/>
      <c r="T384" s="2">
        <v>1</v>
      </c>
      <c r="U384" s="2"/>
      <c r="V384" s="2"/>
      <c r="W384" s="2"/>
      <c r="X384" s="2"/>
      <c r="Y384" s="2"/>
      <c r="Z384" s="2"/>
      <c r="AA384" s="2"/>
      <c r="AB384" s="2"/>
    </row>
    <row r="385" spans="1:28" x14ac:dyDescent="0.2">
      <c r="A385" s="2" t="s">
        <v>188</v>
      </c>
      <c r="B385" s="3" t="s">
        <v>48</v>
      </c>
      <c r="C385" s="4">
        <v>44923</v>
      </c>
      <c r="D385" s="2">
        <v>30068</v>
      </c>
      <c r="E385" s="2">
        <v>126</v>
      </c>
      <c r="F385" s="2"/>
      <c r="G385" s="2"/>
      <c r="H385" s="2"/>
      <c r="I385" s="2"/>
      <c r="J385" s="2"/>
      <c r="K385" s="2"/>
      <c r="L385" s="2"/>
      <c r="M385" s="2"/>
      <c r="N385" s="2"/>
      <c r="O385" s="2"/>
      <c r="P385" s="2"/>
      <c r="Q385" s="2"/>
      <c r="R385" s="2"/>
      <c r="S385" s="2"/>
      <c r="T385" s="2">
        <v>1</v>
      </c>
      <c r="U385" s="2"/>
      <c r="V385" s="2"/>
      <c r="W385" s="2"/>
      <c r="X385" s="2"/>
      <c r="Y385" s="2"/>
      <c r="Z385" s="2"/>
      <c r="AA385" s="2"/>
      <c r="AB385" s="2"/>
    </row>
    <row r="386" spans="1:28" x14ac:dyDescent="0.2">
      <c r="A386" s="2" t="s">
        <v>188</v>
      </c>
      <c r="B386" s="3" t="s">
        <v>48</v>
      </c>
      <c r="C386" s="4">
        <v>44923</v>
      </c>
      <c r="D386" s="2">
        <v>30506</v>
      </c>
      <c r="E386" s="2">
        <v>2</v>
      </c>
      <c r="F386" s="2"/>
      <c r="G386" s="2"/>
      <c r="H386" s="2"/>
      <c r="I386" s="2"/>
      <c r="J386" s="2"/>
      <c r="K386" s="2"/>
      <c r="L386" s="2"/>
      <c r="M386" s="2"/>
      <c r="N386" s="2"/>
      <c r="O386" s="2"/>
      <c r="P386" s="2"/>
      <c r="Q386" s="2"/>
      <c r="R386" s="2"/>
      <c r="S386" s="2"/>
      <c r="T386" s="2">
        <v>1</v>
      </c>
      <c r="U386" s="2"/>
      <c r="V386" s="2"/>
      <c r="W386" s="2"/>
      <c r="X386" s="2"/>
      <c r="Y386" s="2"/>
      <c r="Z386" s="2"/>
      <c r="AA386" s="2"/>
      <c r="AB386" s="2"/>
    </row>
    <row r="387" spans="1:28" x14ac:dyDescent="0.2">
      <c r="A387" s="2" t="s">
        <v>188</v>
      </c>
      <c r="B387" s="3" t="s">
        <v>48</v>
      </c>
      <c r="C387" s="4">
        <v>44923</v>
      </c>
      <c r="D387" s="2">
        <v>30341</v>
      </c>
      <c r="E387" s="2">
        <v>2</v>
      </c>
      <c r="F387" s="2"/>
      <c r="G387" s="2"/>
      <c r="H387" s="2"/>
      <c r="I387" s="2"/>
      <c r="J387" s="2"/>
      <c r="K387" s="2"/>
      <c r="L387" s="2"/>
      <c r="M387" s="2"/>
      <c r="N387" s="2"/>
      <c r="O387" s="2"/>
      <c r="P387" s="2"/>
      <c r="Q387" s="2"/>
      <c r="R387" s="2"/>
      <c r="S387" s="2"/>
      <c r="T387" s="2">
        <v>1</v>
      </c>
      <c r="U387" s="2"/>
      <c r="V387" s="2"/>
      <c r="W387" s="2"/>
      <c r="X387" s="2"/>
      <c r="Y387" s="2"/>
      <c r="Z387" s="2"/>
      <c r="AA387" s="2"/>
      <c r="AB387" s="2"/>
    </row>
    <row r="388" spans="1:28" x14ac:dyDescent="0.2">
      <c r="A388" s="2" t="s">
        <v>188</v>
      </c>
      <c r="B388" s="3" t="s">
        <v>48</v>
      </c>
      <c r="C388" s="4">
        <v>44923</v>
      </c>
      <c r="D388" s="2">
        <v>30328</v>
      </c>
      <c r="E388" s="2">
        <v>2</v>
      </c>
      <c r="F388" s="2"/>
      <c r="G388" s="2"/>
      <c r="H388" s="2"/>
      <c r="I388" s="2"/>
      <c r="J388" s="2"/>
      <c r="K388" s="2"/>
      <c r="L388" s="2"/>
      <c r="M388" s="2"/>
      <c r="N388" s="2"/>
      <c r="O388" s="2"/>
      <c r="P388" s="2"/>
      <c r="Q388" s="2"/>
      <c r="R388" s="2"/>
      <c r="S388" s="2"/>
      <c r="T388" s="2"/>
      <c r="U388" s="2"/>
      <c r="V388" s="2"/>
      <c r="W388" s="2"/>
      <c r="X388" s="2"/>
      <c r="Y388" s="2"/>
      <c r="Z388" s="2"/>
      <c r="AA388" s="2"/>
      <c r="AB388" s="2"/>
    </row>
    <row r="389" spans="1:28" x14ac:dyDescent="0.2">
      <c r="A389" s="2" t="s">
        <v>188</v>
      </c>
      <c r="B389" s="3" t="s">
        <v>48</v>
      </c>
      <c r="C389" s="4">
        <v>44923</v>
      </c>
      <c r="D389" s="2"/>
      <c r="E389" s="2">
        <v>3</v>
      </c>
      <c r="F389" s="2"/>
      <c r="G389" s="2"/>
      <c r="H389" s="2"/>
      <c r="I389" s="2"/>
      <c r="J389" s="2"/>
      <c r="K389" s="2"/>
      <c r="L389" s="2"/>
      <c r="M389" s="2"/>
      <c r="N389" s="2"/>
      <c r="O389" s="2"/>
      <c r="P389" s="2"/>
      <c r="Q389" s="2"/>
      <c r="R389" s="2"/>
      <c r="S389" s="2"/>
      <c r="T389" s="2"/>
      <c r="U389" s="2"/>
      <c r="V389" s="2"/>
      <c r="W389" s="2"/>
      <c r="X389" s="2"/>
      <c r="Y389" s="2"/>
      <c r="Z389" s="2"/>
      <c r="AA389" s="2"/>
      <c r="AB389" s="2"/>
    </row>
    <row r="390" spans="1:28" x14ac:dyDescent="0.2">
      <c r="A390" s="2" t="s">
        <v>188</v>
      </c>
      <c r="B390" s="3" t="s">
        <v>48</v>
      </c>
      <c r="C390" s="4">
        <v>44923</v>
      </c>
      <c r="D390" s="2">
        <v>30340</v>
      </c>
      <c r="E390" s="2">
        <v>27</v>
      </c>
      <c r="F390" s="2"/>
      <c r="G390" s="2"/>
      <c r="H390" s="2"/>
      <c r="I390" s="2"/>
      <c r="J390" s="2"/>
      <c r="K390" s="2"/>
      <c r="L390" s="2"/>
      <c r="M390" s="2"/>
      <c r="N390" s="2"/>
      <c r="O390" s="2"/>
      <c r="P390" s="2"/>
      <c r="Q390" s="2"/>
      <c r="R390" s="2"/>
      <c r="S390" s="2"/>
      <c r="T390" s="2"/>
      <c r="U390" s="2"/>
      <c r="V390" s="2"/>
      <c r="W390" s="2"/>
      <c r="X390" s="2"/>
      <c r="Y390" s="2"/>
      <c r="Z390" s="2"/>
      <c r="AA390" s="2"/>
      <c r="AB390" s="2"/>
    </row>
    <row r="391" spans="1:28" x14ac:dyDescent="0.2">
      <c r="A391" s="2" t="s">
        <v>188</v>
      </c>
      <c r="B391" s="3" t="s">
        <v>48</v>
      </c>
      <c r="C391" s="4">
        <v>44923</v>
      </c>
      <c r="D391" s="2">
        <v>30305</v>
      </c>
      <c r="E391" s="2">
        <v>17</v>
      </c>
      <c r="F391" s="2"/>
      <c r="G391" s="2"/>
      <c r="H391" s="2"/>
      <c r="I391" s="2"/>
      <c r="J391" s="2"/>
      <c r="K391" s="2"/>
      <c r="L391" s="2"/>
      <c r="M391" s="2"/>
      <c r="N391" s="2"/>
      <c r="O391" s="2"/>
      <c r="P391" s="2"/>
      <c r="Q391" s="2"/>
      <c r="R391" s="2"/>
      <c r="S391" s="2"/>
      <c r="T391" s="2"/>
      <c r="U391" s="2"/>
      <c r="V391" s="2"/>
      <c r="W391" s="2"/>
      <c r="X391" s="2"/>
      <c r="Y391" s="2"/>
      <c r="Z391" s="2"/>
      <c r="AA391" s="2"/>
      <c r="AB391" s="2"/>
    </row>
    <row r="392" spans="1:28" x14ac:dyDescent="0.2">
      <c r="A392" s="2" t="s">
        <v>188</v>
      </c>
      <c r="B392" s="3" t="s">
        <v>48</v>
      </c>
      <c r="C392" s="4">
        <v>44923</v>
      </c>
      <c r="D392" s="2">
        <v>30068</v>
      </c>
      <c r="E392" s="2">
        <v>15</v>
      </c>
      <c r="F392" s="2"/>
      <c r="G392" s="2"/>
      <c r="H392" s="2"/>
      <c r="I392" s="2"/>
      <c r="J392" s="2"/>
      <c r="K392" s="2"/>
      <c r="L392" s="2"/>
      <c r="M392" s="2"/>
      <c r="N392" s="2"/>
      <c r="O392" s="2"/>
      <c r="P392" s="2"/>
      <c r="Q392" s="2"/>
      <c r="R392" s="2"/>
      <c r="S392" s="2"/>
      <c r="T392" s="2"/>
      <c r="U392" s="2"/>
      <c r="V392" s="2"/>
      <c r="W392" s="2"/>
      <c r="X392" s="2"/>
      <c r="Y392" s="2"/>
      <c r="Z392" s="2"/>
      <c r="AA392" s="2"/>
      <c r="AB392" s="2"/>
    </row>
    <row r="393" spans="1:28" x14ac:dyDescent="0.2">
      <c r="A393" s="2" t="s">
        <v>188</v>
      </c>
      <c r="B393" s="3" t="s">
        <v>48</v>
      </c>
      <c r="C393" s="4">
        <v>44923</v>
      </c>
      <c r="D393" s="2">
        <v>30306</v>
      </c>
      <c r="E393" s="2">
        <v>5</v>
      </c>
      <c r="F393" s="2"/>
      <c r="G393" s="2"/>
      <c r="H393" s="2"/>
      <c r="I393" s="2"/>
      <c r="J393" s="2"/>
      <c r="K393" s="2"/>
      <c r="L393" s="2"/>
      <c r="M393" s="2"/>
      <c r="N393" s="2"/>
      <c r="O393" s="2"/>
      <c r="P393" s="2"/>
      <c r="Q393" s="2"/>
      <c r="R393" s="2"/>
      <c r="S393" s="2"/>
      <c r="T393" s="2"/>
      <c r="U393" s="2"/>
      <c r="V393" s="2"/>
      <c r="W393" s="2"/>
      <c r="X393" s="2"/>
      <c r="Y393" s="2"/>
      <c r="Z393" s="2"/>
      <c r="AA393" s="2"/>
      <c r="AB393" s="2"/>
    </row>
    <row r="394" spans="1:28" x14ac:dyDescent="0.2">
      <c r="A394" s="2" t="s">
        <v>188</v>
      </c>
      <c r="B394" s="3" t="s">
        <v>181</v>
      </c>
      <c r="C394" s="4">
        <v>44922</v>
      </c>
      <c r="D394" s="2">
        <v>30062</v>
      </c>
      <c r="E394" s="2">
        <v>4</v>
      </c>
      <c r="F394" s="2"/>
      <c r="G394" s="2"/>
      <c r="H394" s="2"/>
      <c r="I394" s="2"/>
      <c r="J394" s="2"/>
      <c r="K394" s="2"/>
      <c r="L394" s="2"/>
      <c r="M394" s="2"/>
      <c r="N394" s="2"/>
      <c r="O394" s="2"/>
      <c r="P394" s="2"/>
      <c r="Q394" s="2"/>
      <c r="R394" s="2"/>
      <c r="S394" s="2"/>
      <c r="T394" s="2"/>
      <c r="U394" s="2"/>
      <c r="V394" s="2"/>
      <c r="W394" s="2"/>
      <c r="X394" s="2"/>
      <c r="Y394" s="2"/>
      <c r="Z394" s="2"/>
      <c r="AA394" s="2"/>
      <c r="AB394" s="2"/>
    </row>
    <row r="395" spans="1:28" x14ac:dyDescent="0.2">
      <c r="A395" s="2" t="s">
        <v>188</v>
      </c>
      <c r="B395" s="3" t="s">
        <v>19</v>
      </c>
      <c r="C395" s="4">
        <v>44918</v>
      </c>
      <c r="D395" s="2">
        <v>30084</v>
      </c>
      <c r="E395" s="2">
        <v>5</v>
      </c>
      <c r="F395" s="2" t="s">
        <v>6</v>
      </c>
      <c r="G395" s="2">
        <v>1</v>
      </c>
      <c r="H395" s="2"/>
      <c r="I395" s="2"/>
      <c r="J395" s="2"/>
      <c r="K395" s="2"/>
      <c r="L395" s="2"/>
      <c r="M395" s="2"/>
      <c r="N395" s="2"/>
      <c r="O395" s="2"/>
      <c r="P395" s="2"/>
      <c r="Q395" s="2"/>
      <c r="R395" s="2"/>
      <c r="S395" s="2"/>
      <c r="T395" s="2"/>
      <c r="U395" s="2"/>
      <c r="V395" s="2"/>
      <c r="W395" s="2"/>
      <c r="X395" s="2"/>
      <c r="Y395" s="2"/>
      <c r="Z395" s="2"/>
      <c r="AA395" s="2"/>
      <c r="AB395" s="2"/>
    </row>
    <row r="396" spans="1:28" x14ac:dyDescent="0.2">
      <c r="A396" s="2" t="s">
        <v>188</v>
      </c>
      <c r="B396" s="3" t="s">
        <v>28</v>
      </c>
      <c r="C396" s="4">
        <v>44917</v>
      </c>
      <c r="D396" s="2">
        <v>30340</v>
      </c>
      <c r="E396" s="2">
        <v>14</v>
      </c>
      <c r="F396" s="2" t="s">
        <v>189</v>
      </c>
      <c r="G396" s="2"/>
      <c r="H396" s="2"/>
      <c r="I396" s="2"/>
      <c r="J396" s="2"/>
      <c r="K396" s="2"/>
      <c r="L396" s="2"/>
      <c r="M396" s="2"/>
      <c r="N396" s="2"/>
      <c r="O396" s="2"/>
      <c r="P396" s="2"/>
      <c r="Q396" s="2"/>
      <c r="R396" s="2"/>
      <c r="S396" s="2"/>
      <c r="T396" s="2"/>
      <c r="U396" s="2"/>
      <c r="V396" s="2"/>
      <c r="W396" s="2"/>
      <c r="X396" s="2"/>
      <c r="Y396" s="2"/>
      <c r="Z396" s="2"/>
      <c r="AA396" s="2"/>
      <c r="AB396" s="2"/>
    </row>
    <row r="397" spans="1:28" x14ac:dyDescent="0.2">
      <c r="A397" s="2" t="s">
        <v>188</v>
      </c>
      <c r="B397" s="3" t="s">
        <v>28</v>
      </c>
      <c r="C397" s="4">
        <v>44917</v>
      </c>
      <c r="D397" s="2">
        <v>30310</v>
      </c>
      <c r="E397" s="2">
        <v>55</v>
      </c>
      <c r="F397" s="2"/>
      <c r="G397" s="2"/>
      <c r="H397" s="2"/>
      <c r="I397" s="2"/>
      <c r="J397" s="2"/>
      <c r="K397" s="2"/>
      <c r="L397" s="2"/>
      <c r="M397" s="2"/>
      <c r="N397" s="2"/>
      <c r="O397" s="2"/>
      <c r="P397" s="2"/>
      <c r="Q397" s="2"/>
      <c r="R397" s="2"/>
      <c r="S397" s="2"/>
      <c r="T397" s="2"/>
      <c r="U397" s="2"/>
      <c r="V397" s="2"/>
      <c r="W397" s="2"/>
      <c r="X397" s="2"/>
      <c r="Y397" s="2"/>
      <c r="Z397" s="2"/>
      <c r="AA397" s="2"/>
      <c r="AB397" s="2"/>
    </row>
    <row r="398" spans="1:28" x14ac:dyDescent="0.2">
      <c r="A398" s="2" t="s">
        <v>188</v>
      </c>
      <c r="B398" s="3" t="s">
        <v>28</v>
      </c>
      <c r="C398" s="4">
        <v>44917</v>
      </c>
      <c r="D398" s="2">
        <v>30040</v>
      </c>
      <c r="E398" s="2">
        <v>620</v>
      </c>
      <c r="F398" s="2"/>
      <c r="G398" s="2"/>
      <c r="H398" s="2"/>
      <c r="I398" s="2"/>
      <c r="J398" s="2"/>
      <c r="K398" s="2"/>
      <c r="L398" s="2"/>
      <c r="M398" s="2"/>
      <c r="N398" s="2"/>
      <c r="O398" s="2"/>
      <c r="P398" s="2"/>
      <c r="Q398" s="2"/>
      <c r="R398" s="2"/>
      <c r="S398" s="2"/>
      <c r="T398" s="2"/>
      <c r="U398" s="2"/>
      <c r="V398" s="2"/>
      <c r="W398" s="2"/>
      <c r="X398" s="2"/>
      <c r="Y398" s="2"/>
      <c r="Z398" s="2"/>
      <c r="AA398" s="2"/>
      <c r="AB398" s="2"/>
    </row>
    <row r="399" spans="1:28" x14ac:dyDescent="0.2">
      <c r="A399" s="2" t="s">
        <v>188</v>
      </c>
      <c r="B399" s="3" t="s">
        <v>28</v>
      </c>
      <c r="C399" s="4">
        <v>44917</v>
      </c>
      <c r="D399" s="2">
        <v>30345</v>
      </c>
      <c r="E399" s="2">
        <v>11</v>
      </c>
      <c r="F399" s="2"/>
      <c r="G399" s="2"/>
      <c r="H399" s="2"/>
      <c r="I399" s="2"/>
      <c r="J399" s="2"/>
      <c r="K399" s="2"/>
      <c r="L399" s="2"/>
      <c r="M399" s="2"/>
      <c r="N399" s="2"/>
      <c r="O399" s="2"/>
      <c r="P399" s="2"/>
      <c r="Q399" s="2"/>
      <c r="R399" s="2"/>
      <c r="S399" s="2"/>
      <c r="T399" s="2"/>
      <c r="U399" s="2"/>
      <c r="V399" s="2"/>
      <c r="W399" s="2"/>
      <c r="X399" s="2"/>
      <c r="Y399" s="2"/>
      <c r="Z399" s="2"/>
      <c r="AA399" s="2"/>
      <c r="AB399" s="2"/>
    </row>
    <row r="400" spans="1:28" x14ac:dyDescent="0.2">
      <c r="A400" s="2" t="s">
        <v>188</v>
      </c>
      <c r="B400" s="3" t="s">
        <v>28</v>
      </c>
      <c r="C400" s="4">
        <v>44917</v>
      </c>
      <c r="D400" s="2">
        <v>30341</v>
      </c>
      <c r="E400" s="2">
        <v>12</v>
      </c>
      <c r="F400" s="2"/>
      <c r="G400" s="2"/>
      <c r="H400" s="2"/>
      <c r="I400" s="2"/>
      <c r="J400" s="2"/>
      <c r="K400" s="2"/>
      <c r="L400" s="2"/>
      <c r="M400" s="2"/>
      <c r="N400" s="2"/>
      <c r="O400" s="2"/>
      <c r="P400" s="2"/>
      <c r="Q400" s="2"/>
      <c r="R400" s="2"/>
      <c r="S400" s="2"/>
      <c r="T400" s="2"/>
      <c r="U400" s="2"/>
      <c r="V400" s="2"/>
      <c r="W400" s="2"/>
      <c r="X400" s="2"/>
      <c r="Y400" s="2"/>
      <c r="Z400" s="2"/>
      <c r="AA400" s="2"/>
      <c r="AB400" s="2"/>
    </row>
    <row r="401" spans="1:28" x14ac:dyDescent="0.2">
      <c r="A401" s="2" t="s">
        <v>188</v>
      </c>
      <c r="B401" s="3" t="s">
        <v>28</v>
      </c>
      <c r="C401" s="4">
        <v>44917</v>
      </c>
      <c r="D401" s="2"/>
      <c r="E401" s="2">
        <v>18</v>
      </c>
      <c r="F401" s="2"/>
      <c r="G401" s="2"/>
      <c r="H401" s="2"/>
      <c r="I401" s="2"/>
      <c r="J401" s="2"/>
      <c r="K401" s="2"/>
      <c r="L401" s="2"/>
      <c r="M401" s="2"/>
      <c r="N401" s="2"/>
      <c r="O401" s="2"/>
      <c r="P401" s="2"/>
      <c r="Q401" s="2"/>
      <c r="R401" s="2"/>
      <c r="S401" s="2"/>
      <c r="T401" s="2"/>
      <c r="U401" s="2"/>
      <c r="V401" s="2"/>
      <c r="W401" s="2"/>
      <c r="X401" s="2"/>
      <c r="Y401" s="2"/>
      <c r="Z401" s="2"/>
      <c r="AA401" s="2"/>
      <c r="AB401" s="2"/>
    </row>
    <row r="402" spans="1:28" x14ac:dyDescent="0.2">
      <c r="A402" s="2" t="s">
        <v>188</v>
      </c>
      <c r="B402" s="3" t="s">
        <v>28</v>
      </c>
      <c r="C402" s="4">
        <v>44917</v>
      </c>
      <c r="D402" s="2"/>
      <c r="E402" s="2">
        <v>8</v>
      </c>
      <c r="F402" s="2"/>
      <c r="G402" s="2"/>
      <c r="H402" s="2"/>
      <c r="I402" s="2"/>
      <c r="J402" s="2"/>
      <c r="K402" s="2"/>
      <c r="L402" s="2"/>
      <c r="M402" s="2"/>
      <c r="N402" s="2"/>
      <c r="O402" s="2"/>
      <c r="P402" s="2"/>
      <c r="Q402" s="2"/>
      <c r="R402" s="2"/>
      <c r="S402" s="2"/>
      <c r="T402" s="2"/>
      <c r="U402" s="2"/>
      <c r="V402" s="2"/>
      <c r="W402" s="2"/>
      <c r="X402" s="2"/>
      <c r="Y402" s="2"/>
      <c r="Z402" s="2"/>
      <c r="AA402" s="2"/>
      <c r="AB402" s="2"/>
    </row>
    <row r="403" spans="1:28" x14ac:dyDescent="0.2">
      <c r="A403" s="2" t="s">
        <v>188</v>
      </c>
      <c r="B403" s="3" t="s">
        <v>48</v>
      </c>
      <c r="C403" s="4">
        <v>44916</v>
      </c>
      <c r="D403" s="2">
        <v>30021</v>
      </c>
      <c r="E403" s="2">
        <v>11</v>
      </c>
      <c r="F403" s="2" t="s">
        <v>8</v>
      </c>
      <c r="G403" s="2"/>
      <c r="H403" s="2"/>
      <c r="I403" s="2">
        <v>1</v>
      </c>
      <c r="J403" s="2"/>
      <c r="K403" s="2"/>
      <c r="L403" s="2"/>
      <c r="M403" s="2"/>
      <c r="N403" s="2"/>
      <c r="O403" s="2"/>
      <c r="P403" s="2"/>
      <c r="Q403" s="2"/>
      <c r="R403" s="2"/>
      <c r="S403" s="2"/>
      <c r="T403" s="2"/>
      <c r="U403" s="2"/>
      <c r="V403" s="2"/>
      <c r="W403" s="2"/>
      <c r="X403" s="2"/>
      <c r="Y403" s="2"/>
      <c r="Z403" s="2"/>
      <c r="AA403" s="2"/>
      <c r="AB403" s="2"/>
    </row>
    <row r="404" spans="1:28" x14ac:dyDescent="0.2">
      <c r="A404" s="2" t="s">
        <v>188</v>
      </c>
      <c r="B404" s="3" t="s">
        <v>48</v>
      </c>
      <c r="C404" s="4">
        <v>44916</v>
      </c>
      <c r="D404" s="2">
        <v>30345</v>
      </c>
      <c r="E404" s="2">
        <v>10</v>
      </c>
      <c r="F404" s="2" t="s">
        <v>7</v>
      </c>
      <c r="G404" s="2"/>
      <c r="H404" s="2">
        <v>1</v>
      </c>
      <c r="I404" s="2"/>
      <c r="J404" s="2"/>
      <c r="K404" s="2"/>
      <c r="L404" s="2"/>
      <c r="M404" s="2"/>
      <c r="N404" s="2"/>
      <c r="O404" s="2"/>
      <c r="P404" s="2"/>
      <c r="Q404" s="2"/>
      <c r="R404" s="2"/>
      <c r="S404" s="2"/>
      <c r="T404" s="2"/>
      <c r="U404" s="2"/>
      <c r="V404" s="2"/>
      <c r="W404" s="2"/>
      <c r="X404" s="2"/>
      <c r="Y404" s="2"/>
      <c r="Z404" s="2"/>
      <c r="AA404" s="2"/>
      <c r="AB404" s="2"/>
    </row>
    <row r="405" spans="1:28" x14ac:dyDescent="0.2">
      <c r="A405" s="2" t="s">
        <v>188</v>
      </c>
      <c r="B405" s="3" t="s">
        <v>48</v>
      </c>
      <c r="C405" s="4">
        <v>44916</v>
      </c>
      <c r="D405" s="2">
        <v>30033</v>
      </c>
      <c r="E405" s="2">
        <v>2</v>
      </c>
      <c r="F405" s="2" t="s">
        <v>7</v>
      </c>
      <c r="G405" s="2"/>
      <c r="H405" s="2">
        <v>1</v>
      </c>
      <c r="I405" s="2"/>
      <c r="J405" s="2"/>
      <c r="K405" s="2"/>
      <c r="L405" s="2"/>
      <c r="M405" s="2"/>
      <c r="N405" s="2"/>
      <c r="O405" s="2"/>
      <c r="P405" s="2"/>
      <c r="Q405" s="2"/>
      <c r="R405" s="2"/>
      <c r="S405" s="2"/>
      <c r="T405" s="2"/>
      <c r="U405" s="2"/>
      <c r="V405" s="2"/>
      <c r="W405" s="2"/>
      <c r="X405" s="2"/>
      <c r="Y405" s="2"/>
      <c r="Z405" s="2"/>
      <c r="AA405" s="2"/>
      <c r="AB405" s="2"/>
    </row>
    <row r="406" spans="1:28" x14ac:dyDescent="0.2">
      <c r="A406" s="2" t="s">
        <v>188</v>
      </c>
      <c r="B406" s="3" t="s">
        <v>48</v>
      </c>
      <c r="C406" s="4">
        <v>44916</v>
      </c>
      <c r="D406" s="2">
        <v>30087</v>
      </c>
      <c r="E406" s="2">
        <v>66</v>
      </c>
      <c r="F406" s="2" t="s">
        <v>6</v>
      </c>
      <c r="G406" s="2">
        <v>1</v>
      </c>
      <c r="H406" s="2"/>
      <c r="I406" s="2"/>
      <c r="J406" s="2"/>
      <c r="K406" s="2"/>
      <c r="L406" s="2"/>
      <c r="M406" s="2"/>
      <c r="N406" s="2"/>
      <c r="O406" s="2"/>
      <c r="P406" s="2"/>
      <c r="Q406" s="2"/>
      <c r="R406" s="2"/>
      <c r="S406" s="2"/>
      <c r="T406" s="2"/>
      <c r="U406" s="2"/>
      <c r="V406" s="2"/>
      <c r="W406" s="2"/>
      <c r="X406" s="2"/>
      <c r="Y406" s="2"/>
      <c r="Z406" s="2"/>
      <c r="AA406" s="2"/>
      <c r="AB406" s="2"/>
    </row>
    <row r="407" spans="1:28" x14ac:dyDescent="0.2">
      <c r="A407" s="2" t="s">
        <v>188</v>
      </c>
      <c r="B407" s="3" t="s">
        <v>48</v>
      </c>
      <c r="C407" s="4">
        <v>44916</v>
      </c>
      <c r="D407" s="2">
        <v>30566</v>
      </c>
      <c r="E407" s="2">
        <v>71</v>
      </c>
      <c r="F407" s="2" t="s">
        <v>6</v>
      </c>
      <c r="G407" s="2">
        <v>1</v>
      </c>
      <c r="H407" s="2"/>
      <c r="I407" s="2"/>
      <c r="J407" s="2"/>
      <c r="K407" s="2"/>
      <c r="L407" s="2"/>
      <c r="M407" s="2"/>
      <c r="N407" s="2"/>
      <c r="O407" s="2"/>
      <c r="P407" s="2"/>
      <c r="Q407" s="2"/>
      <c r="R407" s="2"/>
      <c r="S407" s="2"/>
      <c r="T407" s="2"/>
      <c r="U407" s="2"/>
      <c r="V407" s="2"/>
      <c r="W407" s="2"/>
      <c r="X407" s="2"/>
      <c r="Y407" s="2"/>
      <c r="Z407" s="2"/>
      <c r="AA407" s="2"/>
      <c r="AB407" s="2"/>
    </row>
    <row r="408" spans="1:28" x14ac:dyDescent="0.2">
      <c r="A408" s="2" t="s">
        <v>188</v>
      </c>
      <c r="B408" s="3" t="s">
        <v>48</v>
      </c>
      <c r="C408" s="4">
        <v>44916</v>
      </c>
      <c r="D408" s="2">
        <v>30319</v>
      </c>
      <c r="E408" s="2">
        <v>293</v>
      </c>
      <c r="F408" s="2" t="s">
        <v>6</v>
      </c>
      <c r="G408" s="2">
        <v>1</v>
      </c>
      <c r="H408" s="2"/>
      <c r="I408" s="2"/>
      <c r="J408" s="2"/>
      <c r="K408" s="2"/>
      <c r="L408" s="2"/>
      <c r="M408" s="2"/>
      <c r="N408" s="2"/>
      <c r="O408" s="2"/>
      <c r="P408" s="2"/>
      <c r="Q408" s="2"/>
      <c r="R408" s="2"/>
      <c r="S408" s="2"/>
      <c r="T408" s="2"/>
      <c r="U408" s="2"/>
      <c r="V408" s="2"/>
      <c r="W408" s="2"/>
      <c r="X408" s="2"/>
      <c r="Y408" s="2"/>
      <c r="Z408" s="2"/>
      <c r="AA408" s="2"/>
      <c r="AB408" s="2"/>
    </row>
    <row r="409" spans="1:28" x14ac:dyDescent="0.2">
      <c r="A409" s="2" t="s">
        <v>188</v>
      </c>
      <c r="B409" s="3" t="s">
        <v>48</v>
      </c>
      <c r="C409" s="4">
        <v>44916</v>
      </c>
      <c r="D409" s="2">
        <v>30022</v>
      </c>
      <c r="E409" s="2">
        <v>5</v>
      </c>
      <c r="F409" s="2"/>
      <c r="G409" s="2"/>
      <c r="H409" s="2"/>
      <c r="I409" s="2"/>
      <c r="J409" s="2"/>
      <c r="K409" s="2"/>
      <c r="L409" s="2"/>
      <c r="M409" s="2"/>
      <c r="N409" s="2"/>
      <c r="O409" s="2"/>
      <c r="P409" s="2"/>
      <c r="Q409" s="2"/>
      <c r="R409" s="2"/>
      <c r="S409" s="2"/>
      <c r="T409" s="2"/>
      <c r="U409" s="2"/>
      <c r="V409" s="2"/>
      <c r="W409" s="2"/>
      <c r="X409" s="2"/>
      <c r="Y409" s="2"/>
      <c r="Z409" s="2"/>
      <c r="AA409" s="2"/>
      <c r="AB409" s="2"/>
    </row>
    <row r="410" spans="1:28" x14ac:dyDescent="0.2">
      <c r="A410" s="2" t="s">
        <v>188</v>
      </c>
      <c r="B410" s="3" t="s">
        <v>33</v>
      </c>
      <c r="C410" s="4">
        <v>44913</v>
      </c>
      <c r="D410" s="2">
        <v>30030</v>
      </c>
      <c r="E410" s="2">
        <v>1</v>
      </c>
      <c r="F410" s="2" t="s">
        <v>21</v>
      </c>
      <c r="G410" s="2">
        <v>1</v>
      </c>
      <c r="H410" s="2"/>
      <c r="I410" s="2"/>
      <c r="J410" s="2"/>
      <c r="K410" s="2"/>
      <c r="L410" s="2"/>
      <c r="M410" s="2">
        <v>1</v>
      </c>
      <c r="N410" s="2"/>
      <c r="O410" s="2"/>
      <c r="P410" s="2"/>
      <c r="Q410" s="2"/>
      <c r="R410" s="2"/>
      <c r="S410" s="2"/>
      <c r="T410" s="2"/>
      <c r="U410" s="2"/>
      <c r="V410" s="2"/>
      <c r="W410" s="2"/>
      <c r="X410" s="2"/>
      <c r="Y410" s="2"/>
      <c r="Z410" s="2"/>
      <c r="AA410" s="2"/>
      <c r="AB410" s="2"/>
    </row>
    <row r="411" spans="1:28" x14ac:dyDescent="0.2">
      <c r="A411" s="2" t="s">
        <v>188</v>
      </c>
      <c r="B411" s="3" t="s">
        <v>33</v>
      </c>
      <c r="C411" s="4">
        <v>44913</v>
      </c>
      <c r="D411" s="2">
        <v>30087</v>
      </c>
      <c r="E411" s="2">
        <v>11</v>
      </c>
      <c r="F411" s="2" t="s">
        <v>9</v>
      </c>
      <c r="G411" s="2"/>
      <c r="H411" s="2"/>
      <c r="I411" s="2"/>
      <c r="J411" s="2">
        <v>1</v>
      </c>
      <c r="K411" s="2"/>
      <c r="L411" s="2"/>
      <c r="M411" s="2"/>
      <c r="N411" s="2"/>
      <c r="O411" s="2"/>
      <c r="P411" s="2"/>
      <c r="Q411" s="2"/>
      <c r="R411" s="2"/>
      <c r="S411" s="2"/>
      <c r="T411" s="2"/>
      <c r="U411" s="2"/>
      <c r="V411" s="2"/>
      <c r="W411" s="2"/>
      <c r="X411" s="2"/>
      <c r="Y411" s="2"/>
      <c r="Z411" s="2"/>
      <c r="AA411" s="2"/>
      <c r="AB411" s="2"/>
    </row>
    <row r="412" spans="1:28" x14ac:dyDescent="0.2">
      <c r="A412" s="2" t="s">
        <v>188</v>
      </c>
      <c r="B412" s="3" t="s">
        <v>33</v>
      </c>
      <c r="C412" s="4">
        <v>44913</v>
      </c>
      <c r="D412" s="2">
        <v>30033</v>
      </c>
      <c r="E412" s="2">
        <v>2</v>
      </c>
      <c r="F412" s="2" t="s">
        <v>190</v>
      </c>
      <c r="G412" s="2"/>
      <c r="H412" s="2"/>
      <c r="I412" s="2"/>
      <c r="J412" s="2"/>
      <c r="K412" s="2"/>
      <c r="L412" s="2"/>
      <c r="M412" s="2"/>
      <c r="N412" s="2"/>
      <c r="O412" s="2"/>
      <c r="P412" s="2"/>
      <c r="Q412" s="2"/>
      <c r="R412" s="2"/>
      <c r="S412" s="2"/>
      <c r="T412" s="2"/>
      <c r="U412" s="2"/>
      <c r="V412" s="2"/>
      <c r="W412" s="2"/>
      <c r="X412" s="2"/>
      <c r="Y412" s="2"/>
      <c r="Z412" s="2"/>
      <c r="AA412" s="2"/>
      <c r="AB412" s="2"/>
    </row>
    <row r="413" spans="1:28" x14ac:dyDescent="0.2">
      <c r="A413" s="2" t="s">
        <v>188</v>
      </c>
      <c r="B413" s="3" t="s">
        <v>33</v>
      </c>
      <c r="C413" s="4">
        <v>44913</v>
      </c>
      <c r="D413" s="2">
        <v>30062</v>
      </c>
      <c r="E413" s="2">
        <v>55</v>
      </c>
      <c r="F413" s="2" t="s">
        <v>11</v>
      </c>
      <c r="G413" s="2"/>
      <c r="H413" s="2"/>
      <c r="I413" s="2"/>
      <c r="J413" s="2"/>
      <c r="K413" s="2"/>
      <c r="L413" s="2">
        <v>1</v>
      </c>
      <c r="M413" s="2"/>
      <c r="N413" s="2"/>
      <c r="O413" s="2"/>
      <c r="P413" s="2"/>
      <c r="Q413" s="2"/>
      <c r="R413" s="2"/>
      <c r="S413" s="2"/>
      <c r="T413" s="2"/>
      <c r="U413" s="2"/>
      <c r="V413" s="2"/>
      <c r="W413" s="2"/>
      <c r="X413" s="2"/>
      <c r="Y413" s="2"/>
      <c r="Z413" s="2"/>
      <c r="AA413" s="2"/>
      <c r="AB413" s="2"/>
    </row>
    <row r="414" spans="1:28" x14ac:dyDescent="0.2">
      <c r="A414" s="2" t="s">
        <v>188</v>
      </c>
      <c r="B414" s="3" t="s">
        <v>35</v>
      </c>
      <c r="C414" s="4">
        <v>44912</v>
      </c>
      <c r="D414" s="2">
        <v>30033</v>
      </c>
      <c r="E414" s="2">
        <v>2</v>
      </c>
      <c r="F414" s="2" t="s">
        <v>191</v>
      </c>
      <c r="G414" s="2"/>
      <c r="H414" s="2"/>
      <c r="I414" s="2"/>
      <c r="J414" s="2"/>
      <c r="K414" s="2"/>
      <c r="L414" s="2"/>
      <c r="M414" s="2"/>
      <c r="N414" s="2"/>
      <c r="O414" s="2"/>
      <c r="P414" s="2"/>
      <c r="Q414" s="2"/>
      <c r="R414" s="2"/>
      <c r="S414" s="2"/>
      <c r="T414" s="2"/>
      <c r="U414" s="2"/>
      <c r="V414" s="2"/>
      <c r="W414" s="2"/>
      <c r="X414" s="2"/>
      <c r="Y414" s="2"/>
      <c r="Z414" s="2"/>
      <c r="AA414" s="2"/>
      <c r="AB414" s="2"/>
    </row>
    <row r="415" spans="1:28" x14ac:dyDescent="0.2">
      <c r="A415" s="2" t="s">
        <v>188</v>
      </c>
      <c r="B415" s="3" t="s">
        <v>35</v>
      </c>
      <c r="C415" s="4">
        <v>44912</v>
      </c>
      <c r="D415" s="2">
        <v>30331</v>
      </c>
      <c r="E415" s="2">
        <v>6</v>
      </c>
      <c r="F415" s="2" t="s">
        <v>167</v>
      </c>
      <c r="G415" s="2"/>
      <c r="H415" s="2"/>
      <c r="I415" s="2"/>
      <c r="J415" s="2"/>
      <c r="K415" s="2"/>
      <c r="L415" s="2"/>
      <c r="M415" s="2"/>
      <c r="N415" s="2"/>
      <c r="O415" s="2"/>
      <c r="P415" s="2"/>
      <c r="Q415" s="2"/>
      <c r="R415" s="2"/>
      <c r="S415" s="2"/>
      <c r="T415" s="2"/>
      <c r="U415" s="2"/>
      <c r="V415" s="2"/>
      <c r="W415" s="2"/>
      <c r="X415" s="2"/>
      <c r="Y415" s="2"/>
      <c r="Z415" s="2"/>
      <c r="AA415" s="2"/>
      <c r="AB415" s="2"/>
    </row>
    <row r="416" spans="1:28" x14ac:dyDescent="0.2">
      <c r="A416" s="2" t="s">
        <v>188</v>
      </c>
      <c r="B416" s="3" t="s">
        <v>35</v>
      </c>
      <c r="C416" s="4">
        <v>44912</v>
      </c>
      <c r="D416" s="2">
        <v>30033</v>
      </c>
      <c r="E416" s="2">
        <v>1</v>
      </c>
      <c r="F416" s="2" t="s">
        <v>7</v>
      </c>
      <c r="G416" s="2"/>
      <c r="H416" s="2">
        <v>1</v>
      </c>
      <c r="I416" s="2"/>
      <c r="J416" s="2"/>
      <c r="K416" s="2"/>
      <c r="L416" s="2"/>
      <c r="M416" s="2"/>
      <c r="N416" s="2"/>
      <c r="O416" s="2"/>
      <c r="P416" s="2"/>
      <c r="Q416" s="2"/>
      <c r="R416" s="2"/>
      <c r="S416" s="2"/>
      <c r="T416" s="2"/>
      <c r="U416" s="2"/>
      <c r="V416" s="2"/>
      <c r="W416" s="2"/>
      <c r="X416" s="2"/>
      <c r="Y416" s="2"/>
      <c r="Z416" s="2"/>
      <c r="AA416" s="2"/>
      <c r="AB416" s="2"/>
    </row>
    <row r="417" spans="1:28" x14ac:dyDescent="0.2">
      <c r="A417" s="2" t="s">
        <v>188</v>
      </c>
      <c r="B417" s="3" t="s">
        <v>35</v>
      </c>
      <c r="C417" s="4">
        <v>44912</v>
      </c>
      <c r="D417" s="2">
        <v>30079</v>
      </c>
      <c r="E417" s="2">
        <v>1</v>
      </c>
      <c r="F417" s="2" t="s">
        <v>8</v>
      </c>
      <c r="G417" s="2"/>
      <c r="H417" s="2"/>
      <c r="I417" s="2">
        <v>1</v>
      </c>
      <c r="J417" s="2"/>
      <c r="K417" s="2"/>
      <c r="L417" s="2"/>
      <c r="M417" s="2"/>
      <c r="N417" s="2"/>
      <c r="O417" s="2"/>
      <c r="P417" s="2"/>
      <c r="Q417" s="2"/>
      <c r="R417" s="2"/>
      <c r="S417" s="2"/>
      <c r="T417" s="2"/>
      <c r="U417" s="2"/>
      <c r="V417" s="2"/>
      <c r="W417" s="2"/>
      <c r="X417" s="2"/>
      <c r="Y417" s="2"/>
      <c r="Z417" s="2"/>
      <c r="AA417" s="2"/>
      <c r="AB417" s="2"/>
    </row>
    <row r="418" spans="1:28" x14ac:dyDescent="0.2">
      <c r="A418" s="2" t="s">
        <v>188</v>
      </c>
      <c r="B418" s="3" t="s">
        <v>35</v>
      </c>
      <c r="C418" s="4">
        <v>44912</v>
      </c>
      <c r="D418" s="2">
        <v>30345</v>
      </c>
      <c r="E418" s="2">
        <v>7</v>
      </c>
      <c r="F418" s="2" t="s">
        <v>6</v>
      </c>
      <c r="G418" s="2">
        <v>1</v>
      </c>
      <c r="H418" s="2"/>
      <c r="I418" s="2"/>
      <c r="J418" s="2"/>
      <c r="K418" s="2"/>
      <c r="L418" s="2"/>
      <c r="M418" s="2"/>
      <c r="N418" s="2"/>
      <c r="O418" s="2"/>
      <c r="P418" s="2"/>
      <c r="Q418" s="2"/>
      <c r="R418" s="2"/>
      <c r="S418" s="2"/>
      <c r="T418" s="2"/>
      <c r="U418" s="2"/>
      <c r="V418" s="2"/>
      <c r="W418" s="2"/>
      <c r="X418" s="2"/>
      <c r="Y418" s="2"/>
      <c r="Z418" s="2"/>
      <c r="AA418" s="2"/>
      <c r="AB418" s="2"/>
    </row>
    <row r="419" spans="1:28" x14ac:dyDescent="0.2">
      <c r="A419" s="2" t="s">
        <v>188</v>
      </c>
      <c r="B419" s="3" t="s">
        <v>35</v>
      </c>
      <c r="C419" s="4">
        <v>44912</v>
      </c>
      <c r="D419" s="2">
        <v>30033</v>
      </c>
      <c r="E419" s="2">
        <v>4</v>
      </c>
      <c r="F419" s="2" t="s">
        <v>6</v>
      </c>
      <c r="G419" s="2">
        <v>1</v>
      </c>
      <c r="H419" s="2"/>
      <c r="I419" s="2"/>
      <c r="J419" s="2"/>
      <c r="K419" s="2"/>
      <c r="L419" s="2"/>
      <c r="M419" s="2"/>
      <c r="N419" s="2"/>
      <c r="O419" s="2"/>
      <c r="P419" s="2"/>
      <c r="Q419" s="2"/>
      <c r="R419" s="2"/>
      <c r="S419" s="2"/>
      <c r="T419" s="2"/>
      <c r="U419" s="2"/>
      <c r="V419" s="2"/>
      <c r="W419" s="2"/>
      <c r="X419" s="2"/>
      <c r="Y419" s="2"/>
      <c r="Z419" s="2"/>
      <c r="AA419" s="2"/>
      <c r="AB419" s="2"/>
    </row>
    <row r="420" spans="1:28" x14ac:dyDescent="0.2">
      <c r="A420" s="2" t="s">
        <v>188</v>
      </c>
      <c r="B420" s="3" t="s">
        <v>35</v>
      </c>
      <c r="C420" s="4">
        <v>44912</v>
      </c>
      <c r="D420" s="2">
        <v>30033</v>
      </c>
      <c r="E420" s="2">
        <v>50</v>
      </c>
      <c r="F420" s="2" t="s">
        <v>8</v>
      </c>
      <c r="G420" s="2"/>
      <c r="H420" s="2"/>
      <c r="I420" s="2">
        <v>1</v>
      </c>
      <c r="J420" s="2"/>
      <c r="K420" s="2"/>
      <c r="L420" s="2"/>
      <c r="M420" s="2"/>
      <c r="N420" s="2"/>
      <c r="O420" s="2"/>
      <c r="P420" s="2"/>
      <c r="Q420" s="2"/>
      <c r="R420" s="2"/>
      <c r="S420" s="2"/>
      <c r="T420" s="2"/>
      <c r="U420" s="2"/>
      <c r="V420" s="2"/>
      <c r="W420" s="2"/>
      <c r="X420" s="2"/>
      <c r="Y420" s="2"/>
      <c r="Z420" s="2"/>
      <c r="AA420" s="2"/>
      <c r="AB420" s="2"/>
    </row>
    <row r="421" spans="1:28" x14ac:dyDescent="0.2">
      <c r="A421" s="2" t="s">
        <v>188</v>
      </c>
      <c r="B421" s="3" t="s">
        <v>35</v>
      </c>
      <c r="C421" s="4">
        <v>44912</v>
      </c>
      <c r="D421" s="2">
        <v>30084</v>
      </c>
      <c r="E421" s="2">
        <v>1</v>
      </c>
      <c r="F421" s="2" t="s">
        <v>8</v>
      </c>
      <c r="G421" s="2"/>
      <c r="H421" s="2"/>
      <c r="I421" s="2">
        <v>1</v>
      </c>
      <c r="J421" s="2"/>
      <c r="K421" s="2"/>
      <c r="L421" s="2"/>
      <c r="M421" s="2"/>
      <c r="N421" s="2"/>
      <c r="O421" s="2"/>
      <c r="P421" s="2"/>
      <c r="Q421" s="2"/>
      <c r="R421" s="2"/>
      <c r="S421" s="2"/>
      <c r="T421" s="2"/>
      <c r="U421" s="2"/>
      <c r="V421" s="2"/>
      <c r="W421" s="2"/>
      <c r="X421" s="2"/>
      <c r="Y421" s="2"/>
      <c r="Z421" s="2"/>
      <c r="AA421" s="2"/>
      <c r="AB421" s="2"/>
    </row>
    <row r="422" spans="1:28" x14ac:dyDescent="0.2">
      <c r="A422" s="2" t="s">
        <v>188</v>
      </c>
      <c r="B422" s="3" t="s">
        <v>35</v>
      </c>
      <c r="C422" s="4">
        <v>44912</v>
      </c>
      <c r="D422" s="2">
        <v>30312</v>
      </c>
      <c r="E422" s="2">
        <v>5</v>
      </c>
      <c r="F422" s="2" t="s">
        <v>60</v>
      </c>
      <c r="G422" s="2">
        <v>1</v>
      </c>
      <c r="H422" s="2">
        <v>1</v>
      </c>
      <c r="I422" s="2"/>
      <c r="J422" s="2"/>
      <c r="K422" s="2"/>
      <c r="L422" s="2"/>
      <c r="M422" s="2"/>
      <c r="N422" s="2"/>
      <c r="O422" s="2"/>
      <c r="P422" s="2"/>
      <c r="Q422" s="2"/>
      <c r="R422" s="2"/>
      <c r="S422" s="2"/>
      <c r="T422" s="2"/>
      <c r="U422" s="2"/>
      <c r="V422" s="2"/>
      <c r="W422" s="2"/>
      <c r="X422" s="2"/>
      <c r="Y422" s="2"/>
      <c r="Z422" s="2"/>
      <c r="AA422" s="2"/>
      <c r="AB422" s="2"/>
    </row>
    <row r="423" spans="1:28" x14ac:dyDescent="0.2">
      <c r="A423" s="2" t="s">
        <v>188</v>
      </c>
      <c r="B423" s="3" t="s">
        <v>35</v>
      </c>
      <c r="C423" s="4">
        <v>44912</v>
      </c>
      <c r="D423" s="2">
        <v>30084</v>
      </c>
      <c r="E423" s="2">
        <v>2</v>
      </c>
      <c r="F423" s="2" t="s">
        <v>11</v>
      </c>
      <c r="G423" s="2"/>
      <c r="H423" s="2"/>
      <c r="I423" s="2"/>
      <c r="J423" s="2"/>
      <c r="K423" s="2"/>
      <c r="L423" s="2">
        <v>1</v>
      </c>
      <c r="M423" s="2"/>
      <c r="N423" s="2"/>
      <c r="O423" s="2"/>
      <c r="P423" s="2"/>
      <c r="Q423" s="2"/>
      <c r="R423" s="2"/>
      <c r="S423" s="2"/>
      <c r="T423" s="2"/>
      <c r="U423" s="2"/>
      <c r="V423" s="2"/>
      <c r="W423" s="2"/>
      <c r="X423" s="2"/>
      <c r="Y423" s="2"/>
      <c r="Z423" s="2"/>
      <c r="AA423" s="2"/>
      <c r="AB423" s="2"/>
    </row>
    <row r="424" spans="1:28" x14ac:dyDescent="0.2">
      <c r="A424" s="2" t="s">
        <v>188</v>
      </c>
      <c r="B424" s="3" t="s">
        <v>35</v>
      </c>
      <c r="C424" s="4">
        <v>44912</v>
      </c>
      <c r="D424" s="2"/>
      <c r="E424" s="2">
        <v>12</v>
      </c>
      <c r="F424" s="2" t="s">
        <v>91</v>
      </c>
      <c r="G424" s="2">
        <v>1</v>
      </c>
      <c r="H424" s="2"/>
      <c r="I424" s="2">
        <v>1</v>
      </c>
      <c r="J424" s="2"/>
      <c r="K424" s="2"/>
      <c r="L424" s="2"/>
      <c r="M424" s="2"/>
      <c r="N424" s="2"/>
      <c r="O424" s="2"/>
      <c r="P424" s="2"/>
      <c r="Q424" s="2"/>
      <c r="R424" s="2"/>
      <c r="S424" s="2"/>
      <c r="T424" s="2"/>
      <c r="U424" s="2"/>
      <c r="V424" s="2"/>
      <c r="W424" s="2"/>
      <c r="X424" s="2"/>
      <c r="Y424" s="2"/>
      <c r="Z424" s="2"/>
      <c r="AA424" s="2"/>
      <c r="AB424" s="2"/>
    </row>
    <row r="425" spans="1:28" x14ac:dyDescent="0.2">
      <c r="A425" s="2" t="s">
        <v>188</v>
      </c>
      <c r="B425" s="3" t="s">
        <v>35</v>
      </c>
      <c r="C425" s="4">
        <v>44912</v>
      </c>
      <c r="D425" s="2"/>
      <c r="E425" s="2">
        <v>5</v>
      </c>
      <c r="F425" s="2" t="s">
        <v>7</v>
      </c>
      <c r="G425" s="2"/>
      <c r="H425" s="2">
        <v>1</v>
      </c>
      <c r="I425" s="2"/>
      <c r="J425" s="2"/>
      <c r="K425" s="2"/>
      <c r="L425" s="2"/>
      <c r="M425" s="2"/>
      <c r="N425" s="2"/>
      <c r="O425" s="2"/>
      <c r="P425" s="2"/>
      <c r="Q425" s="2"/>
      <c r="R425" s="2"/>
      <c r="S425" s="2"/>
      <c r="T425" s="2"/>
      <c r="U425" s="2"/>
      <c r="V425" s="2"/>
      <c r="W425" s="2"/>
      <c r="X425" s="2"/>
      <c r="Y425" s="2"/>
      <c r="Z425" s="2"/>
      <c r="AA425" s="2"/>
      <c r="AB425" s="2"/>
    </row>
    <row r="426" spans="1:28" x14ac:dyDescent="0.2">
      <c r="A426" s="2" t="s">
        <v>188</v>
      </c>
      <c r="B426" s="3" t="s">
        <v>35</v>
      </c>
      <c r="C426" s="4">
        <v>44912</v>
      </c>
      <c r="D426" s="2"/>
      <c r="E426" s="2">
        <v>1</v>
      </c>
      <c r="F426" s="2" t="s">
        <v>132</v>
      </c>
      <c r="G426" s="2"/>
      <c r="H426" s="2"/>
      <c r="I426" s="2"/>
      <c r="J426" s="2"/>
      <c r="K426" s="2">
        <v>1</v>
      </c>
      <c r="L426" s="2"/>
      <c r="M426" s="2"/>
      <c r="N426" s="2"/>
      <c r="O426" s="2"/>
      <c r="P426" s="2"/>
      <c r="Q426" s="2"/>
      <c r="R426" s="2"/>
      <c r="S426" s="2"/>
      <c r="T426" s="2"/>
      <c r="U426" s="2"/>
      <c r="V426" s="2"/>
      <c r="W426" s="2"/>
      <c r="X426" s="2"/>
      <c r="Y426" s="2"/>
      <c r="Z426" s="2"/>
      <c r="AA426" s="2"/>
      <c r="AB426" s="2"/>
    </row>
    <row r="427" spans="1:28" x14ac:dyDescent="0.2">
      <c r="A427" s="2" t="s">
        <v>188</v>
      </c>
      <c r="B427" s="3" t="s">
        <v>35</v>
      </c>
      <c r="C427" s="4">
        <v>44912</v>
      </c>
      <c r="D427" s="2">
        <v>30033</v>
      </c>
      <c r="E427" s="2">
        <v>3</v>
      </c>
      <c r="F427" s="2" t="s">
        <v>192</v>
      </c>
      <c r="G427" s="2"/>
      <c r="H427" s="2"/>
      <c r="I427" s="2"/>
      <c r="J427" s="2"/>
      <c r="K427" s="2"/>
      <c r="L427" s="2"/>
      <c r="M427" s="2"/>
      <c r="N427" s="2"/>
      <c r="O427" s="2"/>
      <c r="P427" s="2"/>
      <c r="Q427" s="2"/>
      <c r="R427" s="2"/>
      <c r="S427" s="2"/>
      <c r="T427" s="2"/>
      <c r="U427" s="2"/>
      <c r="V427" s="2"/>
      <c r="W427" s="2"/>
      <c r="X427" s="2"/>
      <c r="Y427" s="2"/>
      <c r="Z427" s="2"/>
      <c r="AA427" s="2"/>
      <c r="AB427" s="2"/>
    </row>
    <row r="428" spans="1:28" x14ac:dyDescent="0.2">
      <c r="A428" s="2" t="s">
        <v>188</v>
      </c>
      <c r="B428" s="3" t="s">
        <v>35</v>
      </c>
      <c r="C428" s="4">
        <v>44912</v>
      </c>
      <c r="D428" s="2">
        <v>30087</v>
      </c>
      <c r="E428" s="2">
        <v>37</v>
      </c>
      <c r="F428" s="2" t="s">
        <v>7</v>
      </c>
      <c r="G428" s="2"/>
      <c r="H428" s="2">
        <v>1</v>
      </c>
      <c r="I428" s="2"/>
      <c r="J428" s="2"/>
      <c r="K428" s="2"/>
      <c r="L428" s="2"/>
      <c r="M428" s="2"/>
      <c r="N428" s="2"/>
      <c r="O428" s="2"/>
      <c r="P428" s="2"/>
      <c r="Q428" s="2"/>
      <c r="R428" s="2"/>
      <c r="S428" s="2"/>
      <c r="T428" s="2"/>
      <c r="U428" s="2"/>
      <c r="V428" s="2"/>
      <c r="W428" s="2"/>
      <c r="X428" s="2"/>
      <c r="Y428" s="2"/>
      <c r="Z428" s="2"/>
      <c r="AA428" s="2"/>
      <c r="AB428" s="2"/>
    </row>
    <row r="429" spans="1:28" x14ac:dyDescent="0.2">
      <c r="A429" s="2" t="s">
        <v>188</v>
      </c>
      <c r="B429" s="3" t="s">
        <v>19</v>
      </c>
      <c r="C429" s="4">
        <v>44911</v>
      </c>
      <c r="D429" s="2">
        <v>30345</v>
      </c>
      <c r="E429" s="2">
        <v>1</v>
      </c>
      <c r="F429" s="2" t="s">
        <v>7</v>
      </c>
      <c r="G429" s="2"/>
      <c r="H429" s="2">
        <v>1</v>
      </c>
      <c r="I429" s="2"/>
      <c r="J429" s="2"/>
      <c r="K429" s="2"/>
      <c r="L429" s="2"/>
      <c r="M429" s="2"/>
      <c r="N429" s="2"/>
      <c r="O429" s="2"/>
      <c r="P429" s="2"/>
      <c r="Q429" s="2"/>
      <c r="R429" s="2"/>
      <c r="S429" s="2"/>
      <c r="T429" s="2"/>
      <c r="U429" s="2"/>
      <c r="V429" s="2"/>
      <c r="W429" s="2"/>
      <c r="X429" s="2"/>
      <c r="Y429" s="2"/>
      <c r="Z429" s="2"/>
      <c r="AA429" s="2"/>
      <c r="AB429" s="2"/>
    </row>
    <row r="430" spans="1:28" x14ac:dyDescent="0.2">
      <c r="A430" s="2" t="s">
        <v>188</v>
      </c>
      <c r="B430" s="3" t="s">
        <v>19</v>
      </c>
      <c r="C430" s="4">
        <v>44911</v>
      </c>
      <c r="D430" s="2">
        <v>30329</v>
      </c>
      <c r="E430" s="2">
        <v>6</v>
      </c>
      <c r="F430" s="2" t="s">
        <v>8</v>
      </c>
      <c r="G430" s="2"/>
      <c r="H430" s="2"/>
      <c r="I430" s="2">
        <v>1</v>
      </c>
      <c r="J430" s="2"/>
      <c r="K430" s="2"/>
      <c r="L430" s="2"/>
      <c r="M430" s="2"/>
      <c r="N430" s="2"/>
      <c r="O430" s="2"/>
      <c r="P430" s="2"/>
      <c r="Q430" s="2"/>
      <c r="R430" s="2"/>
      <c r="S430" s="2"/>
      <c r="T430" s="2"/>
      <c r="U430" s="2"/>
      <c r="V430" s="2"/>
      <c r="W430" s="2"/>
      <c r="X430" s="2"/>
      <c r="Y430" s="2"/>
      <c r="Z430" s="2"/>
      <c r="AA430" s="2"/>
      <c r="AB430" s="2"/>
    </row>
    <row r="431" spans="1:28" x14ac:dyDescent="0.2">
      <c r="A431" s="2" t="s">
        <v>188</v>
      </c>
      <c r="B431" s="3" t="s">
        <v>19</v>
      </c>
      <c r="C431" s="4">
        <v>44911</v>
      </c>
      <c r="D431" s="2">
        <v>30084</v>
      </c>
      <c r="E431" s="2">
        <v>1</v>
      </c>
      <c r="F431" s="2" t="s">
        <v>193</v>
      </c>
      <c r="G431" s="2">
        <v>1</v>
      </c>
      <c r="H431" s="2"/>
      <c r="I431" s="2"/>
      <c r="J431" s="2">
        <v>1</v>
      </c>
      <c r="K431" s="2"/>
      <c r="L431" s="2"/>
      <c r="M431" s="2"/>
      <c r="N431" s="2"/>
      <c r="O431" s="2"/>
      <c r="P431" s="2"/>
      <c r="Q431" s="2"/>
      <c r="R431" s="2"/>
      <c r="S431" s="2"/>
      <c r="T431" s="2"/>
      <c r="U431" s="2"/>
      <c r="V431" s="2"/>
      <c r="W431" s="2"/>
      <c r="X431" s="2"/>
      <c r="Y431" s="2"/>
      <c r="Z431" s="2"/>
      <c r="AA431" s="2"/>
      <c r="AB431" s="2"/>
    </row>
    <row r="432" spans="1:28" x14ac:dyDescent="0.2">
      <c r="A432" s="2" t="s">
        <v>188</v>
      </c>
      <c r="B432" s="3" t="s">
        <v>19</v>
      </c>
      <c r="C432" s="4">
        <v>44911</v>
      </c>
      <c r="D432" s="2">
        <v>30340</v>
      </c>
      <c r="E432" s="2">
        <v>7</v>
      </c>
      <c r="F432" s="2" t="s">
        <v>194</v>
      </c>
      <c r="G432" s="2"/>
      <c r="H432" s="2"/>
      <c r="I432" s="2"/>
      <c r="J432" s="2"/>
      <c r="K432" s="2"/>
      <c r="L432" s="2"/>
      <c r="M432" s="2"/>
      <c r="N432" s="2"/>
      <c r="O432" s="2"/>
      <c r="P432" s="2"/>
      <c r="Q432" s="2"/>
      <c r="R432" s="2"/>
      <c r="S432" s="2"/>
      <c r="T432" s="2"/>
      <c r="U432" s="2"/>
      <c r="V432" s="2"/>
      <c r="W432" s="2"/>
      <c r="X432" s="2"/>
      <c r="Y432" s="2"/>
      <c r="Z432" s="2"/>
      <c r="AA432" s="2"/>
      <c r="AB432" s="2"/>
    </row>
    <row r="433" spans="1:28" x14ac:dyDescent="0.2">
      <c r="A433" s="2" t="s">
        <v>188</v>
      </c>
      <c r="B433" s="3" t="s">
        <v>19</v>
      </c>
      <c r="C433" s="4">
        <v>44911</v>
      </c>
      <c r="D433" s="2">
        <v>30340</v>
      </c>
      <c r="E433" s="2">
        <v>11</v>
      </c>
      <c r="F433" s="2" t="s">
        <v>6</v>
      </c>
      <c r="G433" s="2">
        <v>1</v>
      </c>
      <c r="H433" s="2"/>
      <c r="I433" s="2"/>
      <c r="J433" s="2"/>
      <c r="K433" s="2"/>
      <c r="L433" s="2"/>
      <c r="M433" s="2"/>
      <c r="N433" s="2"/>
      <c r="O433" s="2"/>
      <c r="P433" s="2"/>
      <c r="Q433" s="2"/>
      <c r="R433" s="2"/>
      <c r="S433" s="2"/>
      <c r="T433" s="2"/>
      <c r="U433" s="2"/>
      <c r="V433" s="2"/>
      <c r="W433" s="2"/>
      <c r="X433" s="2"/>
      <c r="Y433" s="2"/>
      <c r="Z433" s="2"/>
      <c r="AA433" s="2"/>
      <c r="AB433" s="2"/>
    </row>
    <row r="434" spans="1:28" x14ac:dyDescent="0.2">
      <c r="A434" s="2" t="s">
        <v>188</v>
      </c>
      <c r="B434" s="3" t="s">
        <v>19</v>
      </c>
      <c r="C434" s="4">
        <v>44911</v>
      </c>
      <c r="D434" s="2"/>
      <c r="E434" s="2">
        <v>38</v>
      </c>
      <c r="F434" s="2" t="s">
        <v>195</v>
      </c>
      <c r="G434" s="2"/>
      <c r="H434" s="2"/>
      <c r="I434" s="2"/>
      <c r="J434" s="2">
        <v>1</v>
      </c>
      <c r="K434" s="2">
        <v>1</v>
      </c>
      <c r="L434" s="2"/>
      <c r="M434" s="2"/>
      <c r="N434" s="2"/>
      <c r="O434" s="2"/>
      <c r="P434" s="2"/>
      <c r="Q434" s="2"/>
      <c r="R434" s="2"/>
      <c r="S434" s="2"/>
      <c r="T434" s="2"/>
      <c r="U434" s="2"/>
      <c r="V434" s="2"/>
      <c r="W434" s="2"/>
      <c r="X434" s="2"/>
      <c r="Y434" s="2"/>
      <c r="Z434" s="2"/>
      <c r="AA434" s="2"/>
      <c r="AB434" s="2"/>
    </row>
    <row r="435" spans="1:28" x14ac:dyDescent="0.2">
      <c r="A435" s="2" t="s">
        <v>188</v>
      </c>
      <c r="B435" s="3" t="s">
        <v>19</v>
      </c>
      <c r="C435" s="4">
        <v>44911</v>
      </c>
      <c r="D435" s="2">
        <v>30030</v>
      </c>
      <c r="E435" s="2">
        <v>61</v>
      </c>
      <c r="F435" s="2" t="s">
        <v>196</v>
      </c>
      <c r="G435" s="2"/>
      <c r="H435" s="2"/>
      <c r="I435" s="2"/>
      <c r="J435" s="2"/>
      <c r="K435" s="2"/>
      <c r="L435" s="2"/>
      <c r="M435" s="2"/>
      <c r="N435" s="2"/>
      <c r="O435" s="2"/>
      <c r="P435" s="2"/>
      <c r="Q435" s="2"/>
      <c r="R435" s="2"/>
      <c r="S435" s="2"/>
      <c r="T435" s="2"/>
      <c r="U435" s="2"/>
      <c r="V435" s="2"/>
      <c r="W435" s="2"/>
      <c r="X435" s="2"/>
      <c r="Y435" s="2"/>
      <c r="Z435" s="2"/>
      <c r="AA435" s="2"/>
      <c r="AB435" s="2"/>
    </row>
    <row r="436" spans="1:28" x14ac:dyDescent="0.2">
      <c r="A436" s="2" t="s">
        <v>188</v>
      </c>
      <c r="B436" s="3" t="s">
        <v>19</v>
      </c>
      <c r="C436" s="4">
        <v>44911</v>
      </c>
      <c r="D436" s="2">
        <v>30342</v>
      </c>
      <c r="E436" s="2">
        <v>77</v>
      </c>
      <c r="F436" s="2" t="s">
        <v>7</v>
      </c>
      <c r="G436" s="2"/>
      <c r="H436" s="2">
        <v>1</v>
      </c>
      <c r="I436" s="2"/>
      <c r="J436" s="2"/>
      <c r="K436" s="2"/>
      <c r="L436" s="2"/>
      <c r="M436" s="2"/>
      <c r="N436" s="2"/>
      <c r="O436" s="2"/>
      <c r="P436" s="2"/>
      <c r="Q436" s="2"/>
      <c r="R436" s="2"/>
      <c r="S436" s="2"/>
      <c r="T436" s="2"/>
      <c r="U436" s="2"/>
      <c r="V436" s="2"/>
      <c r="W436" s="2"/>
      <c r="X436" s="2"/>
      <c r="Y436" s="2"/>
      <c r="Z436" s="2"/>
      <c r="AA436" s="2"/>
      <c r="AB436" s="2"/>
    </row>
    <row r="437" spans="1:28" x14ac:dyDescent="0.2">
      <c r="A437" s="2" t="s">
        <v>188</v>
      </c>
      <c r="B437" s="3" t="s">
        <v>19</v>
      </c>
      <c r="C437" s="4">
        <v>44911</v>
      </c>
      <c r="D437" s="2">
        <v>30030</v>
      </c>
      <c r="E437" s="2">
        <v>120</v>
      </c>
      <c r="F437" s="2" t="s">
        <v>6</v>
      </c>
      <c r="G437" s="2">
        <v>1</v>
      </c>
      <c r="H437" s="2"/>
      <c r="I437" s="2"/>
      <c r="J437" s="2"/>
      <c r="K437" s="2"/>
      <c r="L437" s="2"/>
      <c r="M437" s="2"/>
      <c r="N437" s="2"/>
      <c r="O437" s="2"/>
      <c r="P437" s="2"/>
      <c r="Q437" s="2"/>
      <c r="R437" s="2"/>
      <c r="S437" s="2"/>
      <c r="T437" s="2"/>
      <c r="U437" s="2"/>
      <c r="V437" s="2"/>
      <c r="W437" s="2"/>
      <c r="X437" s="2"/>
      <c r="Y437" s="2"/>
      <c r="Z437" s="2"/>
      <c r="AA437" s="2"/>
      <c r="AB437" s="2"/>
    </row>
    <row r="438" spans="1:28" x14ac:dyDescent="0.2">
      <c r="A438" s="2" t="s">
        <v>188</v>
      </c>
      <c r="B438" s="3" t="s">
        <v>28</v>
      </c>
      <c r="C438" s="4">
        <v>44910</v>
      </c>
      <c r="D438" s="2">
        <v>30345</v>
      </c>
      <c r="E438" s="2">
        <v>3</v>
      </c>
      <c r="F438" s="2" t="s">
        <v>47</v>
      </c>
      <c r="G438" s="2"/>
      <c r="H438" s="2"/>
      <c r="I438" s="2"/>
      <c r="J438" s="2"/>
      <c r="K438" s="2"/>
      <c r="L438" s="2"/>
      <c r="M438" s="2"/>
      <c r="N438" s="2"/>
      <c r="O438" s="2"/>
      <c r="P438" s="2"/>
      <c r="Q438" s="2"/>
      <c r="R438" s="2"/>
      <c r="S438" s="2"/>
      <c r="T438" s="2"/>
      <c r="U438" s="2"/>
      <c r="V438" s="2"/>
      <c r="W438" s="2"/>
      <c r="X438" s="2"/>
      <c r="Y438" s="2"/>
      <c r="Z438" s="2"/>
      <c r="AA438" s="2"/>
      <c r="AB438" s="2"/>
    </row>
    <row r="439" spans="1:28" x14ac:dyDescent="0.2">
      <c r="A439" s="2" t="s">
        <v>188</v>
      </c>
      <c r="B439" s="3" t="s">
        <v>28</v>
      </c>
      <c r="C439" s="4">
        <v>44910</v>
      </c>
      <c r="D439" s="2">
        <v>30306</v>
      </c>
      <c r="E439" s="2">
        <v>148</v>
      </c>
      <c r="F439" s="2" t="s">
        <v>7</v>
      </c>
      <c r="G439" s="2"/>
      <c r="H439" s="2">
        <v>1</v>
      </c>
      <c r="I439" s="2"/>
      <c r="J439" s="2"/>
      <c r="K439" s="2"/>
      <c r="L439" s="2"/>
      <c r="M439" s="2"/>
      <c r="N439" s="2"/>
      <c r="O439" s="2"/>
      <c r="P439" s="2"/>
      <c r="Q439" s="2"/>
      <c r="R439" s="2"/>
      <c r="S439" s="2"/>
      <c r="T439" s="2"/>
      <c r="U439" s="2"/>
      <c r="V439" s="2"/>
      <c r="W439" s="2"/>
      <c r="X439" s="2"/>
      <c r="Y439" s="2"/>
      <c r="Z439" s="2"/>
      <c r="AA439" s="2"/>
      <c r="AB439" s="2"/>
    </row>
    <row r="440" spans="1:28" x14ac:dyDescent="0.2">
      <c r="A440" s="2" t="s">
        <v>188</v>
      </c>
      <c r="B440" s="3" t="s">
        <v>28</v>
      </c>
      <c r="C440" s="4">
        <v>44910</v>
      </c>
      <c r="D440" s="2">
        <v>30033</v>
      </c>
      <c r="E440" s="2">
        <v>80</v>
      </c>
      <c r="F440" s="2" t="s">
        <v>197</v>
      </c>
      <c r="G440" s="2">
        <v>1</v>
      </c>
      <c r="H440" s="2">
        <v>1</v>
      </c>
      <c r="I440" s="2"/>
      <c r="J440" s="2"/>
      <c r="K440" s="2"/>
      <c r="L440" s="2"/>
      <c r="M440" s="2"/>
      <c r="N440" s="2"/>
      <c r="O440" s="2"/>
      <c r="P440" s="2"/>
      <c r="Q440" s="2"/>
      <c r="R440" s="2"/>
      <c r="S440" s="2"/>
      <c r="T440" s="2"/>
      <c r="U440" s="2"/>
      <c r="V440" s="2"/>
      <c r="W440" s="2"/>
      <c r="X440" s="2"/>
      <c r="Y440" s="2"/>
      <c r="Z440" s="2"/>
      <c r="AA440" s="2"/>
      <c r="AB440" s="2"/>
    </row>
    <row r="441" spans="1:28" x14ac:dyDescent="0.2">
      <c r="A441" s="2" t="s">
        <v>188</v>
      </c>
      <c r="B441" s="3" t="s">
        <v>28</v>
      </c>
      <c r="C441" s="4">
        <v>44910</v>
      </c>
      <c r="D441" s="2">
        <v>30022</v>
      </c>
      <c r="E441" s="2">
        <v>3</v>
      </c>
      <c r="F441" s="2" t="s">
        <v>6</v>
      </c>
      <c r="G441" s="2">
        <v>1</v>
      </c>
      <c r="H441" s="2"/>
      <c r="I441" s="2"/>
      <c r="J441" s="2"/>
      <c r="K441" s="2"/>
      <c r="L441" s="2"/>
      <c r="M441" s="2"/>
      <c r="N441" s="2"/>
      <c r="O441" s="2"/>
      <c r="P441" s="2"/>
      <c r="Q441" s="2"/>
      <c r="R441" s="2"/>
      <c r="S441" s="2"/>
      <c r="T441" s="2"/>
      <c r="U441" s="2"/>
      <c r="V441" s="2"/>
      <c r="W441" s="2"/>
      <c r="X441" s="2"/>
      <c r="Y441" s="2"/>
      <c r="Z441" s="2"/>
      <c r="AA441" s="2"/>
      <c r="AB441" s="2"/>
    </row>
    <row r="442" spans="1:28" x14ac:dyDescent="0.2">
      <c r="A442" s="2" t="s">
        <v>188</v>
      </c>
      <c r="B442" s="3" t="s">
        <v>48</v>
      </c>
      <c r="C442" s="4">
        <v>44909</v>
      </c>
      <c r="D442" s="2">
        <v>30040</v>
      </c>
      <c r="E442" s="2">
        <v>274</v>
      </c>
      <c r="F442" s="2" t="s">
        <v>7</v>
      </c>
      <c r="G442" s="2"/>
      <c r="H442" s="2">
        <v>1</v>
      </c>
      <c r="I442" s="2"/>
      <c r="J442" s="2"/>
      <c r="K442" s="2"/>
      <c r="L442" s="2"/>
      <c r="M442" s="2"/>
      <c r="N442" s="2"/>
      <c r="O442" s="2"/>
      <c r="P442" s="2"/>
      <c r="Q442" s="2"/>
      <c r="R442" s="2"/>
      <c r="S442" s="2"/>
      <c r="T442" s="2"/>
      <c r="U442" s="2"/>
      <c r="V442" s="2"/>
      <c r="W442" s="2"/>
      <c r="X442" s="2"/>
      <c r="Y442" s="2"/>
      <c r="Z442" s="2"/>
      <c r="AA442" s="2"/>
      <c r="AB442" s="2"/>
    </row>
    <row r="443" spans="1:28" x14ac:dyDescent="0.2">
      <c r="A443" s="2" t="s">
        <v>188</v>
      </c>
      <c r="B443" s="3" t="s">
        <v>48</v>
      </c>
      <c r="C443" s="4">
        <v>44909</v>
      </c>
      <c r="D443" s="2">
        <v>30324</v>
      </c>
      <c r="E443" s="2">
        <v>27</v>
      </c>
      <c r="F443" s="2" t="s">
        <v>7</v>
      </c>
      <c r="G443" s="2"/>
      <c r="H443" s="2">
        <v>1</v>
      </c>
      <c r="I443" s="2"/>
      <c r="J443" s="2"/>
      <c r="K443" s="2"/>
      <c r="L443" s="2"/>
      <c r="M443" s="2"/>
      <c r="N443" s="2"/>
      <c r="O443" s="2"/>
      <c r="P443" s="2"/>
      <c r="Q443" s="2"/>
      <c r="R443" s="2"/>
      <c r="S443" s="2"/>
      <c r="T443" s="2"/>
      <c r="U443" s="2"/>
      <c r="V443" s="2"/>
      <c r="W443" s="2"/>
      <c r="X443" s="2"/>
      <c r="Y443" s="2"/>
      <c r="Z443" s="2"/>
      <c r="AA443" s="2"/>
      <c r="AB443" s="2"/>
    </row>
    <row r="444" spans="1:28" x14ac:dyDescent="0.2">
      <c r="A444" s="2" t="s">
        <v>188</v>
      </c>
      <c r="B444" s="3" t="s">
        <v>48</v>
      </c>
      <c r="C444" s="4">
        <v>44909</v>
      </c>
      <c r="D444" s="2">
        <v>30030</v>
      </c>
      <c r="E444" s="2">
        <v>80</v>
      </c>
      <c r="F444" s="2" t="s">
        <v>8</v>
      </c>
      <c r="G444" s="2"/>
      <c r="H444" s="2"/>
      <c r="I444" s="2">
        <v>1</v>
      </c>
      <c r="J444" s="2"/>
      <c r="K444" s="2"/>
      <c r="L444" s="2"/>
      <c r="M444" s="2"/>
      <c r="N444" s="2"/>
      <c r="O444" s="2"/>
      <c r="P444" s="2"/>
      <c r="Q444" s="2"/>
      <c r="R444" s="2"/>
      <c r="S444" s="2"/>
      <c r="T444" s="2"/>
      <c r="U444" s="2"/>
      <c r="V444" s="2"/>
      <c r="W444" s="2"/>
      <c r="X444" s="2"/>
      <c r="Y444" s="2"/>
      <c r="Z444" s="2"/>
      <c r="AA444" s="2"/>
      <c r="AB444" s="2"/>
    </row>
    <row r="445" spans="1:28" x14ac:dyDescent="0.2">
      <c r="A445" s="2" t="s">
        <v>188</v>
      </c>
      <c r="B445" s="3" t="s">
        <v>48</v>
      </c>
      <c r="C445" s="4">
        <v>44909</v>
      </c>
      <c r="D445" s="2">
        <v>30339</v>
      </c>
      <c r="E445" s="2">
        <v>102</v>
      </c>
      <c r="F445" s="2" t="s">
        <v>198</v>
      </c>
      <c r="G445" s="2"/>
      <c r="H445" s="2"/>
      <c r="I445" s="2"/>
      <c r="J445" s="2"/>
      <c r="K445" s="2"/>
      <c r="L445" s="2"/>
      <c r="M445" s="2"/>
      <c r="N445" s="2"/>
      <c r="O445" s="2"/>
      <c r="P445" s="2"/>
      <c r="Q445" s="2"/>
      <c r="R445" s="2"/>
      <c r="S445" s="2"/>
      <c r="T445" s="2"/>
      <c r="U445" s="2"/>
      <c r="V445" s="2"/>
      <c r="W445" s="2"/>
      <c r="X445" s="2"/>
      <c r="Y445" s="2"/>
      <c r="Z445" s="2"/>
      <c r="AA445" s="2"/>
      <c r="AB445" s="2"/>
    </row>
    <row r="446" spans="1:28" x14ac:dyDescent="0.2">
      <c r="A446" s="2" t="s">
        <v>188</v>
      </c>
      <c r="B446" s="3" t="s">
        <v>33</v>
      </c>
      <c r="C446" s="4">
        <v>44906</v>
      </c>
      <c r="D446" s="2">
        <v>30084</v>
      </c>
      <c r="E446" s="2">
        <v>6</v>
      </c>
      <c r="F446" s="2" t="s">
        <v>199</v>
      </c>
      <c r="G446" s="2"/>
      <c r="H446" s="2"/>
      <c r="I446" s="2"/>
      <c r="J446" s="2"/>
      <c r="K446" s="2"/>
      <c r="L446" s="2"/>
      <c r="M446" s="2"/>
      <c r="N446" s="2"/>
      <c r="O446" s="2"/>
      <c r="P446" s="2"/>
      <c r="Q446" s="2"/>
      <c r="R446" s="2">
        <v>1</v>
      </c>
      <c r="S446" s="2"/>
      <c r="T446" s="2"/>
      <c r="U446" s="2"/>
      <c r="V446" s="2"/>
      <c r="W446" s="2"/>
      <c r="X446" s="2"/>
      <c r="Y446" s="2"/>
      <c r="Z446" s="2"/>
      <c r="AA446" s="2"/>
      <c r="AB446" s="2"/>
    </row>
    <row r="447" spans="1:28" x14ac:dyDescent="0.2">
      <c r="A447" s="2" t="s">
        <v>188</v>
      </c>
      <c r="B447" s="3" t="s">
        <v>33</v>
      </c>
      <c r="C447" s="4">
        <v>44906</v>
      </c>
      <c r="D447" s="2">
        <v>30033</v>
      </c>
      <c r="E447" s="2">
        <v>3</v>
      </c>
      <c r="F447" s="2" t="s">
        <v>200</v>
      </c>
      <c r="G447" s="2">
        <v>1</v>
      </c>
      <c r="H447" s="2"/>
      <c r="I447" s="2"/>
      <c r="J447" s="2"/>
      <c r="K447" s="2"/>
      <c r="L447" s="2"/>
      <c r="M447" s="2"/>
      <c r="N447" s="2"/>
      <c r="O447" s="2"/>
      <c r="P447" s="2"/>
      <c r="Q447" s="2"/>
      <c r="R447" s="2"/>
      <c r="S447" s="2"/>
      <c r="T447" s="2"/>
      <c r="U447" s="2"/>
      <c r="V447" s="2"/>
      <c r="W447" s="2"/>
      <c r="X447" s="2"/>
      <c r="Y447" s="2"/>
      <c r="Z447" s="2"/>
      <c r="AA447" s="2"/>
      <c r="AB447" s="2"/>
    </row>
    <row r="448" spans="1:28" x14ac:dyDescent="0.2">
      <c r="A448" s="2" t="s">
        <v>188</v>
      </c>
      <c r="B448" s="3" t="s">
        <v>33</v>
      </c>
      <c r="C448" s="4">
        <v>44906</v>
      </c>
      <c r="D448" s="2">
        <v>30030</v>
      </c>
      <c r="E448" s="2">
        <v>1</v>
      </c>
      <c r="F448" s="2" t="s">
        <v>201</v>
      </c>
      <c r="G448" s="2"/>
      <c r="H448" s="2"/>
      <c r="I448" s="2"/>
      <c r="J448" s="2"/>
      <c r="K448" s="2"/>
      <c r="L448" s="2"/>
      <c r="M448" s="2"/>
      <c r="N448" s="2"/>
      <c r="O448" s="2"/>
      <c r="P448" s="2"/>
      <c r="Q448" s="2"/>
      <c r="R448" s="2"/>
      <c r="S448" s="2"/>
      <c r="T448" s="2"/>
      <c r="U448" s="2"/>
      <c r="V448" s="2"/>
      <c r="W448" s="2"/>
      <c r="X448" s="2"/>
      <c r="Y448" s="2"/>
      <c r="Z448" s="2"/>
      <c r="AA448" s="2"/>
      <c r="AB448" s="2"/>
    </row>
    <row r="449" spans="1:28" x14ac:dyDescent="0.2">
      <c r="A449" s="2" t="s">
        <v>188</v>
      </c>
      <c r="B449" s="3" t="s">
        <v>33</v>
      </c>
      <c r="C449" s="4">
        <v>44906</v>
      </c>
      <c r="D449" s="2">
        <v>30344</v>
      </c>
      <c r="E449" s="2">
        <v>10</v>
      </c>
      <c r="F449" s="2" t="s">
        <v>132</v>
      </c>
      <c r="G449" s="2"/>
      <c r="H449" s="2"/>
      <c r="I449" s="2"/>
      <c r="J449" s="2"/>
      <c r="K449" s="2">
        <v>1</v>
      </c>
      <c r="L449" s="2"/>
      <c r="M449" s="2"/>
      <c r="N449" s="2"/>
      <c r="O449" s="2"/>
      <c r="P449" s="2"/>
      <c r="Q449" s="2"/>
      <c r="R449" s="2"/>
      <c r="S449" s="2"/>
      <c r="T449" s="2"/>
      <c r="U449" s="2"/>
      <c r="V449" s="2"/>
      <c r="W449" s="2"/>
      <c r="X449" s="2"/>
      <c r="Y449" s="2"/>
      <c r="Z449" s="2"/>
      <c r="AA449" s="2"/>
      <c r="AB449" s="2"/>
    </row>
    <row r="450" spans="1:28" x14ac:dyDescent="0.2">
      <c r="A450" s="2" t="s">
        <v>188</v>
      </c>
      <c r="B450" s="3" t="s">
        <v>33</v>
      </c>
      <c r="C450" s="4">
        <v>44906</v>
      </c>
      <c r="D450" s="2">
        <v>30021</v>
      </c>
      <c r="E450" s="2">
        <v>29</v>
      </c>
      <c r="F450" s="2" t="s">
        <v>6</v>
      </c>
      <c r="G450" s="2">
        <v>1</v>
      </c>
      <c r="H450" s="2"/>
      <c r="I450" s="2"/>
      <c r="J450" s="2"/>
      <c r="K450" s="2"/>
      <c r="L450" s="2"/>
      <c r="M450" s="2"/>
      <c r="N450" s="2"/>
      <c r="O450" s="2"/>
      <c r="P450" s="2"/>
      <c r="Q450" s="2"/>
      <c r="R450" s="2"/>
      <c r="S450" s="2"/>
      <c r="T450" s="2"/>
      <c r="U450" s="2"/>
      <c r="V450" s="2"/>
      <c r="W450" s="2"/>
      <c r="X450" s="2"/>
      <c r="Y450" s="2"/>
      <c r="Z450" s="2"/>
      <c r="AA450" s="2"/>
      <c r="AB450" s="2"/>
    </row>
    <row r="451" spans="1:28" x14ac:dyDescent="0.2">
      <c r="A451" s="2" t="s">
        <v>188</v>
      </c>
      <c r="B451" s="3" t="s">
        <v>33</v>
      </c>
      <c r="C451" s="4">
        <v>44906</v>
      </c>
      <c r="D451" s="2">
        <v>30319</v>
      </c>
      <c r="E451" s="2">
        <v>24</v>
      </c>
      <c r="F451" s="2" t="s">
        <v>202</v>
      </c>
      <c r="G451" s="2"/>
      <c r="H451" s="2"/>
      <c r="I451" s="2">
        <v>1</v>
      </c>
      <c r="J451" s="2"/>
      <c r="K451" s="2">
        <v>1</v>
      </c>
      <c r="L451" s="2"/>
      <c r="M451" s="2"/>
      <c r="N451" s="2"/>
      <c r="O451" s="2"/>
      <c r="P451" s="2"/>
      <c r="Q451" s="2"/>
      <c r="R451" s="2"/>
      <c r="S451" s="2"/>
      <c r="T451" s="2"/>
      <c r="U451" s="2"/>
      <c r="V451" s="2"/>
      <c r="W451" s="2"/>
      <c r="X451" s="2"/>
      <c r="Y451" s="2"/>
      <c r="Z451" s="2"/>
      <c r="AA451" s="2"/>
      <c r="AB451" s="2"/>
    </row>
    <row r="452" spans="1:28" x14ac:dyDescent="0.2">
      <c r="A452" s="2" t="s">
        <v>188</v>
      </c>
      <c r="B452" s="3" t="s">
        <v>33</v>
      </c>
      <c r="C452" s="4">
        <v>44906</v>
      </c>
      <c r="D452" s="2">
        <v>30033</v>
      </c>
      <c r="E452" s="2">
        <v>2</v>
      </c>
      <c r="F452" s="2" t="s">
        <v>7</v>
      </c>
      <c r="G452" s="2"/>
      <c r="H452" s="2">
        <v>1</v>
      </c>
      <c r="I452" s="2"/>
      <c r="J452" s="2"/>
      <c r="K452" s="2"/>
      <c r="L452" s="2"/>
      <c r="M452" s="2"/>
      <c r="N452" s="2"/>
      <c r="O452" s="2"/>
      <c r="P452" s="2"/>
      <c r="Q452" s="2"/>
      <c r="R452" s="2"/>
      <c r="S452" s="2"/>
      <c r="T452" s="2"/>
      <c r="U452" s="2"/>
      <c r="V452" s="2"/>
      <c r="W452" s="2"/>
      <c r="X452" s="2"/>
      <c r="Y452" s="2"/>
      <c r="Z452" s="2"/>
      <c r="AA452" s="2"/>
      <c r="AB452" s="2"/>
    </row>
    <row r="453" spans="1:28" x14ac:dyDescent="0.2">
      <c r="A453" s="2" t="s">
        <v>188</v>
      </c>
      <c r="B453" s="3" t="s">
        <v>33</v>
      </c>
      <c r="C453" s="4">
        <v>44906</v>
      </c>
      <c r="D453" s="2">
        <v>30033</v>
      </c>
      <c r="E453" s="2">
        <v>198</v>
      </c>
      <c r="F453" s="2" t="s">
        <v>34</v>
      </c>
      <c r="G453" s="2"/>
      <c r="H453" s="2">
        <v>1</v>
      </c>
      <c r="I453" s="2"/>
      <c r="J453" s="2">
        <v>1</v>
      </c>
      <c r="K453" s="2"/>
      <c r="L453" s="2"/>
      <c r="M453" s="2"/>
      <c r="N453" s="2"/>
      <c r="O453" s="2"/>
      <c r="P453" s="2"/>
      <c r="Q453" s="2"/>
      <c r="R453" s="2"/>
      <c r="S453" s="2"/>
      <c r="T453" s="2"/>
      <c r="U453" s="2"/>
      <c r="V453" s="2"/>
      <c r="W453" s="2"/>
      <c r="X453" s="2"/>
      <c r="Y453" s="2"/>
      <c r="Z453" s="2"/>
      <c r="AA453" s="2"/>
      <c r="AB453" s="2"/>
    </row>
    <row r="454" spans="1:28" x14ac:dyDescent="0.2">
      <c r="A454" s="2" t="s">
        <v>188</v>
      </c>
      <c r="B454" s="3" t="s">
        <v>35</v>
      </c>
      <c r="C454" s="4">
        <v>44905</v>
      </c>
      <c r="D454" s="2">
        <v>30340</v>
      </c>
      <c r="E454" s="2">
        <v>1</v>
      </c>
      <c r="F454" s="2" t="s">
        <v>203</v>
      </c>
      <c r="G454" s="2">
        <v>1</v>
      </c>
      <c r="H454" s="2"/>
      <c r="I454" s="2"/>
      <c r="J454" s="2"/>
      <c r="K454" s="2"/>
      <c r="L454" s="2"/>
      <c r="M454" s="2"/>
      <c r="N454" s="2"/>
      <c r="O454" s="2"/>
      <c r="P454" s="2"/>
      <c r="Q454" s="2"/>
      <c r="R454" s="2"/>
      <c r="S454" s="2"/>
      <c r="T454" s="2"/>
      <c r="U454" s="2"/>
      <c r="V454" s="2"/>
      <c r="W454" s="2"/>
      <c r="X454" s="2"/>
      <c r="Y454" s="2"/>
      <c r="Z454" s="2"/>
      <c r="AA454" s="2"/>
      <c r="AB454" s="2"/>
    </row>
    <row r="455" spans="1:28" x14ac:dyDescent="0.2">
      <c r="A455" s="2" t="s">
        <v>188</v>
      </c>
      <c r="B455" s="3" t="s">
        <v>35</v>
      </c>
      <c r="C455" s="4">
        <v>44905</v>
      </c>
      <c r="D455" s="2">
        <v>30087</v>
      </c>
      <c r="E455" s="2">
        <v>8</v>
      </c>
      <c r="F455" s="2" t="s">
        <v>84</v>
      </c>
      <c r="G455" s="2"/>
      <c r="H455" s="2">
        <v>1</v>
      </c>
      <c r="I455" s="2"/>
      <c r="J455" s="2"/>
      <c r="K455" s="2"/>
      <c r="L455" s="2">
        <v>1</v>
      </c>
      <c r="M455" s="2"/>
      <c r="N455" s="2"/>
      <c r="O455" s="2"/>
      <c r="P455" s="2"/>
      <c r="Q455" s="2"/>
      <c r="R455" s="2"/>
      <c r="S455" s="2"/>
      <c r="T455" s="2"/>
      <c r="U455" s="2"/>
      <c r="V455" s="2"/>
      <c r="W455" s="2"/>
      <c r="X455" s="2"/>
      <c r="Y455" s="2"/>
      <c r="Z455" s="2"/>
      <c r="AA455" s="2"/>
      <c r="AB455" s="2"/>
    </row>
    <row r="456" spans="1:28" x14ac:dyDescent="0.2">
      <c r="A456" s="2" t="s">
        <v>188</v>
      </c>
      <c r="B456" s="3" t="s">
        <v>35</v>
      </c>
      <c r="C456" s="4">
        <v>44905</v>
      </c>
      <c r="D456" s="2">
        <v>30087</v>
      </c>
      <c r="E456" s="2">
        <v>6</v>
      </c>
      <c r="F456" s="2" t="s">
        <v>204</v>
      </c>
      <c r="G456" s="2"/>
      <c r="H456" s="2"/>
      <c r="I456" s="2"/>
      <c r="J456" s="2"/>
      <c r="K456" s="2"/>
      <c r="L456" s="2"/>
      <c r="M456" s="2">
        <v>1</v>
      </c>
      <c r="N456" s="2"/>
      <c r="O456" s="2"/>
      <c r="P456" s="2"/>
      <c r="Q456" s="2"/>
      <c r="R456" s="2"/>
      <c r="S456" s="2"/>
      <c r="T456" s="2"/>
      <c r="U456" s="2"/>
      <c r="V456" s="2"/>
      <c r="W456" s="2"/>
      <c r="X456" s="2"/>
      <c r="Y456" s="2"/>
      <c r="Z456" s="2"/>
      <c r="AA456" s="2"/>
      <c r="AB456" s="2"/>
    </row>
    <row r="457" spans="1:28" x14ac:dyDescent="0.2">
      <c r="A457" s="2" t="s">
        <v>188</v>
      </c>
      <c r="B457" s="3" t="s">
        <v>35</v>
      </c>
      <c r="C457" s="4">
        <v>44905</v>
      </c>
      <c r="D457" s="2">
        <v>30030</v>
      </c>
      <c r="E457" s="2">
        <v>21</v>
      </c>
      <c r="F457" s="2" t="s">
        <v>205</v>
      </c>
      <c r="G457" s="2">
        <v>1</v>
      </c>
      <c r="H457" s="2"/>
      <c r="I457" s="2"/>
      <c r="J457" s="2"/>
      <c r="K457" s="2"/>
      <c r="L457" s="2"/>
      <c r="M457" s="2"/>
      <c r="N457" s="2"/>
      <c r="O457" s="2"/>
      <c r="P457" s="2"/>
      <c r="Q457" s="2"/>
      <c r="R457" s="2"/>
      <c r="S457" s="2"/>
      <c r="T457" s="2"/>
      <c r="U457" s="2"/>
      <c r="V457" s="2"/>
      <c r="W457" s="2"/>
      <c r="X457" s="2"/>
      <c r="Y457" s="2"/>
      <c r="Z457" s="2"/>
      <c r="AA457" s="2"/>
      <c r="AB457" s="2"/>
    </row>
    <row r="458" spans="1:28" x14ac:dyDescent="0.2">
      <c r="A458" s="2" t="s">
        <v>188</v>
      </c>
      <c r="B458" s="3" t="s">
        <v>35</v>
      </c>
      <c r="C458" s="4">
        <v>44905</v>
      </c>
      <c r="D458" s="2">
        <v>30305</v>
      </c>
      <c r="E458" s="2">
        <v>1</v>
      </c>
      <c r="F458" s="2" t="s">
        <v>206</v>
      </c>
      <c r="G458" s="2"/>
      <c r="H458" s="2"/>
      <c r="I458" s="2">
        <v>1</v>
      </c>
      <c r="J458" s="2"/>
      <c r="K458" s="2"/>
      <c r="L458" s="2"/>
      <c r="M458" s="2"/>
      <c r="N458" s="2"/>
      <c r="O458" s="2"/>
      <c r="P458" s="2"/>
      <c r="Q458" s="2"/>
      <c r="R458" s="2"/>
      <c r="S458" s="2"/>
      <c r="T458" s="2"/>
      <c r="U458" s="2"/>
      <c r="V458" s="2"/>
      <c r="W458" s="2"/>
      <c r="X458" s="2"/>
      <c r="Y458" s="2"/>
      <c r="Z458" s="2"/>
      <c r="AA458" s="2"/>
      <c r="AB458" s="2"/>
    </row>
    <row r="459" spans="1:28" x14ac:dyDescent="0.2">
      <c r="A459" s="2" t="s">
        <v>188</v>
      </c>
      <c r="B459" s="3" t="s">
        <v>35</v>
      </c>
      <c r="C459" s="4">
        <v>44905</v>
      </c>
      <c r="D459" s="2">
        <v>30328</v>
      </c>
      <c r="E459" s="2">
        <v>4</v>
      </c>
      <c r="F459" s="2" t="s">
        <v>207</v>
      </c>
      <c r="G459" s="2">
        <v>1</v>
      </c>
      <c r="H459" s="2"/>
      <c r="I459" s="2"/>
      <c r="J459" s="2"/>
      <c r="K459" s="2"/>
      <c r="L459" s="2"/>
      <c r="M459" s="2"/>
      <c r="N459" s="2"/>
      <c r="O459" s="2"/>
      <c r="P459" s="2"/>
      <c r="Q459" s="2"/>
      <c r="R459" s="2"/>
      <c r="S459" s="2"/>
      <c r="T459" s="2"/>
      <c r="U459" s="2"/>
      <c r="V459" s="2"/>
      <c r="W459" s="2"/>
      <c r="X459" s="2"/>
      <c r="Y459" s="2"/>
      <c r="Z459" s="2"/>
      <c r="AA459" s="2"/>
      <c r="AB459" s="2"/>
    </row>
    <row r="460" spans="1:28" x14ac:dyDescent="0.2">
      <c r="A460" s="2" t="s">
        <v>188</v>
      </c>
      <c r="B460" s="3" t="s">
        <v>35</v>
      </c>
      <c r="C460" s="4">
        <v>44905</v>
      </c>
      <c r="D460" s="2">
        <v>30345</v>
      </c>
      <c r="E460" s="2">
        <v>6</v>
      </c>
      <c r="F460" s="2" t="s">
        <v>208</v>
      </c>
      <c r="G460" s="2">
        <v>1</v>
      </c>
      <c r="H460" s="2"/>
      <c r="I460" s="2"/>
      <c r="J460" s="2"/>
      <c r="K460" s="2"/>
      <c r="L460" s="2"/>
      <c r="M460" s="2"/>
      <c r="N460" s="2"/>
      <c r="O460" s="2">
        <v>1</v>
      </c>
      <c r="P460" s="2"/>
      <c r="Q460" s="2"/>
      <c r="R460" s="2"/>
      <c r="S460" s="2"/>
      <c r="T460" s="2"/>
      <c r="U460" s="2"/>
      <c r="V460" s="2"/>
      <c r="W460" s="2"/>
      <c r="X460" s="2"/>
      <c r="Y460" s="2"/>
      <c r="Z460" s="2"/>
      <c r="AA460" s="2"/>
      <c r="AB460" s="2"/>
    </row>
    <row r="461" spans="1:28" x14ac:dyDescent="0.2">
      <c r="A461" s="2" t="s">
        <v>188</v>
      </c>
      <c r="B461" s="3" t="s">
        <v>35</v>
      </c>
      <c r="C461" s="4">
        <v>44905</v>
      </c>
      <c r="D461" s="2">
        <v>30319</v>
      </c>
      <c r="E461" s="2">
        <v>23</v>
      </c>
      <c r="F461" s="2" t="s">
        <v>8</v>
      </c>
      <c r="G461" s="2"/>
      <c r="H461" s="2"/>
      <c r="I461" s="2">
        <v>1</v>
      </c>
      <c r="J461" s="2"/>
      <c r="K461" s="2"/>
      <c r="L461" s="2"/>
      <c r="M461" s="2"/>
      <c r="N461" s="2"/>
      <c r="O461" s="2"/>
      <c r="P461" s="2"/>
      <c r="Q461" s="2"/>
      <c r="R461" s="2"/>
      <c r="S461" s="2"/>
      <c r="T461" s="2"/>
      <c r="U461" s="2"/>
      <c r="V461" s="2"/>
      <c r="W461" s="2"/>
      <c r="X461" s="2"/>
      <c r="Y461" s="2"/>
      <c r="Z461" s="2"/>
      <c r="AA461" s="2"/>
      <c r="AB461" s="2"/>
    </row>
    <row r="462" spans="1:28" x14ac:dyDescent="0.2">
      <c r="A462" s="2" t="s">
        <v>188</v>
      </c>
      <c r="B462" s="3" t="s">
        <v>35</v>
      </c>
      <c r="C462" s="4">
        <v>44905</v>
      </c>
      <c r="D462" s="2"/>
      <c r="E462" s="2">
        <v>21</v>
      </c>
      <c r="F462" s="2" t="s">
        <v>8</v>
      </c>
      <c r="G462" s="2"/>
      <c r="H462" s="2"/>
      <c r="I462" s="2">
        <v>1</v>
      </c>
      <c r="J462" s="2"/>
      <c r="K462" s="2"/>
      <c r="L462" s="2"/>
      <c r="M462" s="2"/>
      <c r="N462" s="2"/>
      <c r="O462" s="2"/>
      <c r="P462" s="2"/>
      <c r="Q462" s="2"/>
      <c r="R462" s="2"/>
      <c r="S462" s="2"/>
      <c r="T462" s="2"/>
      <c r="U462" s="2"/>
      <c r="V462" s="2"/>
      <c r="W462" s="2"/>
      <c r="X462" s="2"/>
      <c r="Y462" s="2"/>
      <c r="Z462" s="2"/>
      <c r="AA462" s="2"/>
      <c r="AB462" s="2"/>
    </row>
    <row r="463" spans="1:28" x14ac:dyDescent="0.2">
      <c r="A463" s="2" t="s">
        <v>188</v>
      </c>
      <c r="B463" s="3" t="s">
        <v>35</v>
      </c>
      <c r="C463" s="4">
        <v>44905</v>
      </c>
      <c r="D463" s="2">
        <v>30084</v>
      </c>
      <c r="E463" s="2">
        <v>14</v>
      </c>
      <c r="F463" s="2" t="s">
        <v>7</v>
      </c>
      <c r="G463" s="2"/>
      <c r="H463" s="2">
        <v>1</v>
      </c>
      <c r="I463" s="2"/>
      <c r="J463" s="2"/>
      <c r="K463" s="2"/>
      <c r="L463" s="2"/>
      <c r="M463" s="2"/>
      <c r="N463" s="2"/>
      <c r="O463" s="2"/>
      <c r="P463" s="2"/>
      <c r="Q463" s="2"/>
      <c r="R463" s="2"/>
      <c r="S463" s="2"/>
      <c r="T463" s="2"/>
      <c r="U463" s="2"/>
      <c r="V463" s="2"/>
      <c r="W463" s="2"/>
      <c r="X463" s="2"/>
      <c r="Y463" s="2"/>
      <c r="Z463" s="2"/>
      <c r="AA463" s="2"/>
      <c r="AB463" s="2"/>
    </row>
    <row r="464" spans="1:28" x14ac:dyDescent="0.2">
      <c r="A464" s="2" t="s">
        <v>188</v>
      </c>
      <c r="B464" s="3" t="s">
        <v>19</v>
      </c>
      <c r="C464" s="4">
        <v>44904</v>
      </c>
      <c r="D464" s="2">
        <v>30312</v>
      </c>
      <c r="E464" s="2">
        <v>14</v>
      </c>
      <c r="F464" s="2" t="s">
        <v>8</v>
      </c>
      <c r="G464" s="2"/>
      <c r="H464" s="2"/>
      <c r="I464" s="2">
        <v>1</v>
      </c>
      <c r="J464" s="2"/>
      <c r="K464" s="2"/>
      <c r="L464" s="2"/>
      <c r="M464" s="2"/>
      <c r="N464" s="2"/>
      <c r="O464" s="2"/>
      <c r="P464" s="2"/>
      <c r="Q464" s="2"/>
      <c r="R464" s="2"/>
      <c r="S464" s="2"/>
      <c r="T464" s="2"/>
      <c r="U464" s="2"/>
      <c r="V464" s="2"/>
      <c r="W464" s="2"/>
      <c r="X464" s="2"/>
      <c r="Y464" s="2"/>
      <c r="Z464" s="2"/>
      <c r="AA464" s="2"/>
      <c r="AB464" s="2"/>
    </row>
    <row r="465" spans="1:28" x14ac:dyDescent="0.2">
      <c r="A465" s="2" t="s">
        <v>188</v>
      </c>
      <c r="B465" s="3" t="s">
        <v>19</v>
      </c>
      <c r="C465" s="4">
        <v>44904</v>
      </c>
      <c r="D465" s="2">
        <v>30333</v>
      </c>
      <c r="E465" s="2">
        <v>10</v>
      </c>
      <c r="F465" s="2" t="s">
        <v>209</v>
      </c>
      <c r="G465" s="2"/>
      <c r="H465" s="2"/>
      <c r="I465" s="2"/>
      <c r="J465" s="2"/>
      <c r="K465" s="2"/>
      <c r="L465" s="2"/>
      <c r="M465" s="2"/>
      <c r="N465" s="2"/>
      <c r="O465" s="2"/>
      <c r="P465" s="2"/>
      <c r="Q465" s="2"/>
      <c r="R465" s="2"/>
      <c r="S465" s="2"/>
      <c r="T465" s="2"/>
      <c r="U465" s="2"/>
      <c r="V465" s="2"/>
      <c r="W465" s="2"/>
      <c r="X465" s="2"/>
      <c r="Y465" s="2"/>
      <c r="Z465" s="2"/>
      <c r="AA465" s="2"/>
      <c r="AB465" s="2"/>
    </row>
    <row r="466" spans="1:28" x14ac:dyDescent="0.2">
      <c r="A466" s="2" t="s">
        <v>188</v>
      </c>
      <c r="B466" s="3" t="s">
        <v>19</v>
      </c>
      <c r="C466" s="4">
        <v>44904</v>
      </c>
      <c r="D466" s="2">
        <v>30032</v>
      </c>
      <c r="E466" s="2">
        <v>5</v>
      </c>
      <c r="F466" s="2" t="s">
        <v>132</v>
      </c>
      <c r="G466" s="2"/>
      <c r="H466" s="2"/>
      <c r="I466" s="2"/>
      <c r="J466" s="2"/>
      <c r="K466" s="2">
        <v>1</v>
      </c>
      <c r="L466" s="2"/>
      <c r="M466" s="2"/>
      <c r="N466" s="2"/>
      <c r="O466" s="2"/>
      <c r="P466" s="2"/>
      <c r="Q466" s="2"/>
      <c r="R466" s="2"/>
      <c r="S466" s="2"/>
      <c r="T466" s="2"/>
      <c r="U466" s="2"/>
      <c r="V466" s="2"/>
      <c r="W466" s="2"/>
      <c r="X466" s="2"/>
      <c r="Y466" s="2"/>
      <c r="Z466" s="2"/>
      <c r="AA466" s="2"/>
      <c r="AB466" s="2"/>
    </row>
    <row r="467" spans="1:28" x14ac:dyDescent="0.2">
      <c r="A467" s="2" t="s">
        <v>188</v>
      </c>
      <c r="B467" s="3" t="s">
        <v>19</v>
      </c>
      <c r="C467" s="4">
        <v>44904</v>
      </c>
      <c r="D467" s="2">
        <v>30030</v>
      </c>
      <c r="E467" s="2">
        <v>21</v>
      </c>
      <c r="F467" s="2" t="s">
        <v>192</v>
      </c>
      <c r="G467" s="2"/>
      <c r="H467" s="2"/>
      <c r="I467" s="2"/>
      <c r="J467" s="2"/>
      <c r="K467" s="2"/>
      <c r="L467" s="2"/>
      <c r="M467" s="2"/>
      <c r="N467" s="2"/>
      <c r="O467" s="2"/>
      <c r="P467" s="2"/>
      <c r="Q467" s="2"/>
      <c r="R467" s="2"/>
      <c r="S467" s="2"/>
      <c r="T467" s="2"/>
      <c r="U467" s="2"/>
      <c r="V467" s="2"/>
      <c r="W467" s="2"/>
      <c r="X467" s="2"/>
      <c r="Y467" s="2"/>
      <c r="Z467" s="2"/>
      <c r="AA467" s="2"/>
      <c r="AB467" s="2"/>
    </row>
    <row r="468" spans="1:28" x14ac:dyDescent="0.2">
      <c r="A468" s="2" t="s">
        <v>188</v>
      </c>
      <c r="B468" s="3" t="s">
        <v>19</v>
      </c>
      <c r="C468" s="4">
        <v>44904</v>
      </c>
      <c r="D468" s="2">
        <v>30033</v>
      </c>
      <c r="E468" s="2">
        <v>100</v>
      </c>
      <c r="F468" s="2" t="s">
        <v>6</v>
      </c>
      <c r="G468" s="2">
        <v>1</v>
      </c>
      <c r="H468" s="2"/>
      <c r="I468" s="2"/>
      <c r="J468" s="2"/>
      <c r="K468" s="2"/>
      <c r="L468" s="2"/>
      <c r="M468" s="2"/>
      <c r="N468" s="2"/>
      <c r="O468" s="2"/>
      <c r="P468" s="2"/>
      <c r="Q468" s="2"/>
      <c r="R468" s="2"/>
      <c r="S468" s="2"/>
      <c r="T468" s="2"/>
      <c r="U468" s="2"/>
      <c r="V468" s="2"/>
      <c r="W468" s="2"/>
      <c r="X468" s="2"/>
      <c r="Y468" s="2"/>
      <c r="Z468" s="2"/>
      <c r="AA468" s="2"/>
      <c r="AB468" s="2"/>
    </row>
    <row r="469" spans="1:28" x14ac:dyDescent="0.2">
      <c r="A469" s="2" t="s">
        <v>188</v>
      </c>
      <c r="B469" s="3" t="s">
        <v>19</v>
      </c>
      <c r="C469" s="4">
        <v>44904</v>
      </c>
      <c r="D469" s="2">
        <v>30084</v>
      </c>
      <c r="E469" s="2">
        <v>79</v>
      </c>
      <c r="F469" s="2" t="s">
        <v>10</v>
      </c>
      <c r="G469" s="2"/>
      <c r="H469" s="2"/>
      <c r="I469" s="2"/>
      <c r="J469" s="2"/>
      <c r="K469" s="2">
        <v>1</v>
      </c>
      <c r="L469" s="2"/>
      <c r="M469" s="2"/>
      <c r="N469" s="2"/>
      <c r="O469" s="2"/>
      <c r="P469" s="2"/>
      <c r="Q469" s="2"/>
      <c r="R469" s="2"/>
      <c r="S469" s="2"/>
      <c r="T469" s="2"/>
      <c r="U469" s="2"/>
      <c r="V469" s="2"/>
      <c r="W469" s="2"/>
      <c r="X469" s="2"/>
      <c r="Y469" s="2"/>
      <c r="Z469" s="2"/>
      <c r="AA469" s="2"/>
      <c r="AB469" s="2"/>
    </row>
    <row r="470" spans="1:28" x14ac:dyDescent="0.2">
      <c r="A470" s="2" t="s">
        <v>188</v>
      </c>
      <c r="B470" s="3" t="s">
        <v>19</v>
      </c>
      <c r="C470" s="4">
        <v>44904</v>
      </c>
      <c r="D470" s="2"/>
      <c r="E470" s="2">
        <v>12</v>
      </c>
      <c r="F470" s="2" t="s">
        <v>7</v>
      </c>
      <c r="G470" s="2"/>
      <c r="H470" s="2">
        <v>1</v>
      </c>
      <c r="I470" s="2"/>
      <c r="J470" s="2"/>
      <c r="K470" s="2"/>
      <c r="L470" s="2"/>
      <c r="M470" s="2"/>
      <c r="N470" s="2"/>
      <c r="O470" s="2"/>
      <c r="P470" s="2"/>
      <c r="Q470" s="2"/>
      <c r="R470" s="2"/>
      <c r="S470" s="2"/>
      <c r="T470" s="2"/>
      <c r="U470" s="2"/>
      <c r="V470" s="2"/>
      <c r="W470" s="2"/>
      <c r="X470" s="2"/>
      <c r="Y470" s="2"/>
      <c r="Z470" s="2"/>
      <c r="AA470" s="2"/>
      <c r="AB470" s="2"/>
    </row>
    <row r="471" spans="1:28" x14ac:dyDescent="0.2">
      <c r="A471" s="2" t="s">
        <v>188</v>
      </c>
      <c r="B471" s="3" t="s">
        <v>28</v>
      </c>
      <c r="C471" s="4">
        <v>44903</v>
      </c>
      <c r="D471" s="2">
        <v>30345</v>
      </c>
      <c r="E471" s="2">
        <v>17</v>
      </c>
      <c r="F471" s="2" t="s">
        <v>132</v>
      </c>
      <c r="G471" s="2"/>
      <c r="H471" s="2"/>
      <c r="I471" s="2"/>
      <c r="J471" s="2"/>
      <c r="K471" s="2">
        <v>1</v>
      </c>
      <c r="L471" s="2"/>
      <c r="M471" s="2"/>
      <c r="N471" s="2"/>
      <c r="O471" s="2"/>
      <c r="P471" s="2"/>
      <c r="Q471" s="2"/>
      <c r="R471" s="2"/>
      <c r="S471" s="2"/>
      <c r="T471" s="2"/>
      <c r="U471" s="2"/>
      <c r="V471" s="2"/>
      <c r="W471" s="2"/>
      <c r="X471" s="2"/>
      <c r="Y471" s="2"/>
      <c r="Z471" s="2"/>
      <c r="AA471" s="2"/>
      <c r="AB471" s="2"/>
    </row>
    <row r="472" spans="1:28" x14ac:dyDescent="0.2">
      <c r="A472" s="2" t="s">
        <v>188</v>
      </c>
      <c r="B472" s="3" t="s">
        <v>28</v>
      </c>
      <c r="C472" s="4">
        <v>44903</v>
      </c>
      <c r="D472" s="2">
        <v>30084</v>
      </c>
      <c r="E472" s="2">
        <v>11</v>
      </c>
      <c r="F472" s="2" t="s">
        <v>210</v>
      </c>
      <c r="G472" s="2"/>
      <c r="H472" s="2"/>
      <c r="I472" s="2"/>
      <c r="J472" s="2"/>
      <c r="K472" s="2"/>
      <c r="L472" s="2"/>
      <c r="M472" s="2"/>
      <c r="N472" s="2"/>
      <c r="O472" s="2"/>
      <c r="P472" s="2"/>
      <c r="Q472" s="2"/>
      <c r="R472" s="2"/>
      <c r="S472" s="2"/>
      <c r="T472" s="2"/>
      <c r="U472" s="2"/>
      <c r="V472" s="2"/>
      <c r="W472" s="2"/>
      <c r="X472" s="2"/>
      <c r="Y472" s="2"/>
      <c r="Z472" s="2"/>
      <c r="AA472" s="2"/>
      <c r="AB472" s="2"/>
    </row>
    <row r="473" spans="1:28" x14ac:dyDescent="0.2">
      <c r="A473" s="2" t="s">
        <v>188</v>
      </c>
      <c r="B473" s="3" t="s">
        <v>28</v>
      </c>
      <c r="C473" s="4">
        <v>44903</v>
      </c>
      <c r="D473" s="2">
        <v>30310</v>
      </c>
      <c r="E473" s="2">
        <v>15</v>
      </c>
      <c r="F473" s="2" t="s">
        <v>83</v>
      </c>
      <c r="G473" s="2">
        <v>1</v>
      </c>
      <c r="H473" s="2"/>
      <c r="I473" s="2"/>
      <c r="J473" s="2">
        <v>1</v>
      </c>
      <c r="K473" s="2"/>
      <c r="L473" s="2"/>
      <c r="M473" s="2"/>
      <c r="N473" s="2"/>
      <c r="O473" s="2"/>
      <c r="P473" s="2"/>
      <c r="Q473" s="2"/>
      <c r="R473" s="2"/>
      <c r="S473" s="2"/>
      <c r="T473" s="2"/>
      <c r="U473" s="2"/>
      <c r="V473" s="2"/>
      <c r="W473" s="2"/>
      <c r="X473" s="2"/>
      <c r="Y473" s="2"/>
      <c r="Z473" s="2"/>
      <c r="AA473" s="2"/>
      <c r="AB473" s="2"/>
    </row>
    <row r="474" spans="1:28" x14ac:dyDescent="0.2">
      <c r="A474" s="2" t="s">
        <v>188</v>
      </c>
      <c r="B474" s="3" t="s">
        <v>28</v>
      </c>
      <c r="C474" s="4">
        <v>44903</v>
      </c>
      <c r="D474" s="2">
        <v>30341</v>
      </c>
      <c r="E474" s="2">
        <v>6</v>
      </c>
      <c r="F474" s="2" t="s">
        <v>6</v>
      </c>
      <c r="G474" s="2">
        <v>1</v>
      </c>
      <c r="H474" s="2"/>
      <c r="I474" s="2"/>
      <c r="J474" s="2"/>
      <c r="K474" s="2"/>
      <c r="L474" s="2"/>
      <c r="M474" s="2"/>
      <c r="N474" s="2"/>
      <c r="O474" s="2"/>
      <c r="P474" s="2"/>
      <c r="Q474" s="2"/>
      <c r="R474" s="2"/>
      <c r="S474" s="2"/>
      <c r="T474" s="2"/>
      <c r="U474" s="2"/>
      <c r="V474" s="2"/>
      <c r="W474" s="2"/>
      <c r="X474" s="2"/>
      <c r="Y474" s="2"/>
      <c r="Z474" s="2"/>
      <c r="AA474" s="2"/>
      <c r="AB474" s="2"/>
    </row>
    <row r="475" spans="1:28" x14ac:dyDescent="0.2">
      <c r="A475" s="2" t="s">
        <v>188</v>
      </c>
      <c r="B475" s="3" t="s">
        <v>28</v>
      </c>
      <c r="C475" s="4">
        <v>44903</v>
      </c>
      <c r="D475" s="2">
        <v>30047</v>
      </c>
      <c r="E475" s="2">
        <v>1</v>
      </c>
      <c r="F475" s="2" t="s">
        <v>8</v>
      </c>
      <c r="G475" s="2"/>
      <c r="H475" s="2"/>
      <c r="I475" s="2">
        <v>1</v>
      </c>
      <c r="J475" s="2"/>
      <c r="K475" s="2"/>
      <c r="L475" s="2"/>
      <c r="M475" s="2"/>
      <c r="N475" s="2"/>
      <c r="O475" s="2"/>
      <c r="P475" s="2"/>
      <c r="Q475" s="2"/>
      <c r="R475" s="2"/>
      <c r="S475" s="2"/>
      <c r="T475" s="2"/>
      <c r="U475" s="2"/>
      <c r="V475" s="2"/>
      <c r="W475" s="2"/>
      <c r="X475" s="2"/>
      <c r="Y475" s="2"/>
      <c r="Z475" s="2"/>
      <c r="AA475" s="2"/>
      <c r="AB475" s="2"/>
    </row>
    <row r="476" spans="1:28" x14ac:dyDescent="0.2">
      <c r="A476" s="2" t="s">
        <v>188</v>
      </c>
      <c r="B476" s="3" t="s">
        <v>28</v>
      </c>
      <c r="C476" s="4">
        <v>44903</v>
      </c>
      <c r="D476" s="2">
        <v>30021</v>
      </c>
      <c r="E476" s="2">
        <v>18</v>
      </c>
      <c r="F476" s="2" t="s">
        <v>211</v>
      </c>
      <c r="G476" s="2">
        <v>1</v>
      </c>
      <c r="H476" s="2">
        <v>1</v>
      </c>
      <c r="I476" s="2"/>
      <c r="J476" s="2"/>
      <c r="K476" s="2"/>
      <c r="L476" s="2"/>
      <c r="M476" s="2"/>
      <c r="N476" s="2"/>
      <c r="O476" s="2"/>
      <c r="P476" s="2"/>
      <c r="Q476" s="2"/>
      <c r="R476" s="2"/>
      <c r="S476" s="2"/>
      <c r="T476" s="2"/>
      <c r="U476" s="2"/>
      <c r="V476" s="2"/>
      <c r="W476" s="2"/>
      <c r="X476" s="2"/>
      <c r="Y476" s="2"/>
      <c r="Z476" s="2"/>
      <c r="AA476" s="2"/>
      <c r="AB476" s="2"/>
    </row>
    <row r="477" spans="1:28" x14ac:dyDescent="0.2">
      <c r="A477" s="2" t="s">
        <v>188</v>
      </c>
      <c r="B477" s="3" t="s">
        <v>48</v>
      </c>
      <c r="C477" s="4">
        <v>44902</v>
      </c>
      <c r="D477" s="2">
        <v>30152</v>
      </c>
      <c r="E477" s="2">
        <v>27</v>
      </c>
      <c r="F477" s="2" t="s">
        <v>212</v>
      </c>
      <c r="G477" s="2">
        <v>1</v>
      </c>
      <c r="H477" s="2"/>
      <c r="I477" s="2"/>
      <c r="J477" s="2"/>
      <c r="K477" s="2"/>
      <c r="L477" s="2"/>
      <c r="M477" s="2"/>
      <c r="N477" s="2"/>
      <c r="O477" s="2"/>
      <c r="P477" s="2"/>
      <c r="Q477" s="2"/>
      <c r="R477" s="2"/>
      <c r="S477" s="2"/>
      <c r="T477" s="2"/>
      <c r="U477" s="2"/>
      <c r="V477" s="2"/>
      <c r="W477" s="2"/>
      <c r="X477" s="2"/>
      <c r="Y477" s="2"/>
      <c r="Z477" s="2"/>
      <c r="AA477" s="2"/>
      <c r="AB477" s="2"/>
    </row>
    <row r="478" spans="1:28" x14ac:dyDescent="0.2">
      <c r="A478" s="2" t="s">
        <v>188</v>
      </c>
      <c r="B478" s="3" t="s">
        <v>48</v>
      </c>
      <c r="C478" s="4">
        <v>44902</v>
      </c>
      <c r="D478" s="2">
        <v>30087</v>
      </c>
      <c r="E478" s="2">
        <v>236</v>
      </c>
      <c r="F478" s="2" t="s">
        <v>213</v>
      </c>
      <c r="G478" s="2"/>
      <c r="H478" s="2"/>
      <c r="I478" s="2"/>
      <c r="J478" s="2"/>
      <c r="K478" s="2"/>
      <c r="L478" s="2"/>
      <c r="M478" s="2"/>
      <c r="N478" s="2"/>
      <c r="O478" s="2"/>
      <c r="P478" s="2"/>
      <c r="Q478" s="2"/>
      <c r="R478" s="2"/>
      <c r="S478" s="2"/>
      <c r="T478" s="2"/>
      <c r="U478" s="2"/>
      <c r="V478" s="2"/>
      <c r="W478" s="2"/>
      <c r="X478" s="2"/>
      <c r="Y478" s="2"/>
      <c r="Z478" s="2"/>
      <c r="AA478" s="2"/>
      <c r="AB478" s="2"/>
    </row>
    <row r="479" spans="1:28" x14ac:dyDescent="0.2">
      <c r="A479" s="2" t="s">
        <v>188</v>
      </c>
      <c r="B479" s="3" t="s">
        <v>48</v>
      </c>
      <c r="C479" s="4">
        <v>44902</v>
      </c>
      <c r="D479" s="2">
        <v>30345</v>
      </c>
      <c r="E479" s="2">
        <v>27</v>
      </c>
      <c r="F479" s="2" t="s">
        <v>47</v>
      </c>
      <c r="G479" s="2"/>
      <c r="H479" s="2"/>
      <c r="I479" s="2"/>
      <c r="J479" s="2"/>
      <c r="K479" s="2"/>
      <c r="L479" s="2"/>
      <c r="M479" s="2"/>
      <c r="N479" s="2"/>
      <c r="O479" s="2"/>
      <c r="P479" s="2"/>
      <c r="Q479" s="2"/>
      <c r="R479" s="2"/>
      <c r="S479" s="2"/>
      <c r="T479" s="2"/>
      <c r="U479" s="2"/>
      <c r="V479" s="2"/>
      <c r="W479" s="2"/>
      <c r="X479" s="2"/>
      <c r="Y479" s="2"/>
      <c r="Z479" s="2"/>
      <c r="AA479" s="2"/>
      <c r="AB479" s="2"/>
    </row>
    <row r="480" spans="1:28" x14ac:dyDescent="0.2">
      <c r="A480" s="2" t="s">
        <v>188</v>
      </c>
      <c r="B480" s="3" t="s">
        <v>48</v>
      </c>
      <c r="C480" s="4">
        <v>44902</v>
      </c>
      <c r="D480" s="2">
        <v>30328</v>
      </c>
      <c r="E480" s="2">
        <v>12</v>
      </c>
      <c r="F480" s="2" t="s">
        <v>214</v>
      </c>
      <c r="G480" s="2"/>
      <c r="H480" s="2">
        <v>1</v>
      </c>
      <c r="I480" s="2"/>
      <c r="J480" s="2"/>
      <c r="K480" s="2"/>
      <c r="L480" s="2"/>
      <c r="M480" s="2"/>
      <c r="N480" s="2"/>
      <c r="O480" s="2"/>
      <c r="P480" s="2"/>
      <c r="Q480" s="2"/>
      <c r="R480" s="2"/>
      <c r="S480" s="2"/>
      <c r="T480" s="2"/>
      <c r="U480" s="2"/>
      <c r="V480" s="2"/>
      <c r="W480" s="2"/>
      <c r="X480" s="2"/>
      <c r="Y480" s="2"/>
      <c r="Z480" s="2"/>
      <c r="AA480" s="2"/>
      <c r="AB480" s="2"/>
    </row>
    <row r="481" spans="1:28" x14ac:dyDescent="0.2">
      <c r="A481" s="2" t="s">
        <v>188</v>
      </c>
      <c r="B481" s="3" t="s">
        <v>48</v>
      </c>
      <c r="C481" s="4">
        <v>44902</v>
      </c>
      <c r="D481" s="2">
        <v>30034</v>
      </c>
      <c r="E481" s="2">
        <v>15</v>
      </c>
      <c r="F481" s="2" t="s">
        <v>9</v>
      </c>
      <c r="G481" s="2"/>
      <c r="H481" s="2"/>
      <c r="I481" s="2"/>
      <c r="J481" s="2">
        <v>1</v>
      </c>
      <c r="K481" s="2"/>
      <c r="L481" s="2"/>
      <c r="M481" s="2"/>
      <c r="N481" s="2"/>
      <c r="O481" s="2"/>
      <c r="P481" s="2"/>
      <c r="Q481" s="2"/>
      <c r="R481" s="2"/>
      <c r="S481" s="2"/>
      <c r="T481" s="2"/>
      <c r="U481" s="2"/>
      <c r="V481" s="2"/>
      <c r="W481" s="2"/>
      <c r="X481" s="2"/>
      <c r="Y481" s="2"/>
      <c r="Z481" s="2"/>
      <c r="AA481" s="2"/>
      <c r="AB481" s="2"/>
    </row>
    <row r="482" spans="1:28" x14ac:dyDescent="0.2">
      <c r="A482" s="2" t="s">
        <v>188</v>
      </c>
      <c r="B482" s="3" t="s">
        <v>48</v>
      </c>
      <c r="C482" s="4">
        <v>44902</v>
      </c>
      <c r="D482" s="2">
        <v>30034</v>
      </c>
      <c r="E482" s="2">
        <v>21</v>
      </c>
      <c r="F482" s="2" t="s">
        <v>7</v>
      </c>
      <c r="G482" s="2"/>
      <c r="H482" s="2">
        <v>1</v>
      </c>
      <c r="I482" s="2"/>
      <c r="J482" s="2"/>
      <c r="K482" s="2"/>
      <c r="L482" s="2"/>
      <c r="M482" s="2"/>
      <c r="N482" s="2"/>
      <c r="O482" s="2"/>
      <c r="P482" s="2"/>
      <c r="Q482" s="2"/>
      <c r="R482" s="2"/>
      <c r="S482" s="2"/>
      <c r="T482" s="2"/>
      <c r="U482" s="2"/>
      <c r="V482" s="2"/>
      <c r="W482" s="2"/>
      <c r="X482" s="2"/>
      <c r="Y482" s="2"/>
      <c r="Z482" s="2"/>
      <c r="AA482" s="2"/>
      <c r="AB482" s="2"/>
    </row>
    <row r="483" spans="1:28" x14ac:dyDescent="0.2">
      <c r="A483" s="2" t="s">
        <v>188</v>
      </c>
      <c r="B483" s="3" t="s">
        <v>33</v>
      </c>
      <c r="C483" s="4">
        <v>44899</v>
      </c>
      <c r="D483" s="2">
        <v>30345</v>
      </c>
      <c r="E483" s="2">
        <v>3</v>
      </c>
      <c r="F483" s="2" t="s">
        <v>215</v>
      </c>
      <c r="G483" s="2">
        <v>1</v>
      </c>
      <c r="H483" s="2"/>
      <c r="I483" s="2"/>
      <c r="J483" s="2"/>
      <c r="K483" s="2"/>
      <c r="L483" s="2"/>
      <c r="M483" s="2"/>
      <c r="N483" s="2"/>
      <c r="O483" s="2"/>
      <c r="P483" s="2"/>
      <c r="Q483" s="2"/>
      <c r="R483" s="2"/>
      <c r="S483" s="2"/>
      <c r="T483" s="2"/>
      <c r="U483" s="2"/>
      <c r="V483" s="2"/>
      <c r="W483" s="2"/>
      <c r="X483" s="2"/>
      <c r="Y483" s="2"/>
      <c r="Z483" s="2"/>
      <c r="AA483" s="2"/>
      <c r="AB483" s="2"/>
    </row>
    <row r="484" spans="1:28" x14ac:dyDescent="0.2">
      <c r="A484" s="2" t="s">
        <v>188</v>
      </c>
      <c r="B484" s="3" t="s">
        <v>33</v>
      </c>
      <c r="C484" s="4">
        <v>44899</v>
      </c>
      <c r="D484" s="2">
        <v>30345</v>
      </c>
      <c r="E484" s="2">
        <v>9</v>
      </c>
      <c r="F484" s="2" t="s">
        <v>6</v>
      </c>
      <c r="G484" s="2">
        <v>1</v>
      </c>
      <c r="H484" s="2"/>
      <c r="I484" s="2"/>
      <c r="J484" s="2"/>
      <c r="K484" s="2"/>
      <c r="L484" s="2"/>
      <c r="M484" s="2"/>
      <c r="N484" s="2"/>
      <c r="O484" s="2"/>
      <c r="P484" s="2"/>
      <c r="Q484" s="2"/>
      <c r="R484" s="2"/>
      <c r="S484" s="2"/>
      <c r="T484" s="2"/>
      <c r="U484" s="2"/>
      <c r="V484" s="2"/>
      <c r="W484" s="2"/>
      <c r="X484" s="2"/>
      <c r="Y484" s="2"/>
      <c r="Z484" s="2"/>
      <c r="AA484" s="2"/>
      <c r="AB484" s="2"/>
    </row>
    <row r="485" spans="1:28" x14ac:dyDescent="0.2">
      <c r="A485" s="2" t="s">
        <v>188</v>
      </c>
      <c r="B485" s="3" t="s">
        <v>33</v>
      </c>
      <c r="C485" s="4">
        <v>44899</v>
      </c>
      <c r="D485" s="2">
        <v>30002</v>
      </c>
      <c r="E485" s="2">
        <v>4</v>
      </c>
      <c r="F485" s="2" t="s">
        <v>216</v>
      </c>
      <c r="G485" s="2"/>
      <c r="H485" s="2"/>
      <c r="I485" s="2">
        <v>1</v>
      </c>
      <c r="J485" s="2"/>
      <c r="K485" s="2"/>
      <c r="L485" s="2"/>
      <c r="M485" s="2"/>
      <c r="N485" s="2"/>
      <c r="O485" s="2"/>
      <c r="P485" s="2"/>
      <c r="Q485" s="2"/>
      <c r="R485" s="2"/>
      <c r="S485" s="2"/>
      <c r="T485" s="2"/>
      <c r="U485" s="2"/>
      <c r="V485" s="2"/>
      <c r="W485" s="2"/>
      <c r="X485" s="2"/>
      <c r="Y485" s="2"/>
      <c r="Z485" s="2"/>
      <c r="AA485" s="2"/>
      <c r="AB485" s="2"/>
    </row>
    <row r="486" spans="1:28" x14ac:dyDescent="0.2">
      <c r="A486" s="2" t="s">
        <v>188</v>
      </c>
      <c r="B486" s="3" t="s">
        <v>33</v>
      </c>
      <c r="C486" s="4">
        <v>44899</v>
      </c>
      <c r="D486" s="2">
        <v>30340</v>
      </c>
      <c r="E486" s="2">
        <v>3</v>
      </c>
      <c r="F486" s="2" t="s">
        <v>60</v>
      </c>
      <c r="G486" s="2">
        <v>1</v>
      </c>
      <c r="H486" s="2">
        <v>1</v>
      </c>
      <c r="I486" s="2"/>
      <c r="J486" s="2"/>
      <c r="K486" s="2"/>
      <c r="L486" s="2"/>
      <c r="M486" s="2"/>
      <c r="N486" s="2"/>
      <c r="O486" s="2"/>
      <c r="P486" s="2"/>
      <c r="Q486" s="2"/>
      <c r="R486" s="2"/>
      <c r="S486" s="2"/>
      <c r="T486" s="2"/>
      <c r="U486" s="2"/>
      <c r="V486" s="2"/>
      <c r="W486" s="2"/>
      <c r="X486" s="2"/>
      <c r="Y486" s="2"/>
      <c r="Z486" s="2"/>
      <c r="AA486" s="2"/>
      <c r="AB486" s="2"/>
    </row>
    <row r="487" spans="1:28" x14ac:dyDescent="0.2">
      <c r="A487" s="2" t="s">
        <v>188</v>
      </c>
      <c r="B487" s="3" t="s">
        <v>33</v>
      </c>
      <c r="C487" s="4">
        <v>44899</v>
      </c>
      <c r="D487" s="2">
        <v>30345</v>
      </c>
      <c r="E487" s="2">
        <v>21</v>
      </c>
      <c r="F487" s="2" t="s">
        <v>11</v>
      </c>
      <c r="G487" s="2"/>
      <c r="H487" s="2"/>
      <c r="I487" s="2"/>
      <c r="J487" s="2"/>
      <c r="K487" s="2"/>
      <c r="L487" s="2">
        <v>1</v>
      </c>
      <c r="M487" s="2"/>
      <c r="N487" s="2"/>
      <c r="O487" s="2"/>
      <c r="P487" s="2"/>
      <c r="Q487" s="2"/>
      <c r="R487" s="2"/>
      <c r="S487" s="2"/>
      <c r="T487" s="2"/>
      <c r="U487" s="2"/>
      <c r="V487" s="2"/>
      <c r="W487" s="2"/>
      <c r="X487" s="2"/>
      <c r="Y487" s="2"/>
      <c r="Z487" s="2"/>
      <c r="AA487" s="2"/>
      <c r="AB487" s="2"/>
    </row>
    <row r="488" spans="1:28" x14ac:dyDescent="0.2">
      <c r="A488" s="2" t="s">
        <v>188</v>
      </c>
      <c r="B488" s="3" t="s">
        <v>33</v>
      </c>
      <c r="C488" s="4">
        <v>44899</v>
      </c>
      <c r="D488" s="2">
        <v>30340</v>
      </c>
      <c r="E488" s="2">
        <v>4</v>
      </c>
      <c r="F488" s="2" t="s">
        <v>6</v>
      </c>
      <c r="G488" s="2">
        <v>1</v>
      </c>
      <c r="H488" s="2"/>
      <c r="I488" s="2"/>
      <c r="J488" s="2"/>
      <c r="K488" s="2"/>
      <c r="L488" s="2"/>
      <c r="M488" s="2"/>
      <c r="N488" s="2"/>
      <c r="O488" s="2"/>
      <c r="P488" s="2"/>
      <c r="Q488" s="2"/>
      <c r="R488" s="2"/>
      <c r="S488" s="2"/>
      <c r="T488" s="2"/>
      <c r="U488" s="2"/>
      <c r="V488" s="2"/>
      <c r="W488" s="2"/>
      <c r="X488" s="2"/>
      <c r="Y488" s="2"/>
      <c r="Z488" s="2"/>
      <c r="AA488" s="2"/>
      <c r="AB488" s="2"/>
    </row>
    <row r="489" spans="1:28" x14ac:dyDescent="0.2">
      <c r="A489" s="2" t="s">
        <v>188</v>
      </c>
      <c r="B489" s="3" t="s">
        <v>33</v>
      </c>
      <c r="C489" s="4">
        <v>44899</v>
      </c>
      <c r="D489" s="2">
        <v>30324</v>
      </c>
      <c r="E489" s="2">
        <v>21</v>
      </c>
      <c r="F489" s="2" t="s">
        <v>6</v>
      </c>
      <c r="G489" s="2">
        <v>1</v>
      </c>
      <c r="H489" s="2"/>
      <c r="I489" s="2"/>
      <c r="J489" s="2"/>
      <c r="K489" s="2"/>
      <c r="L489" s="2"/>
      <c r="M489" s="2"/>
      <c r="N489" s="2"/>
      <c r="O489" s="2"/>
      <c r="P489" s="2"/>
      <c r="Q489" s="2"/>
      <c r="R489" s="2"/>
      <c r="S489" s="2"/>
      <c r="T489" s="2"/>
      <c r="U489" s="2"/>
      <c r="V489" s="2"/>
      <c r="W489" s="2"/>
      <c r="X489" s="2"/>
      <c r="Y489" s="2"/>
      <c r="Z489" s="2"/>
      <c r="AA489" s="2"/>
      <c r="AB489" s="2"/>
    </row>
    <row r="490" spans="1:28" x14ac:dyDescent="0.2">
      <c r="A490" s="2" t="s">
        <v>188</v>
      </c>
      <c r="B490" s="3" t="s">
        <v>33</v>
      </c>
      <c r="C490" s="4">
        <v>44899</v>
      </c>
      <c r="D490" s="2">
        <v>30345</v>
      </c>
      <c r="E490" s="2">
        <v>1</v>
      </c>
      <c r="F490" s="2" t="s">
        <v>6</v>
      </c>
      <c r="G490" s="2">
        <v>1</v>
      </c>
      <c r="H490" s="2"/>
      <c r="I490" s="2"/>
      <c r="J490" s="2"/>
      <c r="K490" s="2"/>
      <c r="L490" s="2"/>
      <c r="M490" s="2"/>
      <c r="N490" s="2"/>
      <c r="O490" s="2"/>
      <c r="P490" s="2"/>
      <c r="Q490" s="2"/>
      <c r="R490" s="2"/>
      <c r="S490" s="2"/>
      <c r="T490" s="2"/>
      <c r="U490" s="2"/>
      <c r="V490" s="2"/>
      <c r="W490" s="2"/>
      <c r="X490" s="2"/>
      <c r="Y490" s="2"/>
      <c r="Z490" s="2"/>
      <c r="AA490" s="2"/>
      <c r="AB490" s="2"/>
    </row>
    <row r="491" spans="1:28" x14ac:dyDescent="0.2">
      <c r="A491" s="2" t="s">
        <v>188</v>
      </c>
      <c r="B491" s="3" t="s">
        <v>35</v>
      </c>
      <c r="C491" s="4">
        <v>44898</v>
      </c>
      <c r="D491" s="2">
        <v>30309</v>
      </c>
      <c r="E491" s="2">
        <v>6</v>
      </c>
      <c r="F491" s="2" t="s">
        <v>7</v>
      </c>
      <c r="G491" s="2"/>
      <c r="H491" s="2">
        <v>1</v>
      </c>
      <c r="I491" s="2"/>
      <c r="J491" s="2"/>
      <c r="K491" s="2"/>
      <c r="L491" s="2"/>
      <c r="M491" s="2"/>
      <c r="N491" s="2"/>
      <c r="O491" s="2"/>
      <c r="P491" s="2"/>
      <c r="Q491" s="2"/>
      <c r="R491" s="2"/>
      <c r="S491" s="2"/>
      <c r="T491" s="2"/>
      <c r="U491" s="2"/>
      <c r="V491" s="2"/>
      <c r="W491" s="2"/>
      <c r="X491" s="2"/>
      <c r="Y491" s="2"/>
      <c r="Z491" s="2"/>
      <c r="AA491" s="2"/>
      <c r="AB491" s="2"/>
    </row>
    <row r="492" spans="1:28" x14ac:dyDescent="0.2">
      <c r="A492" s="2" t="s">
        <v>188</v>
      </c>
      <c r="B492" s="3" t="s">
        <v>35</v>
      </c>
      <c r="C492" s="4">
        <v>44898</v>
      </c>
      <c r="D492" s="2">
        <v>30324</v>
      </c>
      <c r="E492" s="2">
        <v>16</v>
      </c>
      <c r="F492" s="2" t="s">
        <v>6</v>
      </c>
      <c r="G492" s="2">
        <v>1</v>
      </c>
      <c r="H492" s="2"/>
      <c r="I492" s="2"/>
      <c r="J492" s="2"/>
      <c r="K492" s="2"/>
      <c r="L492" s="2"/>
      <c r="M492" s="2"/>
      <c r="N492" s="2"/>
      <c r="O492" s="2"/>
      <c r="P492" s="2"/>
      <c r="Q492" s="2"/>
      <c r="R492" s="2"/>
      <c r="S492" s="2"/>
      <c r="T492" s="2"/>
      <c r="U492" s="2"/>
      <c r="V492" s="2"/>
      <c r="W492" s="2"/>
      <c r="X492" s="2"/>
      <c r="Y492" s="2"/>
      <c r="Z492" s="2"/>
      <c r="AA492" s="2"/>
      <c r="AB492" s="2"/>
    </row>
    <row r="493" spans="1:28" x14ac:dyDescent="0.2">
      <c r="A493" s="2" t="s">
        <v>188</v>
      </c>
      <c r="B493" s="3" t="s">
        <v>35</v>
      </c>
      <c r="C493" s="4">
        <v>44898</v>
      </c>
      <c r="D493" s="2">
        <v>30079</v>
      </c>
      <c r="E493" s="2">
        <v>5</v>
      </c>
      <c r="F493" s="2" t="s">
        <v>6</v>
      </c>
      <c r="G493" s="2">
        <v>1</v>
      </c>
      <c r="H493" s="2"/>
      <c r="I493" s="2"/>
      <c r="J493" s="2"/>
      <c r="K493" s="2"/>
      <c r="L493" s="2"/>
      <c r="M493" s="2"/>
      <c r="N493" s="2"/>
      <c r="O493" s="2"/>
      <c r="P493" s="2"/>
      <c r="Q493" s="2"/>
      <c r="R493" s="2"/>
      <c r="S493" s="2"/>
      <c r="T493" s="2"/>
      <c r="U493" s="2"/>
      <c r="V493" s="2"/>
      <c r="W493" s="2"/>
      <c r="X493" s="2"/>
      <c r="Y493" s="2"/>
      <c r="Z493" s="2"/>
      <c r="AA493" s="2"/>
      <c r="AB493" s="2"/>
    </row>
    <row r="494" spans="1:28" x14ac:dyDescent="0.2">
      <c r="A494" s="2" t="s">
        <v>188</v>
      </c>
      <c r="B494" s="3" t="s">
        <v>35</v>
      </c>
      <c r="C494" s="4">
        <v>44898</v>
      </c>
      <c r="D494" s="2">
        <v>30084</v>
      </c>
      <c r="E494" s="2">
        <v>20</v>
      </c>
      <c r="F494" s="2" t="s">
        <v>6</v>
      </c>
      <c r="G494" s="2">
        <v>1</v>
      </c>
      <c r="H494" s="2"/>
      <c r="I494" s="2"/>
      <c r="J494" s="2"/>
      <c r="K494" s="2"/>
      <c r="L494" s="2"/>
      <c r="M494" s="2"/>
      <c r="N494" s="2"/>
      <c r="O494" s="2"/>
      <c r="P494" s="2"/>
      <c r="Q494" s="2"/>
      <c r="R494" s="2"/>
      <c r="S494" s="2"/>
      <c r="T494" s="2"/>
      <c r="U494" s="2"/>
      <c r="V494" s="2"/>
      <c r="W494" s="2"/>
      <c r="X494" s="2"/>
      <c r="Y494" s="2"/>
      <c r="Z494" s="2"/>
      <c r="AA494" s="2"/>
      <c r="AB494" s="2"/>
    </row>
    <row r="495" spans="1:28" x14ac:dyDescent="0.2">
      <c r="A495" s="2" t="s">
        <v>188</v>
      </c>
      <c r="B495" s="3" t="s">
        <v>35</v>
      </c>
      <c r="C495" s="4">
        <v>44898</v>
      </c>
      <c r="D495" s="2">
        <v>30329</v>
      </c>
      <c r="E495" s="2">
        <v>8</v>
      </c>
      <c r="F495" s="2" t="s">
        <v>6</v>
      </c>
      <c r="G495" s="2">
        <v>1</v>
      </c>
      <c r="H495" s="2"/>
      <c r="I495" s="2"/>
      <c r="J495" s="2"/>
      <c r="K495" s="2"/>
      <c r="L495" s="2"/>
      <c r="M495" s="2"/>
      <c r="N495" s="2"/>
      <c r="O495" s="2"/>
      <c r="P495" s="2"/>
      <c r="Q495" s="2"/>
      <c r="R495" s="2"/>
      <c r="S495" s="2"/>
      <c r="T495" s="2"/>
      <c r="U495" s="2"/>
      <c r="V495" s="2"/>
      <c r="W495" s="2"/>
      <c r="X495" s="2"/>
      <c r="Y495" s="2"/>
      <c r="Z495" s="2"/>
      <c r="AA495" s="2"/>
      <c r="AB495" s="2"/>
    </row>
    <row r="496" spans="1:28" x14ac:dyDescent="0.2">
      <c r="A496" s="2" t="s">
        <v>188</v>
      </c>
      <c r="B496" s="3" t="s">
        <v>35</v>
      </c>
      <c r="C496" s="4">
        <v>44898</v>
      </c>
      <c r="D496" s="2">
        <v>30324</v>
      </c>
      <c r="E496" s="2">
        <v>15</v>
      </c>
      <c r="F496" s="2" t="s">
        <v>6</v>
      </c>
      <c r="G496" s="2">
        <v>1</v>
      </c>
      <c r="H496" s="2"/>
      <c r="I496" s="2"/>
      <c r="J496" s="2"/>
      <c r="K496" s="2"/>
      <c r="L496" s="2"/>
      <c r="M496" s="2"/>
      <c r="N496" s="2"/>
      <c r="O496" s="2"/>
      <c r="P496" s="2"/>
      <c r="Q496" s="2"/>
      <c r="R496" s="2"/>
      <c r="S496" s="2"/>
      <c r="T496" s="2"/>
      <c r="U496" s="2"/>
      <c r="V496" s="2"/>
      <c r="W496" s="2"/>
      <c r="X496" s="2"/>
      <c r="Y496" s="2"/>
      <c r="Z496" s="2"/>
      <c r="AA496" s="2"/>
      <c r="AB496" s="2"/>
    </row>
    <row r="497" spans="1:28" x14ac:dyDescent="0.2">
      <c r="A497" s="2" t="s">
        <v>188</v>
      </c>
      <c r="B497" s="3" t="s">
        <v>35</v>
      </c>
      <c r="C497" s="4">
        <v>44898</v>
      </c>
      <c r="D497" s="2">
        <v>30033</v>
      </c>
      <c r="E497" s="2">
        <v>20</v>
      </c>
      <c r="F497" s="2" t="s">
        <v>217</v>
      </c>
      <c r="G497" s="2">
        <v>1</v>
      </c>
      <c r="H497" s="2"/>
      <c r="I497" s="2">
        <v>1</v>
      </c>
      <c r="J497" s="2"/>
      <c r="K497" s="2"/>
      <c r="L497" s="2"/>
      <c r="M497" s="2"/>
      <c r="N497" s="2"/>
      <c r="O497" s="2"/>
      <c r="P497" s="2"/>
      <c r="Q497" s="2"/>
      <c r="R497" s="2"/>
      <c r="S497" s="2"/>
      <c r="T497" s="2"/>
      <c r="U497" s="2"/>
      <c r="V497" s="2"/>
      <c r="W497" s="2"/>
      <c r="X497" s="2"/>
      <c r="Y497" s="2"/>
      <c r="Z497" s="2"/>
      <c r="AA497" s="2"/>
      <c r="AB497" s="2"/>
    </row>
    <row r="498" spans="1:28" x14ac:dyDescent="0.2">
      <c r="A498" s="2" t="s">
        <v>188</v>
      </c>
      <c r="B498" s="3" t="s">
        <v>35</v>
      </c>
      <c r="C498" s="4">
        <v>44898</v>
      </c>
      <c r="D498" s="2">
        <v>30341</v>
      </c>
      <c r="E498" s="2">
        <v>57</v>
      </c>
      <c r="F498" s="2" t="s">
        <v>218</v>
      </c>
      <c r="G498" s="2"/>
      <c r="H498" s="2"/>
      <c r="I498" s="2"/>
      <c r="J498" s="2"/>
      <c r="K498" s="2"/>
      <c r="L498" s="2"/>
      <c r="M498" s="2"/>
      <c r="N498" s="2"/>
      <c r="O498" s="2"/>
      <c r="P498" s="2"/>
      <c r="Q498" s="2"/>
      <c r="R498" s="2"/>
      <c r="S498" s="2"/>
      <c r="T498" s="2"/>
      <c r="U498" s="2"/>
      <c r="V498" s="2"/>
      <c r="W498" s="2"/>
      <c r="X498" s="2"/>
      <c r="Y498" s="2"/>
      <c r="Z498" s="2"/>
      <c r="AA498" s="2"/>
      <c r="AB498" s="2"/>
    </row>
    <row r="499" spans="1:28" x14ac:dyDescent="0.2">
      <c r="A499" s="2" t="s">
        <v>188</v>
      </c>
      <c r="B499" s="3" t="s">
        <v>19</v>
      </c>
      <c r="C499" s="4">
        <v>44897</v>
      </c>
      <c r="D499" s="2">
        <v>30307</v>
      </c>
      <c r="E499" s="2">
        <v>6</v>
      </c>
      <c r="F499" s="2" t="s">
        <v>219</v>
      </c>
      <c r="G499" s="2"/>
      <c r="H499" s="2"/>
      <c r="I499" s="2"/>
      <c r="J499" s="2"/>
      <c r="K499" s="2"/>
      <c r="L499" s="2"/>
      <c r="M499" s="2"/>
      <c r="N499" s="2"/>
      <c r="O499" s="2"/>
      <c r="P499" s="2"/>
      <c r="Q499" s="2"/>
      <c r="R499" s="2"/>
      <c r="S499" s="2"/>
      <c r="T499" s="2"/>
      <c r="U499" s="2"/>
      <c r="V499" s="2"/>
      <c r="W499" s="2"/>
      <c r="X499" s="2"/>
      <c r="Y499" s="2"/>
      <c r="Z499" s="2"/>
      <c r="AA499" s="2"/>
      <c r="AB499" s="2"/>
    </row>
    <row r="500" spans="1:28" x14ac:dyDescent="0.2">
      <c r="A500" s="2" t="s">
        <v>188</v>
      </c>
      <c r="B500" s="3" t="s">
        <v>19</v>
      </c>
      <c r="C500" s="4">
        <v>44897</v>
      </c>
      <c r="D500" s="2">
        <v>30307</v>
      </c>
      <c r="E500" s="2">
        <v>3</v>
      </c>
      <c r="F500" s="2" t="s">
        <v>7</v>
      </c>
      <c r="G500" s="2"/>
      <c r="H500" s="2">
        <v>1</v>
      </c>
      <c r="I500" s="2"/>
      <c r="J500" s="2"/>
      <c r="K500" s="2"/>
      <c r="L500" s="2"/>
      <c r="M500" s="2"/>
      <c r="N500" s="2"/>
      <c r="O500" s="2"/>
      <c r="P500" s="2"/>
      <c r="Q500" s="2"/>
      <c r="R500" s="2"/>
      <c r="S500" s="2"/>
      <c r="T500" s="2"/>
      <c r="U500" s="2"/>
      <c r="V500" s="2"/>
      <c r="W500" s="2"/>
      <c r="X500" s="2"/>
      <c r="Y500" s="2"/>
      <c r="Z500" s="2"/>
      <c r="AA500" s="2"/>
      <c r="AB500" s="2"/>
    </row>
    <row r="501" spans="1:28" x14ac:dyDescent="0.2">
      <c r="A501" s="2" t="s">
        <v>188</v>
      </c>
      <c r="B501" s="3" t="s">
        <v>19</v>
      </c>
      <c r="C501" s="4">
        <v>44897</v>
      </c>
      <c r="D501" s="2"/>
      <c r="E501" s="2">
        <v>19</v>
      </c>
      <c r="F501" s="2" t="s">
        <v>7</v>
      </c>
      <c r="G501" s="2"/>
      <c r="H501" s="2">
        <v>1</v>
      </c>
      <c r="I501" s="2"/>
      <c r="J501" s="2"/>
      <c r="K501" s="2"/>
      <c r="L501" s="2"/>
      <c r="M501" s="2"/>
      <c r="N501" s="2"/>
      <c r="O501" s="2"/>
      <c r="P501" s="2"/>
      <c r="Q501" s="2"/>
      <c r="R501" s="2"/>
      <c r="S501" s="2"/>
      <c r="T501" s="2"/>
      <c r="U501" s="2"/>
      <c r="V501" s="2"/>
      <c r="W501" s="2"/>
      <c r="X501" s="2"/>
      <c r="Y501" s="2"/>
      <c r="Z501" s="2"/>
      <c r="AA501" s="2"/>
      <c r="AB501" s="2"/>
    </row>
    <row r="502" spans="1:28" x14ac:dyDescent="0.2">
      <c r="A502" s="2" t="s">
        <v>188</v>
      </c>
      <c r="B502" s="3" t="s">
        <v>19</v>
      </c>
      <c r="C502" s="4">
        <v>44897</v>
      </c>
      <c r="D502" s="2">
        <v>30030</v>
      </c>
      <c r="E502" s="2">
        <v>28</v>
      </c>
      <c r="F502" s="2" t="s">
        <v>7</v>
      </c>
      <c r="G502" s="2"/>
      <c r="H502" s="2">
        <v>1</v>
      </c>
      <c r="I502" s="2"/>
      <c r="J502" s="2"/>
      <c r="K502" s="2"/>
      <c r="L502" s="2"/>
      <c r="M502" s="2"/>
      <c r="N502" s="2"/>
      <c r="O502" s="2"/>
      <c r="P502" s="2"/>
      <c r="Q502" s="2"/>
      <c r="R502" s="2"/>
      <c r="S502" s="2"/>
      <c r="T502" s="2"/>
      <c r="U502" s="2"/>
      <c r="V502" s="2"/>
      <c r="W502" s="2"/>
      <c r="X502" s="2"/>
      <c r="Y502" s="2"/>
      <c r="Z502" s="2"/>
      <c r="AA502" s="2"/>
      <c r="AB502" s="2"/>
    </row>
    <row r="503" spans="1:28" x14ac:dyDescent="0.2">
      <c r="A503" s="2" t="s">
        <v>188</v>
      </c>
      <c r="B503" s="3" t="s">
        <v>19</v>
      </c>
      <c r="C503" s="4">
        <v>44897</v>
      </c>
      <c r="D503" s="2">
        <v>30329</v>
      </c>
      <c r="E503" s="2">
        <v>16</v>
      </c>
      <c r="F503" s="2" t="s">
        <v>220</v>
      </c>
      <c r="G503" s="2"/>
      <c r="H503" s="2"/>
      <c r="I503" s="2"/>
      <c r="J503" s="2"/>
      <c r="K503" s="2"/>
      <c r="L503" s="2"/>
      <c r="M503" s="2"/>
      <c r="N503" s="2"/>
      <c r="O503" s="2"/>
      <c r="P503" s="2"/>
      <c r="Q503" s="2"/>
      <c r="R503" s="2"/>
      <c r="S503" s="2">
        <v>1</v>
      </c>
      <c r="T503" s="2"/>
      <c r="U503" s="2"/>
      <c r="V503" s="2"/>
      <c r="W503" s="2"/>
      <c r="X503" s="2"/>
      <c r="Y503" s="2"/>
      <c r="Z503" s="2"/>
      <c r="AA503" s="2"/>
      <c r="AB503" s="2"/>
    </row>
    <row r="504" spans="1:28" x14ac:dyDescent="0.2">
      <c r="A504" s="2" t="s">
        <v>188</v>
      </c>
      <c r="B504" s="3" t="s">
        <v>19</v>
      </c>
      <c r="C504" s="4">
        <v>44897</v>
      </c>
      <c r="D504" s="2">
        <v>30338</v>
      </c>
      <c r="E504" s="2">
        <v>39</v>
      </c>
      <c r="F504" s="2" t="s">
        <v>221</v>
      </c>
      <c r="G504" s="2"/>
      <c r="H504" s="2"/>
      <c r="I504" s="2"/>
      <c r="J504" s="2"/>
      <c r="K504" s="2"/>
      <c r="L504" s="2"/>
      <c r="M504" s="2"/>
      <c r="N504" s="2"/>
      <c r="O504" s="2"/>
      <c r="P504" s="2"/>
      <c r="Q504" s="2"/>
      <c r="R504" s="2"/>
      <c r="S504" s="2"/>
      <c r="T504" s="2"/>
      <c r="U504" s="2"/>
      <c r="V504" s="2"/>
      <c r="W504" s="2"/>
      <c r="X504" s="2"/>
      <c r="Y504" s="2"/>
      <c r="Z504" s="2"/>
      <c r="AA504" s="2"/>
      <c r="AB504" s="2"/>
    </row>
    <row r="505" spans="1:28" x14ac:dyDescent="0.2">
      <c r="A505" s="2" t="s">
        <v>188</v>
      </c>
      <c r="B505" s="3" t="s">
        <v>19</v>
      </c>
      <c r="C505" s="4">
        <v>44897</v>
      </c>
      <c r="D505" s="2">
        <v>30312</v>
      </c>
      <c r="E505" s="2">
        <v>205</v>
      </c>
      <c r="F505" s="2" t="s">
        <v>222</v>
      </c>
      <c r="G505" s="2"/>
      <c r="H505" s="2"/>
      <c r="I505" s="2"/>
      <c r="J505" s="2"/>
      <c r="K505" s="2">
        <v>1</v>
      </c>
      <c r="L505" s="2"/>
      <c r="M505" s="2"/>
      <c r="N505" s="2"/>
      <c r="O505" s="2"/>
      <c r="P505" s="2"/>
      <c r="Q505" s="2"/>
      <c r="R505" s="2"/>
      <c r="S505" s="2">
        <v>1</v>
      </c>
      <c r="T505" s="2"/>
      <c r="U505" s="2"/>
      <c r="V505" s="2"/>
      <c r="W505" s="2"/>
      <c r="X505" s="2"/>
      <c r="Y505" s="2"/>
      <c r="Z505" s="2"/>
      <c r="AA505" s="2"/>
      <c r="AB505" s="2"/>
    </row>
    <row r="506" spans="1:28" x14ac:dyDescent="0.2">
      <c r="A506" s="2" t="s">
        <v>188</v>
      </c>
      <c r="B506" s="3" t="s">
        <v>28</v>
      </c>
      <c r="C506" s="4">
        <v>44896</v>
      </c>
      <c r="D506" s="2">
        <v>30312</v>
      </c>
      <c r="E506" s="2">
        <v>113</v>
      </c>
      <c r="F506" s="2" t="s">
        <v>6</v>
      </c>
      <c r="G506" s="2">
        <v>1</v>
      </c>
      <c r="H506" s="2"/>
      <c r="I506" s="2"/>
      <c r="J506" s="2"/>
      <c r="K506" s="2"/>
      <c r="L506" s="2"/>
      <c r="M506" s="2"/>
      <c r="N506" s="2"/>
      <c r="O506" s="2"/>
      <c r="P506" s="2"/>
      <c r="Q506" s="2"/>
      <c r="R506" s="2"/>
      <c r="S506" s="2"/>
      <c r="T506" s="2"/>
      <c r="U506" s="2"/>
      <c r="V506" s="2"/>
      <c r="W506" s="2"/>
      <c r="X506" s="2"/>
      <c r="Y506" s="2"/>
      <c r="Z506" s="2"/>
      <c r="AA506" s="2"/>
      <c r="AB506" s="2"/>
    </row>
    <row r="507" spans="1:28" x14ac:dyDescent="0.2">
      <c r="A507" s="2" t="s">
        <v>188</v>
      </c>
      <c r="B507" s="3" t="s">
        <v>28</v>
      </c>
      <c r="C507" s="4">
        <v>44896</v>
      </c>
      <c r="D507" s="2">
        <v>30339</v>
      </c>
      <c r="E507" s="2">
        <v>19</v>
      </c>
      <c r="F507" s="2"/>
      <c r="G507" s="2"/>
      <c r="H507" s="2"/>
      <c r="I507" s="2"/>
      <c r="J507" s="2"/>
      <c r="K507" s="2"/>
      <c r="L507" s="2"/>
      <c r="M507" s="2"/>
      <c r="N507" s="2"/>
      <c r="O507" s="2"/>
      <c r="P507" s="2"/>
      <c r="Q507" s="2"/>
      <c r="R507" s="2"/>
      <c r="S507" s="2"/>
      <c r="T507" s="2"/>
      <c r="U507" s="2"/>
      <c r="V507" s="2"/>
      <c r="W507" s="2"/>
      <c r="X507" s="2"/>
      <c r="Y507" s="2"/>
      <c r="Z507" s="2"/>
      <c r="AA507" s="2"/>
      <c r="AB507" s="2"/>
    </row>
    <row r="508" spans="1:28" x14ac:dyDescent="0.2">
      <c r="A508" s="2" t="s">
        <v>188</v>
      </c>
      <c r="B508" s="3" t="s">
        <v>28</v>
      </c>
      <c r="C508" s="4">
        <v>44896</v>
      </c>
      <c r="D508" s="2">
        <v>30126</v>
      </c>
      <c r="E508" s="2">
        <v>59</v>
      </c>
      <c r="F508" s="2"/>
      <c r="G508" s="2"/>
      <c r="H508" s="2"/>
      <c r="I508" s="2"/>
      <c r="J508" s="2"/>
      <c r="K508" s="2"/>
      <c r="L508" s="2"/>
      <c r="M508" s="2"/>
      <c r="N508" s="2"/>
      <c r="O508" s="2"/>
      <c r="P508" s="2"/>
      <c r="Q508" s="2"/>
      <c r="R508" s="2"/>
      <c r="S508" s="2"/>
      <c r="T508" s="2"/>
      <c r="U508" s="2"/>
      <c r="V508" s="2"/>
      <c r="W508" s="2"/>
      <c r="X508" s="2"/>
      <c r="Y508" s="2"/>
      <c r="Z508" s="2"/>
      <c r="AA508" s="2"/>
      <c r="AB508" s="2"/>
    </row>
    <row r="509" spans="1:28" x14ac:dyDescent="0.2">
      <c r="A509" s="2" t="s">
        <v>188</v>
      </c>
      <c r="B509" s="3" t="s">
        <v>28</v>
      </c>
      <c r="C509" s="4">
        <v>44896</v>
      </c>
      <c r="D509" s="2">
        <v>30033</v>
      </c>
      <c r="E509" s="2">
        <v>242</v>
      </c>
      <c r="F509" s="2"/>
      <c r="G509" s="2"/>
      <c r="H509" s="2"/>
      <c r="I509" s="2"/>
      <c r="J509" s="2"/>
      <c r="K509" s="2"/>
      <c r="L509" s="2"/>
      <c r="M509" s="2"/>
      <c r="N509" s="2"/>
      <c r="O509" s="2"/>
      <c r="P509" s="2"/>
      <c r="Q509" s="2"/>
      <c r="R509" s="2"/>
      <c r="S509" s="2"/>
      <c r="T509" s="2"/>
      <c r="U509" s="2"/>
      <c r="V509" s="2"/>
      <c r="W509" s="2"/>
      <c r="X509" s="2"/>
      <c r="Y509" s="2"/>
      <c r="Z509" s="2"/>
      <c r="AA509" s="2"/>
      <c r="AB509" s="2"/>
    </row>
    <row r="510" spans="1:28" x14ac:dyDescent="0.2">
      <c r="A510" s="2" t="s">
        <v>188</v>
      </c>
      <c r="B510" s="3" t="s">
        <v>28</v>
      </c>
      <c r="C510" s="4">
        <v>44896</v>
      </c>
      <c r="D510" s="2">
        <v>30306</v>
      </c>
      <c r="E510" s="2">
        <v>3</v>
      </c>
      <c r="F510" s="2"/>
      <c r="G510" s="2"/>
      <c r="H510" s="2"/>
      <c r="I510" s="2"/>
      <c r="J510" s="2"/>
      <c r="K510" s="2"/>
      <c r="L510" s="2"/>
      <c r="M510" s="2"/>
      <c r="N510" s="2"/>
      <c r="O510" s="2"/>
      <c r="P510" s="2"/>
      <c r="Q510" s="2"/>
      <c r="R510" s="2"/>
      <c r="S510" s="2"/>
      <c r="T510" s="2"/>
      <c r="U510" s="2"/>
      <c r="V510" s="2"/>
      <c r="W510" s="2"/>
      <c r="X510" s="2"/>
      <c r="Y510" s="2"/>
      <c r="Z510" s="2"/>
      <c r="AA510" s="2"/>
      <c r="AB510" s="2"/>
    </row>
    <row r="511" spans="1:28" x14ac:dyDescent="0.2">
      <c r="A511" s="2" t="s">
        <v>188</v>
      </c>
      <c r="B511" s="3" t="s">
        <v>28</v>
      </c>
      <c r="C511" s="4">
        <v>44896</v>
      </c>
      <c r="D511" s="2"/>
      <c r="E511" s="2">
        <v>10</v>
      </c>
      <c r="F511" s="2" t="s">
        <v>6</v>
      </c>
      <c r="G511" s="2">
        <v>1</v>
      </c>
      <c r="H511" s="2"/>
      <c r="I511" s="2"/>
      <c r="J511" s="2"/>
      <c r="K511" s="2"/>
      <c r="L511" s="2"/>
      <c r="M511" s="2"/>
      <c r="N511" s="2"/>
      <c r="O511" s="2"/>
      <c r="P511" s="2"/>
      <c r="Q511" s="2"/>
      <c r="R511" s="2"/>
      <c r="S511" s="2"/>
      <c r="T511" s="2"/>
      <c r="U511" s="2"/>
      <c r="V511" s="2"/>
      <c r="W511" s="2"/>
      <c r="X511" s="2"/>
      <c r="Y511" s="2"/>
      <c r="Z511" s="2"/>
      <c r="AA511" s="2"/>
      <c r="AB511" s="2"/>
    </row>
    <row r="512" spans="1:28" x14ac:dyDescent="0.2">
      <c r="A512" s="2" t="s">
        <v>188</v>
      </c>
      <c r="B512" s="3" t="s">
        <v>28</v>
      </c>
      <c r="C512" s="4">
        <v>44896</v>
      </c>
      <c r="D512" s="2"/>
      <c r="E512" s="2">
        <v>94</v>
      </c>
      <c r="F512" s="2" t="s">
        <v>7</v>
      </c>
      <c r="G512" s="2"/>
      <c r="H512" s="2">
        <v>1</v>
      </c>
      <c r="I512" s="2"/>
      <c r="J512" s="2"/>
      <c r="K512" s="2"/>
      <c r="L512" s="2"/>
      <c r="M512" s="2"/>
      <c r="N512" s="2"/>
      <c r="O512" s="2"/>
      <c r="P512" s="2"/>
      <c r="Q512" s="2"/>
      <c r="R512" s="2"/>
      <c r="S512" s="2"/>
      <c r="T512" s="2"/>
      <c r="U512" s="2"/>
      <c r="V512" s="2"/>
      <c r="W512" s="2"/>
      <c r="X512" s="2"/>
      <c r="Y512" s="2"/>
      <c r="Z512" s="2"/>
      <c r="AA512" s="2"/>
      <c r="AB512" s="2"/>
    </row>
    <row r="513" spans="1:28" x14ac:dyDescent="0.2">
      <c r="A513" s="2" t="s">
        <v>223</v>
      </c>
      <c r="B513" s="2" t="s">
        <v>41</v>
      </c>
      <c r="C513" s="4">
        <v>44956</v>
      </c>
      <c r="D513" s="2">
        <v>30303</v>
      </c>
      <c r="E513" s="2">
        <v>1</v>
      </c>
      <c r="F513" s="2" t="s">
        <v>6</v>
      </c>
      <c r="G513" s="2">
        <v>1</v>
      </c>
      <c r="H513" s="2"/>
      <c r="I513" s="2"/>
      <c r="J513" s="2"/>
      <c r="K513" s="2"/>
      <c r="L513" s="2"/>
      <c r="M513" s="2"/>
      <c r="N513" s="2"/>
      <c r="O513" s="2"/>
      <c r="P513" s="2"/>
      <c r="Q513" s="2"/>
      <c r="R513" s="2"/>
      <c r="S513" s="2"/>
      <c r="T513" s="2"/>
      <c r="U513" s="2"/>
      <c r="V513" s="2"/>
      <c r="W513" s="2"/>
      <c r="X513" s="2"/>
      <c r="Y513" s="2"/>
      <c r="Z513" s="2"/>
      <c r="AA513" s="2"/>
      <c r="AB513" s="2"/>
    </row>
    <row r="514" spans="1:28" x14ac:dyDescent="0.2">
      <c r="A514" s="2" t="s">
        <v>223</v>
      </c>
      <c r="B514" s="2" t="s">
        <v>41</v>
      </c>
      <c r="C514" s="4">
        <v>44956</v>
      </c>
      <c r="D514" s="2">
        <v>30033</v>
      </c>
      <c r="E514" s="2">
        <v>10</v>
      </c>
      <c r="F514" s="2" t="s">
        <v>47</v>
      </c>
      <c r="G514" s="2"/>
      <c r="H514" s="2"/>
      <c r="I514" s="2"/>
      <c r="J514" s="2"/>
      <c r="K514" s="2"/>
      <c r="L514" s="2"/>
      <c r="M514" s="2"/>
      <c r="N514" s="2"/>
      <c r="O514" s="2"/>
      <c r="P514" s="2"/>
      <c r="Q514" s="2"/>
      <c r="R514" s="2"/>
      <c r="S514" s="2"/>
      <c r="T514" s="2"/>
      <c r="U514" s="2"/>
      <c r="V514" s="2"/>
      <c r="W514" s="2"/>
      <c r="X514" s="2"/>
      <c r="Y514" s="2"/>
      <c r="Z514" s="2"/>
      <c r="AA514" s="2"/>
      <c r="AB514" s="2"/>
    </row>
    <row r="515" spans="1:28" x14ac:dyDescent="0.2">
      <c r="A515" s="2" t="s">
        <v>223</v>
      </c>
      <c r="B515" s="2" t="s">
        <v>41</v>
      </c>
      <c r="C515" s="4">
        <v>44956</v>
      </c>
      <c r="D515" s="2">
        <v>30084</v>
      </c>
      <c r="E515" s="2">
        <v>3</v>
      </c>
      <c r="F515" s="2" t="s">
        <v>7</v>
      </c>
      <c r="G515" s="2"/>
      <c r="H515" s="2">
        <v>1</v>
      </c>
      <c r="I515" s="2"/>
      <c r="J515" s="2"/>
      <c r="K515" s="2"/>
      <c r="L515" s="2"/>
      <c r="M515" s="2"/>
      <c r="N515" s="2"/>
      <c r="O515" s="2"/>
      <c r="P515" s="2"/>
      <c r="Q515" s="2"/>
      <c r="R515" s="2"/>
      <c r="S515" s="2"/>
      <c r="T515" s="2"/>
      <c r="U515" s="2"/>
      <c r="V515" s="2"/>
      <c r="W515" s="2"/>
      <c r="X515" s="2"/>
      <c r="Y515" s="2"/>
      <c r="Z515" s="2"/>
      <c r="AA515" s="2"/>
      <c r="AB515" s="2"/>
    </row>
    <row r="516" spans="1:28" x14ac:dyDescent="0.2">
      <c r="A516" s="2" t="s">
        <v>223</v>
      </c>
      <c r="B516" s="2" t="s">
        <v>41</v>
      </c>
      <c r="C516" s="4">
        <v>44956</v>
      </c>
      <c r="D516" s="2">
        <v>30033</v>
      </c>
      <c r="E516" s="2">
        <v>3</v>
      </c>
      <c r="F516" s="2" t="s">
        <v>224</v>
      </c>
      <c r="G516" s="2">
        <v>1</v>
      </c>
      <c r="H516" s="2">
        <v>1</v>
      </c>
      <c r="I516" s="2"/>
      <c r="J516" s="2"/>
      <c r="K516" s="2"/>
      <c r="L516" s="2"/>
      <c r="M516" s="2"/>
      <c r="N516" s="2"/>
      <c r="O516" s="2"/>
      <c r="P516" s="2"/>
      <c r="Q516" s="2"/>
      <c r="R516" s="2"/>
      <c r="S516" s="2"/>
      <c r="T516" s="2"/>
      <c r="U516" s="2"/>
      <c r="V516" s="2"/>
      <c r="W516" s="2"/>
      <c r="X516" s="2"/>
      <c r="Y516" s="2"/>
      <c r="Z516" s="2"/>
      <c r="AA516" s="2"/>
      <c r="AB516" s="2"/>
    </row>
    <row r="517" spans="1:28" x14ac:dyDescent="0.2">
      <c r="A517" s="2" t="s">
        <v>223</v>
      </c>
      <c r="B517" s="2" t="s">
        <v>41</v>
      </c>
      <c r="C517" s="4">
        <v>44956</v>
      </c>
      <c r="D517" s="2">
        <v>30087</v>
      </c>
      <c r="E517" s="2">
        <v>4</v>
      </c>
      <c r="F517" s="2" t="s">
        <v>12</v>
      </c>
      <c r="G517" s="2"/>
      <c r="H517" s="2"/>
      <c r="I517" s="2"/>
      <c r="J517" s="2"/>
      <c r="K517" s="2"/>
      <c r="L517" s="2"/>
      <c r="M517" s="2">
        <v>1</v>
      </c>
      <c r="N517" s="2"/>
      <c r="O517" s="2"/>
      <c r="P517" s="2"/>
      <c r="Q517" s="2"/>
      <c r="R517" s="2"/>
      <c r="S517" s="2"/>
      <c r="T517" s="2"/>
      <c r="U517" s="2"/>
      <c r="V517" s="2"/>
      <c r="W517" s="2"/>
      <c r="X517" s="2"/>
      <c r="Y517" s="2"/>
      <c r="Z517" s="2"/>
      <c r="AA517" s="2"/>
      <c r="AB517" s="2"/>
    </row>
    <row r="518" spans="1:28" x14ac:dyDescent="0.2">
      <c r="A518" s="2" t="s">
        <v>223</v>
      </c>
      <c r="B518" s="2" t="s">
        <v>41</v>
      </c>
      <c r="C518" s="4">
        <v>44956</v>
      </c>
      <c r="D518" s="2">
        <v>30084</v>
      </c>
      <c r="E518" s="2">
        <v>22</v>
      </c>
      <c r="F518" s="2" t="s">
        <v>6</v>
      </c>
      <c r="G518" s="2">
        <v>1</v>
      </c>
      <c r="H518" s="2"/>
      <c r="I518" s="2"/>
      <c r="J518" s="2"/>
      <c r="K518" s="2"/>
      <c r="L518" s="2"/>
      <c r="M518" s="2"/>
      <c r="N518" s="2"/>
      <c r="O518" s="2"/>
      <c r="P518" s="2"/>
      <c r="Q518" s="2"/>
      <c r="R518" s="2"/>
      <c r="S518" s="2"/>
      <c r="T518" s="2"/>
      <c r="U518" s="2"/>
      <c r="V518" s="2"/>
      <c r="W518" s="2"/>
      <c r="X518" s="2"/>
      <c r="Y518" s="2"/>
      <c r="Z518" s="2"/>
      <c r="AA518" s="2"/>
      <c r="AB518" s="2"/>
    </row>
    <row r="519" spans="1:28" x14ac:dyDescent="0.2">
      <c r="A519" s="2" t="s">
        <v>223</v>
      </c>
      <c r="B519" s="2" t="s">
        <v>35</v>
      </c>
      <c r="C519" s="4">
        <v>44954</v>
      </c>
      <c r="D519" s="2">
        <v>30021</v>
      </c>
      <c r="E519" s="2">
        <v>8</v>
      </c>
      <c r="F519" s="2" t="s">
        <v>211</v>
      </c>
      <c r="G519" s="2">
        <v>1</v>
      </c>
      <c r="H519" s="2">
        <v>1</v>
      </c>
      <c r="I519" s="2"/>
      <c r="J519" s="2"/>
      <c r="K519" s="2"/>
      <c r="L519" s="2"/>
      <c r="M519" s="2"/>
      <c r="N519" s="2"/>
      <c r="O519" s="2"/>
      <c r="P519" s="2"/>
      <c r="Q519" s="2"/>
      <c r="R519" s="2"/>
      <c r="S519" s="2"/>
      <c r="T519" s="2"/>
      <c r="U519" s="2"/>
      <c r="V519" s="2"/>
      <c r="W519" s="2"/>
      <c r="X519" s="2"/>
      <c r="Y519" s="2"/>
      <c r="Z519" s="2"/>
      <c r="AA519" s="2"/>
      <c r="AB519" s="2"/>
    </row>
    <row r="520" spans="1:28" x14ac:dyDescent="0.2">
      <c r="A520" s="2" t="s">
        <v>223</v>
      </c>
      <c r="B520" s="2" t="s">
        <v>35</v>
      </c>
      <c r="C520" s="4">
        <v>44954</v>
      </c>
      <c r="D520" s="2">
        <v>30030</v>
      </c>
      <c r="E520" s="2">
        <v>5</v>
      </c>
      <c r="F520" s="2" t="s">
        <v>225</v>
      </c>
      <c r="G520" s="2"/>
      <c r="H520" s="2">
        <v>1</v>
      </c>
      <c r="I520" s="2"/>
      <c r="J520" s="2"/>
      <c r="K520" s="2">
        <v>1</v>
      </c>
      <c r="L520" s="2"/>
      <c r="M520" s="2"/>
      <c r="N520" s="2"/>
      <c r="O520" s="2"/>
      <c r="P520" s="2"/>
      <c r="Q520" s="2"/>
      <c r="R520" s="2"/>
      <c r="S520" s="2"/>
      <c r="T520" s="2"/>
      <c r="U520" s="2"/>
      <c r="V520" s="2"/>
      <c r="W520" s="2"/>
      <c r="X520" s="2"/>
      <c r="Y520" s="2"/>
      <c r="Z520" s="2"/>
      <c r="AA520" s="2"/>
      <c r="AB520" s="2"/>
    </row>
    <row r="521" spans="1:28" x14ac:dyDescent="0.2">
      <c r="A521" s="2" t="s">
        <v>223</v>
      </c>
      <c r="B521" s="2" t="s">
        <v>35</v>
      </c>
      <c r="C521" s="4">
        <v>44954</v>
      </c>
      <c r="D521" s="2">
        <v>30345</v>
      </c>
      <c r="E521" s="2">
        <v>5</v>
      </c>
      <c r="F521" s="2" t="s">
        <v>8</v>
      </c>
      <c r="G521" s="2"/>
      <c r="H521" s="2"/>
      <c r="I521" s="2">
        <v>1</v>
      </c>
      <c r="J521" s="2"/>
      <c r="K521" s="2"/>
      <c r="L521" s="2"/>
      <c r="M521" s="2"/>
      <c r="N521" s="2"/>
      <c r="O521" s="2"/>
      <c r="P521" s="2"/>
      <c r="Q521" s="2"/>
      <c r="R521" s="2"/>
      <c r="S521" s="2"/>
      <c r="T521" s="2"/>
      <c r="U521" s="2"/>
      <c r="V521" s="2"/>
      <c r="W521" s="2"/>
      <c r="X521" s="2"/>
      <c r="Y521" s="2"/>
      <c r="Z521" s="2"/>
      <c r="AA521" s="2"/>
      <c r="AB521" s="2"/>
    </row>
    <row r="522" spans="1:28" x14ac:dyDescent="0.2">
      <c r="A522" s="2" t="s">
        <v>223</v>
      </c>
      <c r="B522" s="2" t="s">
        <v>35</v>
      </c>
      <c r="C522" s="4">
        <v>44954</v>
      </c>
      <c r="D522" s="2">
        <v>30345</v>
      </c>
      <c r="E522" s="2">
        <v>23</v>
      </c>
      <c r="F522" s="2" t="s">
        <v>226</v>
      </c>
      <c r="G522" s="2"/>
      <c r="H522" s="2"/>
      <c r="I522" s="2">
        <v>1</v>
      </c>
      <c r="J522" s="2"/>
      <c r="K522" s="2"/>
      <c r="L522" s="2"/>
      <c r="M522" s="2"/>
      <c r="N522" s="2"/>
      <c r="O522" s="2"/>
      <c r="P522" s="2"/>
      <c r="Q522" s="2"/>
      <c r="R522" s="2"/>
      <c r="S522" s="2"/>
      <c r="T522" s="2"/>
      <c r="U522" s="2"/>
      <c r="V522" s="2"/>
      <c r="W522" s="2"/>
      <c r="X522" s="2"/>
      <c r="Y522" s="2"/>
      <c r="Z522" s="2"/>
      <c r="AA522" s="2"/>
      <c r="AB522" s="2"/>
    </row>
    <row r="523" spans="1:28" x14ac:dyDescent="0.2">
      <c r="A523" s="2" t="s">
        <v>223</v>
      </c>
      <c r="B523" s="2" t="s">
        <v>35</v>
      </c>
      <c r="C523" s="4">
        <v>44954</v>
      </c>
      <c r="D523" s="2"/>
      <c r="E523" s="2">
        <v>11</v>
      </c>
      <c r="F523" s="2" t="s">
        <v>7</v>
      </c>
      <c r="G523" s="2"/>
      <c r="H523" s="2">
        <v>1</v>
      </c>
      <c r="I523" s="2"/>
      <c r="J523" s="2"/>
      <c r="K523" s="2"/>
      <c r="L523" s="2"/>
      <c r="M523" s="2"/>
      <c r="N523" s="2"/>
      <c r="O523" s="2"/>
      <c r="P523" s="2"/>
      <c r="Q523" s="2"/>
      <c r="R523" s="2"/>
      <c r="S523" s="2"/>
      <c r="T523" s="2"/>
      <c r="U523" s="2"/>
      <c r="V523" s="2"/>
      <c r="W523" s="2"/>
      <c r="X523" s="2"/>
      <c r="Y523" s="2"/>
      <c r="Z523" s="2"/>
      <c r="AA523" s="2"/>
      <c r="AB523" s="2"/>
    </row>
    <row r="524" spans="1:28" x14ac:dyDescent="0.2">
      <c r="A524" s="2" t="s">
        <v>223</v>
      </c>
      <c r="B524" s="2" t="s">
        <v>35</v>
      </c>
      <c r="C524" s="4">
        <v>44954</v>
      </c>
      <c r="D524" s="2">
        <v>30033</v>
      </c>
      <c r="E524" s="2">
        <v>9</v>
      </c>
      <c r="F524" s="2" t="s">
        <v>6</v>
      </c>
      <c r="G524" s="2">
        <v>1</v>
      </c>
      <c r="H524" s="2"/>
      <c r="I524" s="2"/>
      <c r="J524" s="2"/>
      <c r="K524" s="2"/>
      <c r="L524" s="2"/>
      <c r="M524" s="2"/>
      <c r="N524" s="2"/>
      <c r="O524" s="2"/>
      <c r="P524" s="2"/>
      <c r="Q524" s="2"/>
      <c r="R524" s="2"/>
      <c r="S524" s="2"/>
      <c r="T524" s="2"/>
      <c r="U524" s="2"/>
      <c r="V524" s="2"/>
      <c r="W524" s="2"/>
      <c r="X524" s="2"/>
      <c r="Y524" s="2"/>
      <c r="Z524" s="2"/>
      <c r="AA524" s="2"/>
      <c r="AB524" s="2"/>
    </row>
    <row r="525" spans="1:28" x14ac:dyDescent="0.2">
      <c r="A525" s="2" t="s">
        <v>223</v>
      </c>
      <c r="B525" s="2" t="s">
        <v>35</v>
      </c>
      <c r="C525" s="4">
        <v>44954</v>
      </c>
      <c r="D525" s="2">
        <v>30083</v>
      </c>
      <c r="E525" s="2">
        <v>4</v>
      </c>
      <c r="F525" s="2" t="s">
        <v>227</v>
      </c>
      <c r="G525" s="2"/>
      <c r="H525" s="2">
        <v>1</v>
      </c>
      <c r="I525" s="2"/>
      <c r="J525" s="2">
        <v>1</v>
      </c>
      <c r="K525" s="2"/>
      <c r="L525" s="2"/>
      <c r="M525" s="2"/>
      <c r="N525" s="2"/>
      <c r="O525" s="2"/>
      <c r="P525" s="2"/>
      <c r="Q525" s="2"/>
      <c r="R525" s="2"/>
      <c r="S525" s="2"/>
      <c r="T525" s="2"/>
      <c r="U525" s="2"/>
      <c r="V525" s="2"/>
      <c r="W525" s="2"/>
      <c r="X525" s="2"/>
      <c r="Y525" s="2"/>
      <c r="Z525" s="2"/>
      <c r="AA525" s="2"/>
      <c r="AB525" s="2"/>
    </row>
    <row r="526" spans="1:28" x14ac:dyDescent="0.2">
      <c r="A526" s="2" t="s">
        <v>223</v>
      </c>
      <c r="B526" s="2" t="s">
        <v>35</v>
      </c>
      <c r="C526" s="4">
        <v>44954</v>
      </c>
      <c r="D526" s="2">
        <v>30045</v>
      </c>
      <c r="E526" s="2">
        <v>35</v>
      </c>
      <c r="F526" s="2" t="s">
        <v>197</v>
      </c>
      <c r="G526" s="2">
        <v>1</v>
      </c>
      <c r="H526" s="2">
        <v>1</v>
      </c>
      <c r="I526" s="2"/>
      <c r="J526" s="2"/>
      <c r="K526" s="2"/>
      <c r="L526" s="2"/>
      <c r="M526" s="2"/>
      <c r="N526" s="2"/>
      <c r="O526" s="2"/>
      <c r="P526" s="2"/>
      <c r="Q526" s="2"/>
      <c r="R526" s="2"/>
      <c r="S526" s="2"/>
      <c r="T526" s="2"/>
      <c r="U526" s="2"/>
      <c r="V526" s="2"/>
      <c r="W526" s="2"/>
      <c r="X526" s="2"/>
      <c r="Y526" s="2"/>
      <c r="Z526" s="2"/>
      <c r="AA526" s="2"/>
      <c r="AB526" s="2"/>
    </row>
    <row r="527" spans="1:28" x14ac:dyDescent="0.2">
      <c r="A527" s="2" t="s">
        <v>223</v>
      </c>
      <c r="B527" s="2" t="s">
        <v>35</v>
      </c>
      <c r="C527" s="4">
        <v>44954</v>
      </c>
      <c r="D527" s="2">
        <v>30305</v>
      </c>
      <c r="E527" s="2">
        <v>27</v>
      </c>
      <c r="F527" s="2" t="s">
        <v>7</v>
      </c>
      <c r="G527" s="2"/>
      <c r="H527" s="2">
        <v>1</v>
      </c>
      <c r="I527" s="2"/>
      <c r="J527" s="2"/>
      <c r="K527" s="2"/>
      <c r="L527" s="2"/>
      <c r="M527" s="2"/>
      <c r="N527" s="2"/>
      <c r="O527" s="2"/>
      <c r="P527" s="2"/>
      <c r="Q527" s="2"/>
      <c r="R527" s="2"/>
      <c r="S527" s="2"/>
      <c r="T527" s="2"/>
      <c r="U527" s="2"/>
      <c r="V527" s="2"/>
      <c r="W527" s="2"/>
      <c r="X527" s="2"/>
      <c r="Y527" s="2"/>
      <c r="Z527" s="2"/>
      <c r="AA527" s="2"/>
      <c r="AB527" s="2"/>
    </row>
    <row r="528" spans="1:28" x14ac:dyDescent="0.2">
      <c r="A528" s="2" t="s">
        <v>223</v>
      </c>
      <c r="B528" s="2" t="s">
        <v>35</v>
      </c>
      <c r="C528" s="4">
        <v>44954</v>
      </c>
      <c r="D528" s="2">
        <v>30340</v>
      </c>
      <c r="E528" s="2">
        <v>1</v>
      </c>
      <c r="F528" s="2" t="s">
        <v>6</v>
      </c>
      <c r="G528" s="2">
        <v>1</v>
      </c>
      <c r="H528" s="2"/>
      <c r="I528" s="2"/>
      <c r="J528" s="2"/>
      <c r="K528" s="2"/>
      <c r="L528" s="2"/>
      <c r="M528" s="2"/>
      <c r="N528" s="2"/>
      <c r="O528" s="2"/>
      <c r="P528" s="2"/>
      <c r="Q528" s="2"/>
      <c r="R528" s="2"/>
      <c r="S528" s="2"/>
      <c r="T528" s="2"/>
      <c r="U528" s="2"/>
      <c r="V528" s="2"/>
      <c r="W528" s="2"/>
      <c r="X528" s="2"/>
      <c r="Y528" s="2"/>
      <c r="Z528" s="2"/>
      <c r="AA528" s="2"/>
      <c r="AB528" s="2"/>
    </row>
    <row r="529" spans="1:28" x14ac:dyDescent="0.2">
      <c r="A529" s="2" t="s">
        <v>223</v>
      </c>
      <c r="B529" s="2" t="s">
        <v>19</v>
      </c>
      <c r="C529" s="4">
        <v>44953</v>
      </c>
      <c r="D529" s="2">
        <v>30044</v>
      </c>
      <c r="E529" s="2">
        <v>5</v>
      </c>
      <c r="F529" s="2" t="s">
        <v>228</v>
      </c>
      <c r="G529" s="2"/>
      <c r="H529" s="2">
        <v>1</v>
      </c>
      <c r="I529" s="2"/>
      <c r="J529" s="2"/>
      <c r="K529" s="2"/>
      <c r="L529" s="2"/>
      <c r="M529" s="2"/>
      <c r="N529" s="2"/>
      <c r="O529" s="2"/>
      <c r="P529" s="2">
        <v>1</v>
      </c>
      <c r="Q529" s="2"/>
      <c r="R529" s="2"/>
      <c r="S529" s="2"/>
      <c r="T529" s="2"/>
      <c r="U529" s="2"/>
      <c r="V529" s="2"/>
      <c r="W529" s="2"/>
      <c r="X529" s="2"/>
      <c r="Y529" s="2"/>
      <c r="Z529" s="2"/>
      <c r="AA529" s="2"/>
      <c r="AB529" s="2"/>
    </row>
    <row r="530" spans="1:28" x14ac:dyDescent="0.2">
      <c r="A530" s="2" t="s">
        <v>223</v>
      </c>
      <c r="B530" s="2" t="s">
        <v>19</v>
      </c>
      <c r="C530" s="4">
        <v>44953</v>
      </c>
      <c r="D530" s="2">
        <v>30345</v>
      </c>
      <c r="E530" s="2">
        <v>3</v>
      </c>
      <c r="F530" s="2" t="s">
        <v>6</v>
      </c>
      <c r="G530" s="2">
        <v>1</v>
      </c>
      <c r="H530" s="2"/>
      <c r="I530" s="2"/>
      <c r="J530" s="2"/>
      <c r="K530" s="2"/>
      <c r="L530" s="2"/>
      <c r="M530" s="2"/>
      <c r="N530" s="2"/>
      <c r="O530" s="2"/>
      <c r="P530" s="2"/>
      <c r="Q530" s="2"/>
      <c r="R530" s="2"/>
      <c r="S530" s="2"/>
      <c r="T530" s="2"/>
      <c r="U530" s="2"/>
      <c r="V530" s="2"/>
      <c r="W530" s="2"/>
      <c r="X530" s="2"/>
      <c r="Y530" s="2"/>
      <c r="Z530" s="2"/>
      <c r="AA530" s="2"/>
      <c r="AB530" s="2"/>
    </row>
    <row r="531" spans="1:28" x14ac:dyDescent="0.2">
      <c r="A531" s="2" t="s">
        <v>223</v>
      </c>
      <c r="B531" s="2" t="s">
        <v>19</v>
      </c>
      <c r="C531" s="4">
        <v>44953</v>
      </c>
      <c r="D531" s="2">
        <v>30345</v>
      </c>
      <c r="E531" s="2">
        <v>10</v>
      </c>
      <c r="F531" s="2" t="s">
        <v>227</v>
      </c>
      <c r="G531" s="2"/>
      <c r="H531" s="2">
        <v>1</v>
      </c>
      <c r="I531" s="2"/>
      <c r="J531" s="2">
        <v>1</v>
      </c>
      <c r="K531" s="2"/>
      <c r="L531" s="2"/>
      <c r="M531" s="2"/>
      <c r="N531" s="2"/>
      <c r="O531" s="2"/>
      <c r="P531" s="2"/>
      <c r="Q531" s="2"/>
      <c r="R531" s="2"/>
      <c r="S531" s="2"/>
      <c r="T531" s="2"/>
      <c r="U531" s="2"/>
      <c r="V531" s="2"/>
      <c r="W531" s="2"/>
      <c r="X531" s="2"/>
      <c r="Y531" s="2"/>
      <c r="Z531" s="2"/>
      <c r="AA531" s="2"/>
      <c r="AB531" s="2"/>
    </row>
    <row r="532" spans="1:28" x14ac:dyDescent="0.2">
      <c r="A532" s="2" t="s">
        <v>223</v>
      </c>
      <c r="B532" s="2" t="s">
        <v>19</v>
      </c>
      <c r="C532" s="4">
        <v>44953</v>
      </c>
      <c r="D532" s="2">
        <v>30044</v>
      </c>
      <c r="E532" s="2">
        <v>15</v>
      </c>
      <c r="F532" s="2" t="s">
        <v>227</v>
      </c>
      <c r="G532" s="2"/>
      <c r="H532" s="2">
        <v>1</v>
      </c>
      <c r="I532" s="2"/>
      <c r="J532" s="2">
        <v>1</v>
      </c>
      <c r="K532" s="2"/>
      <c r="L532" s="2"/>
      <c r="M532" s="2"/>
      <c r="N532" s="2"/>
      <c r="O532" s="2"/>
      <c r="P532" s="2"/>
      <c r="Q532" s="2"/>
      <c r="R532" s="2"/>
      <c r="S532" s="2"/>
      <c r="T532" s="2"/>
      <c r="U532" s="2"/>
      <c r="V532" s="2"/>
      <c r="W532" s="2"/>
      <c r="X532" s="2"/>
      <c r="Y532" s="2"/>
      <c r="Z532" s="2"/>
      <c r="AA532" s="2"/>
      <c r="AB532" s="2"/>
    </row>
    <row r="533" spans="1:28" x14ac:dyDescent="0.2">
      <c r="A533" s="2" t="s">
        <v>223</v>
      </c>
      <c r="B533" s="2" t="s">
        <v>28</v>
      </c>
      <c r="C533" s="4">
        <v>44952</v>
      </c>
      <c r="D533" s="2">
        <v>30071</v>
      </c>
      <c r="E533" s="2">
        <v>4</v>
      </c>
      <c r="F533" s="2"/>
      <c r="G533" s="2"/>
      <c r="H533" s="2"/>
      <c r="I533" s="2"/>
      <c r="J533" s="2"/>
      <c r="K533" s="2"/>
      <c r="L533" s="2"/>
      <c r="M533" s="2"/>
      <c r="N533" s="2"/>
      <c r="O533" s="2"/>
      <c r="P533" s="2"/>
      <c r="Q533" s="2"/>
      <c r="R533" s="2"/>
      <c r="S533" s="2"/>
      <c r="T533" s="2"/>
      <c r="U533" s="2"/>
      <c r="V533" s="2"/>
      <c r="W533" s="2"/>
      <c r="X533" s="2"/>
      <c r="Y533" s="2"/>
      <c r="Z533" s="2"/>
      <c r="AA533" s="2"/>
      <c r="AB533" s="2"/>
    </row>
    <row r="534" spans="1:28" x14ac:dyDescent="0.2">
      <c r="A534" s="2" t="s">
        <v>223</v>
      </c>
      <c r="B534" s="2" t="s">
        <v>28</v>
      </c>
      <c r="C534" s="4">
        <v>44952</v>
      </c>
      <c r="D534" s="2"/>
      <c r="E534" s="2">
        <v>2</v>
      </c>
      <c r="F534" s="2" t="s">
        <v>132</v>
      </c>
      <c r="G534" s="2"/>
      <c r="H534" s="2"/>
      <c r="I534" s="2"/>
      <c r="J534" s="2"/>
      <c r="K534" s="2">
        <v>1</v>
      </c>
      <c r="L534" s="2"/>
      <c r="M534" s="2"/>
      <c r="N534" s="2"/>
      <c r="O534" s="2"/>
      <c r="P534" s="2"/>
      <c r="Q534" s="2"/>
      <c r="R534" s="2"/>
      <c r="S534" s="2"/>
      <c r="T534" s="2"/>
      <c r="U534" s="2"/>
      <c r="V534" s="2"/>
      <c r="W534" s="2"/>
      <c r="X534" s="2"/>
      <c r="Y534" s="2"/>
      <c r="Z534" s="2"/>
      <c r="AA534" s="2"/>
      <c r="AB534" s="2"/>
    </row>
    <row r="535" spans="1:28" x14ac:dyDescent="0.2">
      <c r="A535" s="2" t="s">
        <v>223</v>
      </c>
      <c r="B535" s="2" t="s">
        <v>28</v>
      </c>
      <c r="C535" s="4">
        <v>44952</v>
      </c>
      <c r="D535" s="2">
        <v>30084</v>
      </c>
      <c r="E535" s="2">
        <v>45</v>
      </c>
      <c r="F535" s="2" t="s">
        <v>7</v>
      </c>
      <c r="G535" s="2"/>
      <c r="H535" s="2">
        <v>1</v>
      </c>
      <c r="I535" s="2"/>
      <c r="J535" s="2"/>
      <c r="K535" s="2"/>
      <c r="L535" s="2"/>
      <c r="M535" s="2"/>
      <c r="N535" s="2"/>
      <c r="O535" s="2"/>
      <c r="P535" s="2"/>
      <c r="Q535" s="2"/>
      <c r="R535" s="2"/>
      <c r="S535" s="2"/>
      <c r="T535" s="2"/>
      <c r="U535" s="2"/>
      <c r="V535" s="2"/>
      <c r="W535" s="2"/>
      <c r="X535" s="2"/>
      <c r="Y535" s="2"/>
      <c r="Z535" s="2"/>
      <c r="AA535" s="2"/>
      <c r="AB535" s="2"/>
    </row>
    <row r="536" spans="1:28" x14ac:dyDescent="0.2">
      <c r="A536" s="2" t="s">
        <v>223</v>
      </c>
      <c r="B536" s="2" t="s">
        <v>33</v>
      </c>
      <c r="C536" s="4">
        <v>44948</v>
      </c>
      <c r="D536" s="2">
        <v>30002</v>
      </c>
      <c r="E536" s="2">
        <v>3</v>
      </c>
      <c r="F536" s="2" t="s">
        <v>6</v>
      </c>
      <c r="G536" s="2">
        <v>1</v>
      </c>
      <c r="H536" s="2"/>
      <c r="I536" s="2"/>
      <c r="J536" s="2"/>
      <c r="K536" s="2"/>
      <c r="L536" s="2"/>
      <c r="M536" s="2"/>
      <c r="N536" s="2"/>
      <c r="O536" s="2"/>
      <c r="P536" s="2"/>
      <c r="Q536" s="2"/>
      <c r="R536" s="2"/>
      <c r="S536" s="2"/>
      <c r="T536" s="2"/>
      <c r="U536" s="2"/>
      <c r="V536" s="2"/>
      <c r="W536" s="2"/>
      <c r="X536" s="2"/>
      <c r="Y536" s="2"/>
      <c r="Z536" s="2"/>
      <c r="AA536" s="2"/>
      <c r="AB536" s="2"/>
    </row>
    <row r="537" spans="1:28" x14ac:dyDescent="0.2">
      <c r="A537" s="2" t="s">
        <v>223</v>
      </c>
      <c r="B537" s="2" t="s">
        <v>33</v>
      </c>
      <c r="C537" s="4">
        <v>44948</v>
      </c>
      <c r="D537" s="2">
        <v>30316</v>
      </c>
      <c r="E537" s="2">
        <v>2</v>
      </c>
      <c r="F537" s="2" t="s">
        <v>7</v>
      </c>
      <c r="G537" s="2"/>
      <c r="H537" s="2">
        <v>1</v>
      </c>
      <c r="I537" s="2"/>
      <c r="J537" s="2"/>
      <c r="K537" s="2"/>
      <c r="L537" s="2"/>
      <c r="M537" s="2"/>
      <c r="N537" s="2"/>
      <c r="O537" s="2"/>
      <c r="P537" s="2"/>
      <c r="Q537" s="2"/>
      <c r="R537" s="2"/>
      <c r="S537" s="2"/>
      <c r="T537" s="2"/>
      <c r="U537" s="2"/>
      <c r="V537" s="2"/>
      <c r="W537" s="2"/>
      <c r="X537" s="2"/>
      <c r="Y537" s="2"/>
      <c r="Z537" s="2"/>
      <c r="AA537" s="2"/>
      <c r="AB537" s="2"/>
    </row>
    <row r="538" spans="1:28" x14ac:dyDescent="0.2">
      <c r="A538" s="2" t="s">
        <v>223</v>
      </c>
      <c r="B538" s="2" t="s">
        <v>33</v>
      </c>
      <c r="C538" s="4">
        <v>44948</v>
      </c>
      <c r="D538" s="2">
        <v>30033</v>
      </c>
      <c r="E538" s="2">
        <v>4</v>
      </c>
      <c r="F538" s="2" t="s">
        <v>7</v>
      </c>
      <c r="G538" s="2"/>
      <c r="H538" s="2">
        <v>1</v>
      </c>
      <c r="I538" s="2"/>
      <c r="J538" s="2"/>
      <c r="K538" s="2"/>
      <c r="L538" s="2"/>
      <c r="M538" s="2"/>
      <c r="N538" s="2"/>
      <c r="O538" s="2"/>
      <c r="P538" s="2"/>
      <c r="Q538" s="2"/>
      <c r="R538" s="2"/>
      <c r="S538" s="2"/>
      <c r="T538" s="2"/>
      <c r="U538" s="2"/>
      <c r="V538" s="2"/>
      <c r="W538" s="2"/>
      <c r="X538" s="2"/>
      <c r="Y538" s="2"/>
      <c r="Z538" s="2"/>
      <c r="AA538" s="2"/>
      <c r="AB538" s="2"/>
    </row>
    <row r="539" spans="1:28" x14ac:dyDescent="0.2">
      <c r="A539" s="2" t="s">
        <v>223</v>
      </c>
      <c r="B539" s="2" t="s">
        <v>33</v>
      </c>
      <c r="C539" s="4">
        <v>44948</v>
      </c>
      <c r="D539" s="2">
        <v>30002</v>
      </c>
      <c r="E539" s="2">
        <v>10</v>
      </c>
      <c r="F539" s="2" t="s">
        <v>229</v>
      </c>
      <c r="G539" s="2"/>
      <c r="H539" s="2"/>
      <c r="I539" s="2"/>
      <c r="J539" s="2"/>
      <c r="K539" s="2"/>
      <c r="L539" s="2"/>
      <c r="M539" s="2"/>
      <c r="N539" s="2"/>
      <c r="O539" s="2"/>
      <c r="P539" s="2"/>
      <c r="Q539" s="2"/>
      <c r="R539" s="2"/>
      <c r="S539" s="2"/>
      <c r="T539" s="2"/>
      <c r="U539" s="2"/>
      <c r="V539" s="2"/>
      <c r="W539" s="2"/>
      <c r="X539" s="2"/>
      <c r="Y539" s="2"/>
      <c r="Z539" s="2"/>
      <c r="AA539" s="2"/>
      <c r="AB539" s="2"/>
    </row>
    <row r="540" spans="1:28" x14ac:dyDescent="0.2">
      <c r="A540" s="2" t="s">
        <v>223</v>
      </c>
      <c r="B540" s="2" t="s">
        <v>33</v>
      </c>
      <c r="C540" s="4">
        <v>44948</v>
      </c>
      <c r="D540" s="2">
        <v>30084</v>
      </c>
      <c r="E540" s="2">
        <v>3</v>
      </c>
      <c r="F540" s="2" t="s">
        <v>9</v>
      </c>
      <c r="G540" s="2"/>
      <c r="H540" s="2"/>
      <c r="I540" s="2"/>
      <c r="J540" s="2">
        <v>1</v>
      </c>
      <c r="K540" s="2"/>
      <c r="L540" s="2"/>
      <c r="M540" s="2"/>
      <c r="N540" s="2"/>
      <c r="O540" s="2"/>
      <c r="P540" s="2"/>
      <c r="Q540" s="2"/>
      <c r="R540" s="2"/>
      <c r="S540" s="2"/>
      <c r="T540" s="2"/>
      <c r="U540" s="2"/>
      <c r="V540" s="2"/>
      <c r="W540" s="2"/>
      <c r="X540" s="2"/>
      <c r="Y540" s="2"/>
      <c r="Z540" s="2"/>
      <c r="AA540" s="2"/>
      <c r="AB540" s="2"/>
    </row>
    <row r="541" spans="1:28" x14ac:dyDescent="0.2">
      <c r="A541" s="2" t="s">
        <v>223</v>
      </c>
      <c r="B541" s="2" t="s">
        <v>33</v>
      </c>
      <c r="C541" s="4">
        <v>44948</v>
      </c>
      <c r="D541" s="2">
        <v>30030</v>
      </c>
      <c r="E541" s="2">
        <v>8</v>
      </c>
      <c r="F541" s="2" t="s">
        <v>7</v>
      </c>
      <c r="G541" s="2"/>
      <c r="H541" s="2">
        <v>1</v>
      </c>
      <c r="I541" s="2"/>
      <c r="J541" s="2"/>
      <c r="K541" s="2"/>
      <c r="L541" s="2"/>
      <c r="M541" s="2"/>
      <c r="N541" s="2"/>
      <c r="O541" s="2"/>
      <c r="P541" s="2"/>
      <c r="Q541" s="2"/>
      <c r="R541" s="2"/>
      <c r="S541" s="2"/>
      <c r="T541" s="2"/>
      <c r="U541" s="2"/>
      <c r="V541" s="2"/>
      <c r="W541" s="2"/>
      <c r="X541" s="2"/>
      <c r="Y541" s="2"/>
      <c r="Z541" s="2"/>
      <c r="AA541" s="2"/>
      <c r="AB541" s="2"/>
    </row>
    <row r="542" spans="1:28" x14ac:dyDescent="0.2">
      <c r="A542" s="2" t="s">
        <v>223</v>
      </c>
      <c r="B542" s="2" t="s">
        <v>33</v>
      </c>
      <c r="C542" s="4">
        <v>44948</v>
      </c>
      <c r="D542" s="2">
        <v>30341</v>
      </c>
      <c r="E542" s="2">
        <v>3</v>
      </c>
      <c r="F542" s="2" t="s">
        <v>230</v>
      </c>
      <c r="G542" s="2"/>
      <c r="H542" s="2">
        <v>1</v>
      </c>
      <c r="I542" s="2"/>
      <c r="J542" s="2">
        <v>1</v>
      </c>
      <c r="K542" s="2"/>
      <c r="L542" s="2"/>
      <c r="M542" s="2"/>
      <c r="N542" s="2"/>
      <c r="O542" s="2"/>
      <c r="P542" s="2"/>
      <c r="Q542" s="2"/>
      <c r="R542" s="2"/>
      <c r="S542" s="2"/>
      <c r="T542" s="2"/>
      <c r="U542" s="2"/>
      <c r="V542" s="2"/>
      <c r="W542" s="2"/>
      <c r="X542" s="2"/>
      <c r="Y542" s="2"/>
      <c r="Z542" s="2"/>
      <c r="AA542" s="2"/>
      <c r="AB542" s="2"/>
    </row>
    <row r="543" spans="1:28" x14ac:dyDescent="0.2">
      <c r="A543" s="2" t="s">
        <v>223</v>
      </c>
      <c r="B543" s="2" t="s">
        <v>33</v>
      </c>
      <c r="C543" s="4">
        <v>44948</v>
      </c>
      <c r="D543" s="2">
        <v>30084</v>
      </c>
      <c r="E543" s="2">
        <v>17</v>
      </c>
      <c r="F543" s="2" t="s">
        <v>7</v>
      </c>
      <c r="G543" s="2"/>
      <c r="H543" s="2">
        <v>1</v>
      </c>
      <c r="I543" s="2"/>
      <c r="J543" s="2"/>
      <c r="K543" s="2"/>
      <c r="L543" s="2"/>
      <c r="M543" s="2"/>
      <c r="N543" s="2"/>
      <c r="O543" s="2"/>
      <c r="P543" s="2"/>
      <c r="Q543" s="2"/>
      <c r="R543" s="2"/>
      <c r="S543" s="2"/>
      <c r="T543" s="2"/>
      <c r="U543" s="2"/>
      <c r="V543" s="2"/>
      <c r="W543" s="2"/>
      <c r="X543" s="2"/>
      <c r="Y543" s="2"/>
      <c r="Z543" s="2"/>
      <c r="AA543" s="2"/>
      <c r="AB543" s="2"/>
    </row>
    <row r="544" spans="1:28" x14ac:dyDescent="0.2">
      <c r="A544" s="2" t="s">
        <v>223</v>
      </c>
      <c r="B544" s="2" t="s">
        <v>33</v>
      </c>
      <c r="C544" s="4">
        <v>44948</v>
      </c>
      <c r="D544" s="2">
        <v>30345</v>
      </c>
      <c r="E544" s="2">
        <v>20</v>
      </c>
      <c r="F544" s="2" t="s">
        <v>7</v>
      </c>
      <c r="G544" s="2"/>
      <c r="H544" s="2">
        <v>1</v>
      </c>
      <c r="I544" s="2"/>
      <c r="J544" s="2"/>
      <c r="K544" s="2"/>
      <c r="L544" s="2"/>
      <c r="M544" s="2"/>
      <c r="N544" s="2"/>
      <c r="O544" s="2"/>
      <c r="P544" s="2"/>
      <c r="Q544" s="2"/>
      <c r="R544" s="2"/>
      <c r="S544" s="2"/>
      <c r="T544" s="2"/>
      <c r="U544" s="2"/>
      <c r="V544" s="2"/>
      <c r="W544" s="2"/>
      <c r="X544" s="2"/>
      <c r="Y544" s="2"/>
      <c r="Z544" s="2"/>
      <c r="AA544" s="2"/>
      <c r="AB544" s="2"/>
    </row>
    <row r="545" spans="1:28" x14ac:dyDescent="0.2">
      <c r="A545" s="2" t="s">
        <v>223</v>
      </c>
      <c r="B545" s="2" t="s">
        <v>33</v>
      </c>
      <c r="C545" s="4">
        <v>44948</v>
      </c>
      <c r="D545" s="2">
        <v>30345</v>
      </c>
      <c r="E545" s="2">
        <v>6</v>
      </c>
      <c r="F545" s="2" t="s">
        <v>6</v>
      </c>
      <c r="G545" s="2">
        <v>1</v>
      </c>
      <c r="H545" s="2"/>
      <c r="I545" s="2"/>
      <c r="J545" s="2"/>
      <c r="K545" s="2"/>
      <c r="L545" s="2"/>
      <c r="M545" s="2"/>
      <c r="N545" s="2"/>
      <c r="O545" s="2"/>
      <c r="P545" s="2"/>
      <c r="Q545" s="2"/>
      <c r="R545" s="2"/>
      <c r="S545" s="2"/>
      <c r="T545" s="2"/>
      <c r="U545" s="2"/>
      <c r="V545" s="2"/>
      <c r="W545" s="2"/>
      <c r="X545" s="2"/>
      <c r="Y545" s="2"/>
      <c r="Z545" s="2"/>
      <c r="AA545" s="2"/>
      <c r="AB545" s="2"/>
    </row>
    <row r="546" spans="1:28" x14ac:dyDescent="0.2">
      <c r="A546" s="2" t="s">
        <v>223</v>
      </c>
      <c r="B546" s="2" t="s">
        <v>33</v>
      </c>
      <c r="C546" s="4">
        <v>44948</v>
      </c>
      <c r="D546" s="2">
        <v>30030</v>
      </c>
      <c r="E546" s="2">
        <v>2</v>
      </c>
      <c r="F546" s="2"/>
      <c r="G546" s="2"/>
      <c r="H546" s="2"/>
      <c r="I546" s="2"/>
      <c r="J546" s="2"/>
      <c r="K546" s="2"/>
      <c r="L546" s="2"/>
      <c r="M546" s="2"/>
      <c r="N546" s="2"/>
      <c r="O546" s="2"/>
      <c r="P546" s="2"/>
      <c r="Q546" s="2"/>
      <c r="R546" s="2"/>
      <c r="S546" s="2"/>
      <c r="T546" s="2"/>
      <c r="U546" s="2"/>
      <c r="V546" s="2"/>
      <c r="W546" s="2"/>
      <c r="X546" s="2"/>
      <c r="Y546" s="2"/>
      <c r="Z546" s="2"/>
      <c r="AA546" s="2"/>
      <c r="AB546" s="2"/>
    </row>
    <row r="547" spans="1:28" x14ac:dyDescent="0.2">
      <c r="A547" s="2" t="s">
        <v>223</v>
      </c>
      <c r="B547" s="2" t="s">
        <v>35</v>
      </c>
      <c r="C547" s="4">
        <v>44947</v>
      </c>
      <c r="D547" s="2">
        <v>30030</v>
      </c>
      <c r="E547" s="2">
        <v>10</v>
      </c>
      <c r="F547" s="2" t="s">
        <v>9</v>
      </c>
      <c r="G547" s="2"/>
      <c r="H547" s="2"/>
      <c r="I547" s="2"/>
      <c r="J547" s="2">
        <v>1</v>
      </c>
      <c r="K547" s="2"/>
      <c r="L547" s="2"/>
      <c r="M547" s="2"/>
      <c r="N547" s="2"/>
      <c r="O547" s="2"/>
      <c r="P547" s="2"/>
      <c r="Q547" s="2"/>
      <c r="R547" s="2"/>
      <c r="S547" s="2"/>
      <c r="T547" s="2"/>
      <c r="U547" s="2"/>
      <c r="V547" s="2"/>
      <c r="W547" s="2"/>
      <c r="X547" s="2"/>
      <c r="Y547" s="2"/>
      <c r="Z547" s="2"/>
      <c r="AA547" s="2"/>
      <c r="AB547" s="2"/>
    </row>
    <row r="548" spans="1:28" x14ac:dyDescent="0.2">
      <c r="A548" s="2" t="s">
        <v>223</v>
      </c>
      <c r="B548" s="2" t="s">
        <v>35</v>
      </c>
      <c r="C548" s="4">
        <v>44947</v>
      </c>
      <c r="D548" s="2">
        <v>30084</v>
      </c>
      <c r="E548" s="2">
        <v>7</v>
      </c>
      <c r="F548" s="2" t="s">
        <v>7</v>
      </c>
      <c r="G548" s="2"/>
      <c r="H548" s="2">
        <v>1</v>
      </c>
      <c r="I548" s="2"/>
      <c r="J548" s="2"/>
      <c r="K548" s="2"/>
      <c r="L548" s="2"/>
      <c r="M548" s="2"/>
      <c r="N548" s="2"/>
      <c r="O548" s="2"/>
      <c r="P548" s="2"/>
      <c r="Q548" s="2"/>
      <c r="R548" s="2"/>
      <c r="S548" s="2"/>
      <c r="T548" s="2"/>
      <c r="U548" s="2"/>
      <c r="V548" s="2"/>
      <c r="W548" s="2"/>
      <c r="X548" s="2"/>
      <c r="Y548" s="2"/>
      <c r="Z548" s="2"/>
      <c r="AA548" s="2"/>
      <c r="AB548" s="2"/>
    </row>
    <row r="549" spans="1:28" x14ac:dyDescent="0.2">
      <c r="A549" s="2" t="s">
        <v>223</v>
      </c>
      <c r="B549" s="2" t="s">
        <v>35</v>
      </c>
      <c r="C549" s="4">
        <v>44947</v>
      </c>
      <c r="D549" s="2">
        <v>30040</v>
      </c>
      <c r="E549" s="2">
        <v>4</v>
      </c>
      <c r="F549" s="2" t="s">
        <v>7</v>
      </c>
      <c r="G549" s="2"/>
      <c r="H549" s="2">
        <v>1</v>
      </c>
      <c r="I549" s="2"/>
      <c r="J549" s="2"/>
      <c r="K549" s="2"/>
      <c r="L549" s="2"/>
      <c r="M549" s="2"/>
      <c r="N549" s="2"/>
      <c r="O549" s="2"/>
      <c r="P549" s="2"/>
      <c r="Q549" s="2"/>
      <c r="R549" s="2"/>
      <c r="S549" s="2"/>
      <c r="T549" s="2"/>
      <c r="U549" s="2"/>
      <c r="V549" s="2"/>
      <c r="W549" s="2"/>
      <c r="X549" s="2"/>
      <c r="Y549" s="2"/>
      <c r="Z549" s="2"/>
      <c r="AA549" s="2"/>
      <c r="AB549" s="2"/>
    </row>
    <row r="550" spans="1:28" x14ac:dyDescent="0.2">
      <c r="A550" s="2" t="s">
        <v>223</v>
      </c>
      <c r="B550" s="2" t="s">
        <v>35</v>
      </c>
      <c r="C550" s="4">
        <v>44947</v>
      </c>
      <c r="D550" s="2">
        <v>30345</v>
      </c>
      <c r="E550" s="2">
        <v>7</v>
      </c>
      <c r="F550" s="2" t="s">
        <v>91</v>
      </c>
      <c r="G550" s="2">
        <v>1</v>
      </c>
      <c r="H550" s="2"/>
      <c r="I550" s="2">
        <v>1</v>
      </c>
      <c r="J550" s="2"/>
      <c r="K550" s="2"/>
      <c r="L550" s="2"/>
      <c r="M550" s="2"/>
      <c r="N550" s="2"/>
      <c r="O550" s="2"/>
      <c r="P550" s="2"/>
      <c r="Q550" s="2"/>
      <c r="R550" s="2"/>
      <c r="S550" s="2"/>
      <c r="T550" s="2"/>
      <c r="U550" s="2"/>
      <c r="V550" s="2"/>
      <c r="W550" s="2"/>
      <c r="X550" s="2"/>
      <c r="Y550" s="2"/>
      <c r="Z550" s="2"/>
      <c r="AA550" s="2"/>
      <c r="AB550" s="2"/>
    </row>
    <row r="551" spans="1:28" x14ac:dyDescent="0.2">
      <c r="A551" s="2" t="s">
        <v>223</v>
      </c>
      <c r="B551" s="2" t="s">
        <v>35</v>
      </c>
      <c r="C551" s="4">
        <v>44947</v>
      </c>
      <c r="D551" s="2">
        <v>30040</v>
      </c>
      <c r="E551" s="2">
        <v>10</v>
      </c>
      <c r="F551" s="2" t="s">
        <v>7</v>
      </c>
      <c r="G551" s="2"/>
      <c r="H551" s="2">
        <v>1</v>
      </c>
      <c r="I551" s="2"/>
      <c r="J551" s="2"/>
      <c r="K551" s="2"/>
      <c r="L551" s="2"/>
      <c r="M551" s="2"/>
      <c r="N551" s="2"/>
      <c r="O551" s="2"/>
      <c r="P551" s="2"/>
      <c r="Q551" s="2"/>
      <c r="R551" s="2"/>
      <c r="S551" s="2"/>
      <c r="T551" s="2"/>
      <c r="U551" s="2"/>
      <c r="V551" s="2"/>
      <c r="W551" s="2"/>
      <c r="X551" s="2"/>
      <c r="Y551" s="2"/>
      <c r="Z551" s="2"/>
      <c r="AA551" s="2"/>
      <c r="AB551" s="2"/>
    </row>
    <row r="552" spans="1:28" x14ac:dyDescent="0.2">
      <c r="A552" s="2" t="s">
        <v>223</v>
      </c>
      <c r="B552" s="2" t="s">
        <v>35</v>
      </c>
      <c r="C552" s="4">
        <v>44947</v>
      </c>
      <c r="D552" s="2">
        <v>30002</v>
      </c>
      <c r="E552" s="2">
        <v>19</v>
      </c>
      <c r="F552" s="2" t="s">
        <v>231</v>
      </c>
      <c r="G552" s="2"/>
      <c r="H552" s="2"/>
      <c r="I552" s="2">
        <v>1</v>
      </c>
      <c r="J552" s="2"/>
      <c r="K552" s="2"/>
      <c r="L552" s="2"/>
      <c r="M552" s="2"/>
      <c r="N552" s="2"/>
      <c r="O552" s="2"/>
      <c r="P552" s="2"/>
      <c r="Q552" s="2">
        <v>1</v>
      </c>
      <c r="R552" s="2"/>
      <c r="S552" s="2"/>
      <c r="T552" s="2"/>
      <c r="U552" s="2"/>
      <c r="V552" s="2"/>
      <c r="W552" s="2"/>
      <c r="X552" s="2"/>
      <c r="Y552" s="2"/>
      <c r="Z552" s="2"/>
      <c r="AA552" s="2"/>
      <c r="AB552" s="2"/>
    </row>
    <row r="553" spans="1:28" x14ac:dyDescent="0.2">
      <c r="A553" s="2" t="s">
        <v>223</v>
      </c>
      <c r="B553" s="2" t="s">
        <v>35</v>
      </c>
      <c r="C553" s="4">
        <v>44947</v>
      </c>
      <c r="D553" s="2">
        <v>30084</v>
      </c>
      <c r="E553" s="2">
        <v>10</v>
      </c>
      <c r="F553" s="2" t="s">
        <v>232</v>
      </c>
      <c r="G553" s="2">
        <v>1</v>
      </c>
      <c r="H553" s="2"/>
      <c r="I553" s="2">
        <v>1</v>
      </c>
      <c r="J553" s="2"/>
      <c r="K553" s="2"/>
      <c r="L553" s="2"/>
      <c r="M553" s="2"/>
      <c r="N553" s="2"/>
      <c r="O553" s="2"/>
      <c r="P553" s="2"/>
      <c r="Q553" s="2"/>
      <c r="R553" s="2"/>
      <c r="S553" s="2"/>
      <c r="T553" s="2"/>
      <c r="U553" s="2"/>
      <c r="V553" s="2"/>
      <c r="W553" s="2"/>
      <c r="X553" s="2"/>
      <c r="Y553" s="2"/>
      <c r="Z553" s="2"/>
      <c r="AA553" s="2"/>
      <c r="AB553" s="2"/>
    </row>
    <row r="554" spans="1:28" x14ac:dyDescent="0.2">
      <c r="A554" s="2" t="s">
        <v>223</v>
      </c>
      <c r="B554" s="2" t="s">
        <v>35</v>
      </c>
      <c r="C554" s="4">
        <v>44947</v>
      </c>
      <c r="D554" s="2">
        <v>30084</v>
      </c>
      <c r="E554" s="2">
        <v>1</v>
      </c>
      <c r="F554" s="2" t="s">
        <v>233</v>
      </c>
      <c r="G554" s="2"/>
      <c r="H554" s="2"/>
      <c r="I554" s="2">
        <v>1</v>
      </c>
      <c r="J554" s="2"/>
      <c r="K554" s="2"/>
      <c r="L554" s="2"/>
      <c r="M554" s="2"/>
      <c r="N554" s="2"/>
      <c r="O554" s="2"/>
      <c r="P554" s="2"/>
      <c r="Q554" s="2"/>
      <c r="R554" s="2"/>
      <c r="S554" s="2"/>
      <c r="T554" s="2"/>
      <c r="U554" s="2"/>
      <c r="V554" s="2"/>
      <c r="W554" s="2"/>
      <c r="X554" s="2"/>
      <c r="Y554" s="2"/>
      <c r="Z554" s="2"/>
      <c r="AA554" s="2"/>
      <c r="AB554" s="2"/>
    </row>
    <row r="555" spans="1:28" x14ac:dyDescent="0.2">
      <c r="A555" s="2" t="s">
        <v>223</v>
      </c>
      <c r="B555" s="2" t="s">
        <v>35</v>
      </c>
      <c r="C555" s="4">
        <v>44947</v>
      </c>
      <c r="D555" s="2">
        <v>30344</v>
      </c>
      <c r="E555" s="2">
        <v>2</v>
      </c>
      <c r="F555" s="2" t="s">
        <v>234</v>
      </c>
      <c r="G555" s="2"/>
      <c r="H555" s="2"/>
      <c r="I555" s="2"/>
      <c r="J555" s="2"/>
      <c r="K555" s="2"/>
      <c r="L555" s="2"/>
      <c r="M555" s="2"/>
      <c r="N555" s="2"/>
      <c r="O555" s="2"/>
      <c r="P555" s="2"/>
      <c r="Q555" s="2">
        <v>1</v>
      </c>
      <c r="R555" s="2"/>
      <c r="S555" s="2"/>
      <c r="T555" s="2"/>
      <c r="U555" s="2"/>
      <c r="V555" s="2"/>
      <c r="W555" s="2"/>
      <c r="X555" s="2"/>
      <c r="Y555" s="2"/>
      <c r="Z555" s="2"/>
      <c r="AA555" s="2"/>
      <c r="AB555" s="2"/>
    </row>
    <row r="556" spans="1:28" x14ac:dyDescent="0.2">
      <c r="A556" s="2" t="s">
        <v>223</v>
      </c>
      <c r="B556" s="2" t="s">
        <v>35</v>
      </c>
      <c r="C556" s="4">
        <v>44947</v>
      </c>
      <c r="D556" s="2">
        <v>30316</v>
      </c>
      <c r="E556" s="2">
        <v>14</v>
      </c>
      <c r="F556" s="2" t="s">
        <v>6</v>
      </c>
      <c r="G556" s="2">
        <v>1</v>
      </c>
      <c r="H556" s="2"/>
      <c r="I556" s="2"/>
      <c r="J556" s="2"/>
      <c r="K556" s="2"/>
      <c r="L556" s="2"/>
      <c r="M556" s="2"/>
      <c r="N556" s="2"/>
      <c r="O556" s="2"/>
      <c r="P556" s="2"/>
      <c r="Q556" s="2"/>
      <c r="R556" s="2"/>
      <c r="S556" s="2"/>
      <c r="T556" s="2"/>
      <c r="U556" s="2"/>
      <c r="V556" s="2"/>
      <c r="W556" s="2"/>
      <c r="X556" s="2"/>
      <c r="Y556" s="2"/>
      <c r="Z556" s="2"/>
      <c r="AA556" s="2"/>
      <c r="AB556" s="2"/>
    </row>
    <row r="557" spans="1:28" x14ac:dyDescent="0.2">
      <c r="A557" s="2" t="s">
        <v>223</v>
      </c>
      <c r="B557" s="2" t="s">
        <v>35</v>
      </c>
      <c r="C557" s="4">
        <v>44947</v>
      </c>
      <c r="D557" s="2">
        <v>30034</v>
      </c>
      <c r="E557" s="2">
        <v>7</v>
      </c>
      <c r="F557" s="2" t="s">
        <v>8</v>
      </c>
      <c r="G557" s="2"/>
      <c r="H557" s="2"/>
      <c r="I557" s="2">
        <v>1</v>
      </c>
      <c r="J557" s="2"/>
      <c r="K557" s="2"/>
      <c r="L557" s="2"/>
      <c r="M557" s="2"/>
      <c r="N557" s="2"/>
      <c r="O557" s="2"/>
      <c r="P557" s="2"/>
      <c r="Q557" s="2"/>
      <c r="R557" s="2"/>
      <c r="S557" s="2"/>
      <c r="T557" s="2"/>
      <c r="U557" s="2"/>
      <c r="V557" s="2"/>
      <c r="W557" s="2"/>
      <c r="X557" s="2"/>
      <c r="Y557" s="2"/>
      <c r="Z557" s="2"/>
      <c r="AA557" s="2"/>
      <c r="AB557" s="2"/>
    </row>
    <row r="558" spans="1:28" x14ac:dyDescent="0.2">
      <c r="A558" s="2" t="s">
        <v>223</v>
      </c>
      <c r="B558" s="2" t="s">
        <v>35</v>
      </c>
      <c r="C558" s="4">
        <v>44947</v>
      </c>
      <c r="D558" s="2">
        <v>30313</v>
      </c>
      <c r="E558" s="2">
        <v>13</v>
      </c>
      <c r="F558" s="2" t="s">
        <v>6</v>
      </c>
      <c r="G558" s="2">
        <v>1</v>
      </c>
      <c r="H558" s="2"/>
      <c r="I558" s="2"/>
      <c r="J558" s="2"/>
      <c r="K558" s="2"/>
      <c r="L558" s="2"/>
      <c r="M558" s="2"/>
      <c r="N558" s="2"/>
      <c r="O558" s="2"/>
      <c r="P558" s="2"/>
      <c r="Q558" s="2"/>
      <c r="R558" s="2"/>
      <c r="S558" s="2"/>
      <c r="T558" s="2"/>
      <c r="U558" s="2"/>
      <c r="V558" s="2"/>
      <c r="W558" s="2"/>
      <c r="X558" s="2"/>
      <c r="Y558" s="2"/>
      <c r="Z558" s="2"/>
      <c r="AA558" s="2"/>
      <c r="AB558" s="2"/>
    </row>
    <row r="559" spans="1:28" x14ac:dyDescent="0.2">
      <c r="A559" s="2" t="s">
        <v>223</v>
      </c>
      <c r="B559" s="2" t="s">
        <v>19</v>
      </c>
      <c r="C559" s="4">
        <v>44946</v>
      </c>
      <c r="D559" s="2">
        <v>30040</v>
      </c>
      <c r="E559" s="2">
        <v>23</v>
      </c>
      <c r="F559" s="2" t="s">
        <v>6</v>
      </c>
      <c r="G559" s="2">
        <v>1</v>
      </c>
      <c r="H559" s="2"/>
      <c r="I559" s="2"/>
      <c r="J559" s="2"/>
      <c r="K559" s="2"/>
      <c r="L559" s="2"/>
      <c r="M559" s="2"/>
      <c r="N559" s="2"/>
      <c r="O559" s="2"/>
      <c r="P559" s="2"/>
      <c r="Q559" s="2"/>
      <c r="R559" s="2"/>
      <c r="S559" s="2"/>
      <c r="T559" s="2"/>
      <c r="U559" s="2"/>
      <c r="V559" s="2"/>
      <c r="W559" s="2"/>
      <c r="X559" s="2"/>
      <c r="Y559" s="2"/>
      <c r="Z559" s="2"/>
      <c r="AA559" s="2"/>
      <c r="AB559" s="2"/>
    </row>
    <row r="560" spans="1:28" x14ac:dyDescent="0.2">
      <c r="A560" s="2" t="s">
        <v>223</v>
      </c>
      <c r="B560" s="2" t="s">
        <v>19</v>
      </c>
      <c r="C560" s="4">
        <v>44946</v>
      </c>
      <c r="D560" s="2">
        <v>30030</v>
      </c>
      <c r="E560" s="2">
        <v>2</v>
      </c>
      <c r="F560" s="2" t="s">
        <v>7</v>
      </c>
      <c r="G560" s="2"/>
      <c r="H560" s="2">
        <v>1</v>
      </c>
      <c r="I560" s="2"/>
      <c r="J560" s="2"/>
      <c r="K560" s="2"/>
      <c r="L560" s="2"/>
      <c r="M560" s="2"/>
      <c r="N560" s="2"/>
      <c r="O560" s="2"/>
      <c r="P560" s="2"/>
      <c r="Q560" s="2"/>
      <c r="R560" s="2"/>
      <c r="S560" s="2"/>
      <c r="T560" s="2"/>
      <c r="U560" s="2"/>
      <c r="V560" s="2"/>
      <c r="W560" s="2"/>
      <c r="X560" s="2"/>
      <c r="Y560" s="2"/>
      <c r="Z560" s="2"/>
      <c r="AA560" s="2"/>
      <c r="AB560" s="2"/>
    </row>
    <row r="561" spans="1:28" x14ac:dyDescent="0.2">
      <c r="A561" s="2" t="s">
        <v>223</v>
      </c>
      <c r="B561" s="2" t="s">
        <v>19</v>
      </c>
      <c r="C561" s="4">
        <v>44946</v>
      </c>
      <c r="D561" s="2">
        <v>30084</v>
      </c>
      <c r="E561" s="2">
        <v>1</v>
      </c>
      <c r="F561" s="2" t="s">
        <v>7</v>
      </c>
      <c r="G561" s="2"/>
      <c r="H561" s="2">
        <v>1</v>
      </c>
      <c r="I561" s="2"/>
      <c r="J561" s="2"/>
      <c r="K561" s="2"/>
      <c r="L561" s="2"/>
      <c r="M561" s="2"/>
      <c r="N561" s="2"/>
      <c r="O561" s="2"/>
      <c r="P561" s="2"/>
      <c r="Q561" s="2"/>
      <c r="R561" s="2"/>
      <c r="S561" s="2"/>
      <c r="T561" s="2"/>
      <c r="U561" s="2"/>
      <c r="V561" s="2"/>
      <c r="W561" s="2"/>
      <c r="X561" s="2"/>
      <c r="Y561" s="2"/>
      <c r="Z561" s="2"/>
      <c r="AA561" s="2"/>
      <c r="AB561" s="2"/>
    </row>
    <row r="562" spans="1:28" x14ac:dyDescent="0.2">
      <c r="A562" s="2" t="s">
        <v>223</v>
      </c>
      <c r="B562" s="2" t="s">
        <v>19</v>
      </c>
      <c r="C562" s="4">
        <v>44946</v>
      </c>
      <c r="D562" s="2">
        <v>30324</v>
      </c>
      <c r="E562" s="2">
        <v>16</v>
      </c>
      <c r="F562" s="2" t="s">
        <v>7</v>
      </c>
      <c r="G562" s="2"/>
      <c r="H562" s="2">
        <v>1</v>
      </c>
      <c r="I562" s="2"/>
      <c r="J562" s="2"/>
      <c r="K562" s="2"/>
      <c r="L562" s="2"/>
      <c r="M562" s="2"/>
      <c r="N562" s="2"/>
      <c r="O562" s="2"/>
      <c r="P562" s="2"/>
      <c r="Q562" s="2"/>
      <c r="R562" s="2"/>
      <c r="S562" s="2"/>
      <c r="T562" s="2"/>
      <c r="U562" s="2"/>
      <c r="V562" s="2"/>
      <c r="W562" s="2"/>
      <c r="X562" s="2"/>
      <c r="Y562" s="2"/>
      <c r="Z562" s="2"/>
      <c r="AA562" s="2"/>
      <c r="AB562" s="2"/>
    </row>
    <row r="563" spans="1:28" x14ac:dyDescent="0.2">
      <c r="A563" s="2" t="s">
        <v>223</v>
      </c>
      <c r="B563" s="2" t="s">
        <v>19</v>
      </c>
      <c r="C563" s="4">
        <v>44946</v>
      </c>
      <c r="D563" s="2">
        <v>30350</v>
      </c>
      <c r="E563" s="2">
        <v>4</v>
      </c>
      <c r="F563" s="2" t="s">
        <v>6</v>
      </c>
      <c r="G563" s="2">
        <v>1</v>
      </c>
      <c r="H563" s="2"/>
      <c r="I563" s="2"/>
      <c r="J563" s="2"/>
      <c r="K563" s="2"/>
      <c r="L563" s="2"/>
      <c r="M563" s="2"/>
      <c r="N563" s="2"/>
      <c r="O563" s="2"/>
      <c r="P563" s="2"/>
      <c r="Q563" s="2"/>
      <c r="R563" s="2"/>
      <c r="S563" s="2"/>
      <c r="T563" s="2"/>
      <c r="U563" s="2"/>
      <c r="V563" s="2"/>
      <c r="W563" s="2"/>
      <c r="X563" s="2"/>
      <c r="Y563" s="2"/>
      <c r="Z563" s="2"/>
      <c r="AA563" s="2"/>
      <c r="AB563" s="2"/>
    </row>
    <row r="564" spans="1:28" x14ac:dyDescent="0.2">
      <c r="A564" s="2" t="s">
        <v>223</v>
      </c>
      <c r="B564" s="2" t="s">
        <v>19</v>
      </c>
      <c r="C564" s="4">
        <v>44946</v>
      </c>
      <c r="D564" s="2">
        <v>30345</v>
      </c>
      <c r="E564" s="2">
        <v>14</v>
      </c>
      <c r="F564" s="2" t="s">
        <v>6</v>
      </c>
      <c r="G564" s="2">
        <v>1</v>
      </c>
      <c r="H564" s="2"/>
      <c r="I564" s="2"/>
      <c r="J564" s="2"/>
      <c r="K564" s="2"/>
      <c r="L564" s="2"/>
      <c r="M564" s="2"/>
      <c r="N564" s="2"/>
      <c r="O564" s="2"/>
      <c r="P564" s="2"/>
      <c r="Q564" s="2"/>
      <c r="R564" s="2"/>
      <c r="S564" s="2"/>
      <c r="T564" s="2"/>
      <c r="U564" s="2"/>
      <c r="V564" s="2"/>
      <c r="W564" s="2"/>
      <c r="X564" s="2"/>
      <c r="Y564" s="2"/>
      <c r="Z564" s="2"/>
      <c r="AA564" s="2"/>
      <c r="AB564" s="2"/>
    </row>
    <row r="565" spans="1:28" x14ac:dyDescent="0.2">
      <c r="A565" s="2" t="s">
        <v>223</v>
      </c>
      <c r="B565" s="2" t="s">
        <v>19</v>
      </c>
      <c r="C565" s="4">
        <v>44946</v>
      </c>
      <c r="D565" s="2">
        <v>30033</v>
      </c>
      <c r="E565" s="2">
        <v>3</v>
      </c>
      <c r="F565" s="2" t="s">
        <v>7</v>
      </c>
      <c r="G565" s="2"/>
      <c r="H565" s="2">
        <v>1</v>
      </c>
      <c r="I565" s="2"/>
      <c r="J565" s="2"/>
      <c r="K565" s="2"/>
      <c r="L565" s="2"/>
      <c r="M565" s="2"/>
      <c r="N565" s="2"/>
      <c r="O565" s="2"/>
      <c r="P565" s="2"/>
      <c r="Q565" s="2"/>
      <c r="R565" s="2"/>
      <c r="S565" s="2"/>
      <c r="T565" s="2"/>
      <c r="U565" s="2"/>
      <c r="V565" s="2"/>
      <c r="W565" s="2"/>
      <c r="X565" s="2"/>
      <c r="Y565" s="2"/>
      <c r="Z565" s="2"/>
      <c r="AA565" s="2"/>
      <c r="AB565" s="2"/>
    </row>
    <row r="566" spans="1:28" x14ac:dyDescent="0.2">
      <c r="A566" s="2" t="s">
        <v>223</v>
      </c>
      <c r="B566" s="2" t="s">
        <v>28</v>
      </c>
      <c r="C566" s="4">
        <v>44945</v>
      </c>
      <c r="D566" s="2">
        <v>30309</v>
      </c>
      <c r="E566" s="2">
        <v>7</v>
      </c>
      <c r="F566" s="2" t="s">
        <v>235</v>
      </c>
      <c r="G566" s="2"/>
      <c r="H566" s="2">
        <v>1</v>
      </c>
      <c r="I566" s="2"/>
      <c r="J566" s="2"/>
      <c r="K566" s="2"/>
      <c r="L566" s="2"/>
      <c r="M566" s="2"/>
      <c r="N566" s="2"/>
      <c r="O566" s="2">
        <v>1</v>
      </c>
      <c r="P566" s="2"/>
      <c r="Q566" s="2"/>
      <c r="R566" s="2"/>
      <c r="S566" s="2"/>
      <c r="T566" s="2"/>
      <c r="U566" s="2"/>
      <c r="V566" s="2"/>
      <c r="W566" s="2"/>
      <c r="X566" s="2"/>
      <c r="Y566" s="2"/>
      <c r="Z566" s="2"/>
      <c r="AA566" s="2"/>
      <c r="AB566" s="2"/>
    </row>
    <row r="567" spans="1:28" x14ac:dyDescent="0.2">
      <c r="A567" s="2" t="s">
        <v>223</v>
      </c>
      <c r="B567" s="2" t="s">
        <v>28</v>
      </c>
      <c r="C567" s="4">
        <v>44945</v>
      </c>
      <c r="D567" s="2">
        <v>30345</v>
      </c>
      <c r="E567" s="2">
        <v>34</v>
      </c>
      <c r="F567" s="2" t="s">
        <v>7</v>
      </c>
      <c r="G567" s="2"/>
      <c r="H567" s="2">
        <v>1</v>
      </c>
      <c r="I567" s="2"/>
      <c r="J567" s="2"/>
      <c r="K567" s="2"/>
      <c r="L567" s="2"/>
      <c r="M567" s="2"/>
      <c r="N567" s="2"/>
      <c r="O567" s="2"/>
      <c r="P567" s="2"/>
      <c r="Q567" s="2"/>
      <c r="R567" s="2"/>
      <c r="S567" s="2"/>
      <c r="T567" s="2"/>
      <c r="U567" s="2"/>
      <c r="V567" s="2"/>
      <c r="W567" s="2"/>
      <c r="X567" s="2"/>
      <c r="Y567" s="2"/>
      <c r="Z567" s="2"/>
      <c r="AA567" s="2"/>
      <c r="AB567" s="2"/>
    </row>
    <row r="568" spans="1:28" x14ac:dyDescent="0.2">
      <c r="A568" s="2" t="s">
        <v>223</v>
      </c>
      <c r="B568" s="2" t="s">
        <v>28</v>
      </c>
      <c r="C568" s="4">
        <v>44945</v>
      </c>
      <c r="D568" s="2"/>
      <c r="E568" s="2"/>
      <c r="F568" s="2" t="s">
        <v>7</v>
      </c>
      <c r="G568" s="2"/>
      <c r="H568" s="2">
        <v>1</v>
      </c>
      <c r="I568" s="2"/>
      <c r="J568" s="2"/>
      <c r="K568" s="2"/>
      <c r="L568" s="2"/>
      <c r="M568" s="2"/>
      <c r="N568" s="2"/>
      <c r="O568" s="2"/>
      <c r="P568" s="2"/>
      <c r="Q568" s="2"/>
      <c r="R568" s="2"/>
      <c r="S568" s="2"/>
      <c r="T568" s="2"/>
      <c r="U568" s="2"/>
      <c r="V568" s="2"/>
      <c r="W568" s="2"/>
      <c r="X568" s="2"/>
      <c r="Y568" s="2"/>
      <c r="Z568" s="2"/>
      <c r="AA568" s="2"/>
      <c r="AB568" s="2"/>
    </row>
    <row r="569" spans="1:28" x14ac:dyDescent="0.2">
      <c r="A569" s="2" t="s">
        <v>223</v>
      </c>
      <c r="B569" s="2" t="s">
        <v>28</v>
      </c>
      <c r="C569" s="4">
        <v>44945</v>
      </c>
      <c r="D569" s="2">
        <v>30319</v>
      </c>
      <c r="E569" s="2">
        <v>8</v>
      </c>
      <c r="F569" s="2" t="s">
        <v>7</v>
      </c>
      <c r="G569" s="2"/>
      <c r="H569" s="2">
        <v>1</v>
      </c>
      <c r="I569" s="2"/>
      <c r="J569" s="2"/>
      <c r="K569" s="2"/>
      <c r="L569" s="2"/>
      <c r="M569" s="2"/>
      <c r="N569" s="2"/>
      <c r="O569" s="2"/>
      <c r="P569" s="2"/>
      <c r="Q569" s="2"/>
      <c r="R569" s="2"/>
      <c r="S569" s="2"/>
      <c r="T569" s="2"/>
      <c r="U569" s="2"/>
      <c r="V569" s="2"/>
      <c r="W569" s="2"/>
      <c r="X569" s="2"/>
      <c r="Y569" s="2"/>
      <c r="Z569" s="2"/>
      <c r="AA569" s="2"/>
      <c r="AB569" s="2"/>
    </row>
    <row r="570" spans="1:28" x14ac:dyDescent="0.2">
      <c r="A570" s="2" t="s">
        <v>223</v>
      </c>
      <c r="B570" s="2" t="s">
        <v>28</v>
      </c>
      <c r="C570" s="4">
        <v>44945</v>
      </c>
      <c r="D570" s="2">
        <v>30033</v>
      </c>
      <c r="E570" s="2">
        <v>7</v>
      </c>
      <c r="F570" s="2" t="s">
        <v>8</v>
      </c>
      <c r="G570" s="2"/>
      <c r="H570" s="2"/>
      <c r="I570" s="2">
        <v>1</v>
      </c>
      <c r="J570" s="2"/>
      <c r="K570" s="2"/>
      <c r="L570" s="2"/>
      <c r="M570" s="2"/>
      <c r="N570" s="2"/>
      <c r="O570" s="2"/>
      <c r="P570" s="2"/>
      <c r="Q570" s="2"/>
      <c r="R570" s="2"/>
      <c r="S570" s="2"/>
      <c r="T570" s="2"/>
      <c r="U570" s="2"/>
      <c r="V570" s="2"/>
      <c r="W570" s="2"/>
      <c r="X570" s="2"/>
      <c r="Y570" s="2"/>
      <c r="Z570" s="2"/>
      <c r="AA570" s="2"/>
      <c r="AB570" s="2"/>
    </row>
    <row r="571" spans="1:28" x14ac:dyDescent="0.2">
      <c r="A571" s="2" t="s">
        <v>223</v>
      </c>
      <c r="B571" s="2" t="s">
        <v>28</v>
      </c>
      <c r="C571" s="4">
        <v>44945</v>
      </c>
      <c r="D571" s="2">
        <v>30319</v>
      </c>
      <c r="E571" s="2">
        <v>8</v>
      </c>
      <c r="F571" s="2" t="s">
        <v>7</v>
      </c>
      <c r="G571" s="2"/>
      <c r="H571" s="2">
        <v>1</v>
      </c>
      <c r="I571" s="2"/>
      <c r="J571" s="2"/>
      <c r="K571" s="2"/>
      <c r="L571" s="2"/>
      <c r="M571" s="2"/>
      <c r="N571" s="2"/>
      <c r="O571" s="2"/>
      <c r="P571" s="2"/>
      <c r="Q571" s="2"/>
      <c r="R571" s="2"/>
      <c r="S571" s="2"/>
      <c r="T571" s="2"/>
      <c r="U571" s="2"/>
      <c r="V571" s="2"/>
      <c r="W571" s="2"/>
      <c r="X571" s="2"/>
      <c r="Y571" s="2"/>
      <c r="Z571" s="2"/>
      <c r="AA571" s="2"/>
      <c r="AB571" s="2"/>
    </row>
    <row r="572" spans="1:28" x14ac:dyDescent="0.2">
      <c r="A572" s="2" t="s">
        <v>223</v>
      </c>
      <c r="B572" s="2" t="s">
        <v>28</v>
      </c>
      <c r="C572" s="4">
        <v>44945</v>
      </c>
      <c r="D572" s="2">
        <v>30352</v>
      </c>
      <c r="E572" s="2"/>
      <c r="F572" s="2" t="s">
        <v>7</v>
      </c>
      <c r="G572" s="2"/>
      <c r="H572" s="2">
        <v>1</v>
      </c>
      <c r="I572" s="2"/>
      <c r="J572" s="2"/>
      <c r="K572" s="2"/>
      <c r="L572" s="2"/>
      <c r="M572" s="2"/>
      <c r="N572" s="2"/>
      <c r="O572" s="2"/>
      <c r="P572" s="2"/>
      <c r="Q572" s="2"/>
      <c r="R572" s="2"/>
      <c r="S572" s="2"/>
      <c r="T572" s="2"/>
      <c r="U572" s="2"/>
      <c r="V572" s="2"/>
      <c r="W572" s="2"/>
      <c r="X572" s="2"/>
      <c r="Y572" s="2"/>
      <c r="Z572" s="2"/>
      <c r="AA572" s="2"/>
      <c r="AB572" s="2"/>
    </row>
    <row r="573" spans="1:28" x14ac:dyDescent="0.2">
      <c r="A573" s="2" t="s">
        <v>223</v>
      </c>
      <c r="B573" s="2" t="s">
        <v>28</v>
      </c>
      <c r="C573" s="4">
        <v>44945</v>
      </c>
      <c r="D573" s="2">
        <v>30071</v>
      </c>
      <c r="E573" s="2">
        <v>3</v>
      </c>
      <c r="F573" s="2" t="s">
        <v>7</v>
      </c>
      <c r="G573" s="2"/>
      <c r="H573" s="2">
        <v>1</v>
      </c>
      <c r="I573" s="2"/>
      <c r="J573" s="2"/>
      <c r="K573" s="2"/>
      <c r="L573" s="2"/>
      <c r="M573" s="2"/>
      <c r="N573" s="2"/>
      <c r="O573" s="2"/>
      <c r="P573" s="2"/>
      <c r="Q573" s="2"/>
      <c r="R573" s="2"/>
      <c r="S573" s="2"/>
      <c r="T573" s="2"/>
      <c r="U573" s="2"/>
      <c r="V573" s="2"/>
      <c r="W573" s="2"/>
      <c r="X573" s="2"/>
      <c r="Y573" s="2"/>
      <c r="Z573" s="2"/>
      <c r="AA573" s="2"/>
      <c r="AB573" s="2"/>
    </row>
    <row r="574" spans="1:28" x14ac:dyDescent="0.2">
      <c r="A574" s="2" t="s">
        <v>223</v>
      </c>
      <c r="B574" s="2" t="s">
        <v>28</v>
      </c>
      <c r="C574" s="4">
        <v>44945</v>
      </c>
      <c r="D574" s="2">
        <v>30047</v>
      </c>
      <c r="E574" s="2">
        <v>10</v>
      </c>
      <c r="F574" s="2" t="s">
        <v>7</v>
      </c>
      <c r="G574" s="2"/>
      <c r="H574" s="2">
        <v>1</v>
      </c>
      <c r="I574" s="2"/>
      <c r="J574" s="2"/>
      <c r="K574" s="2"/>
      <c r="L574" s="2"/>
      <c r="M574" s="2"/>
      <c r="N574" s="2"/>
      <c r="O574" s="2"/>
      <c r="P574" s="2"/>
      <c r="Q574" s="2"/>
      <c r="R574" s="2"/>
      <c r="S574" s="2"/>
      <c r="T574" s="2"/>
      <c r="U574" s="2"/>
      <c r="V574" s="2"/>
      <c r="W574" s="2"/>
      <c r="X574" s="2"/>
      <c r="Y574" s="2"/>
      <c r="Z574" s="2"/>
      <c r="AA574" s="2"/>
      <c r="AB574" s="2"/>
    </row>
    <row r="575" spans="1:28" x14ac:dyDescent="0.2">
      <c r="A575" s="2" t="s">
        <v>223</v>
      </c>
      <c r="B575" s="2" t="s">
        <v>28</v>
      </c>
      <c r="C575" s="4">
        <v>44945</v>
      </c>
      <c r="D575" s="2">
        <v>30033</v>
      </c>
      <c r="E575" s="2">
        <v>9</v>
      </c>
      <c r="F575" s="2" t="s">
        <v>7</v>
      </c>
      <c r="G575" s="2"/>
      <c r="H575" s="2">
        <v>1</v>
      </c>
      <c r="I575" s="2"/>
      <c r="J575" s="2"/>
      <c r="K575" s="2"/>
      <c r="L575" s="2"/>
      <c r="M575" s="2"/>
      <c r="N575" s="2"/>
      <c r="O575" s="2"/>
      <c r="P575" s="2"/>
      <c r="Q575" s="2"/>
      <c r="R575" s="2"/>
      <c r="S575" s="2"/>
      <c r="T575" s="2"/>
      <c r="U575" s="2"/>
      <c r="V575" s="2"/>
      <c r="W575" s="2"/>
      <c r="X575" s="2"/>
      <c r="Y575" s="2"/>
      <c r="Z575" s="2"/>
      <c r="AA575" s="2"/>
      <c r="AB575" s="2"/>
    </row>
    <row r="576" spans="1:28" x14ac:dyDescent="0.2">
      <c r="A576" s="2" t="s">
        <v>223</v>
      </c>
      <c r="B576" s="2" t="s">
        <v>28</v>
      </c>
      <c r="C576" s="4">
        <v>44945</v>
      </c>
      <c r="D576" s="2">
        <v>30093</v>
      </c>
      <c r="E576" s="2">
        <v>1</v>
      </c>
      <c r="F576" s="2" t="s">
        <v>7</v>
      </c>
      <c r="G576" s="2"/>
      <c r="H576" s="2">
        <v>1</v>
      </c>
      <c r="I576" s="2"/>
      <c r="J576" s="2"/>
      <c r="K576" s="2"/>
      <c r="L576" s="2"/>
      <c r="M576" s="2"/>
      <c r="N576" s="2"/>
      <c r="O576" s="2"/>
      <c r="P576" s="2"/>
      <c r="Q576" s="2"/>
      <c r="R576" s="2"/>
      <c r="S576" s="2"/>
      <c r="T576" s="2"/>
      <c r="U576" s="2"/>
      <c r="V576" s="2"/>
      <c r="W576" s="2"/>
      <c r="X576" s="2"/>
      <c r="Y576" s="2"/>
      <c r="Z576" s="2"/>
      <c r="AA576" s="2"/>
      <c r="AB576" s="2"/>
    </row>
    <row r="577" spans="1:28" x14ac:dyDescent="0.2">
      <c r="A577" s="2" t="s">
        <v>223</v>
      </c>
      <c r="B577" s="2" t="s">
        <v>33</v>
      </c>
      <c r="C577" s="4">
        <v>44941</v>
      </c>
      <c r="D577" s="2">
        <v>30345</v>
      </c>
      <c r="E577" s="2">
        <v>5</v>
      </c>
      <c r="F577" s="2" t="s">
        <v>167</v>
      </c>
      <c r="G577" s="2"/>
      <c r="H577" s="2"/>
      <c r="I577" s="2"/>
      <c r="J577" s="2"/>
      <c r="K577" s="2"/>
      <c r="L577" s="2"/>
      <c r="M577" s="2"/>
      <c r="N577" s="2"/>
      <c r="O577" s="2"/>
      <c r="P577" s="2"/>
      <c r="Q577" s="2"/>
      <c r="R577" s="2"/>
      <c r="S577" s="2"/>
      <c r="T577" s="2"/>
      <c r="U577" s="2"/>
      <c r="V577" s="2"/>
      <c r="W577" s="2"/>
      <c r="X577" s="2"/>
      <c r="Y577" s="2"/>
      <c r="Z577" s="2"/>
      <c r="AA577" s="2"/>
      <c r="AB577" s="2"/>
    </row>
    <row r="578" spans="1:28" x14ac:dyDescent="0.2">
      <c r="A578" s="2" t="s">
        <v>223</v>
      </c>
      <c r="B578" s="2" t="s">
        <v>33</v>
      </c>
      <c r="C578" s="4">
        <v>44941</v>
      </c>
      <c r="D578" s="2">
        <v>30033</v>
      </c>
      <c r="E578" s="2">
        <v>3</v>
      </c>
      <c r="F578" s="2" t="s">
        <v>8</v>
      </c>
      <c r="G578" s="2"/>
      <c r="H578" s="2"/>
      <c r="I578" s="2">
        <v>1</v>
      </c>
      <c r="J578" s="2"/>
      <c r="K578" s="2"/>
      <c r="L578" s="2"/>
      <c r="M578" s="2"/>
      <c r="N578" s="2"/>
      <c r="O578" s="2"/>
      <c r="P578" s="2"/>
      <c r="Q578" s="2"/>
      <c r="R578" s="2"/>
      <c r="S578" s="2"/>
      <c r="T578" s="2"/>
      <c r="U578" s="2"/>
      <c r="V578" s="2"/>
      <c r="W578" s="2"/>
      <c r="X578" s="2"/>
      <c r="Y578" s="2"/>
      <c r="Z578" s="2"/>
      <c r="AA578" s="2"/>
      <c r="AB578" s="2"/>
    </row>
    <row r="579" spans="1:28" x14ac:dyDescent="0.2">
      <c r="A579" s="2" t="s">
        <v>223</v>
      </c>
      <c r="B579" s="2" t="s">
        <v>33</v>
      </c>
      <c r="C579" s="4">
        <v>44941</v>
      </c>
      <c r="D579" s="2">
        <v>30345</v>
      </c>
      <c r="E579" s="2">
        <v>5</v>
      </c>
      <c r="F579" s="2" t="s">
        <v>8</v>
      </c>
      <c r="G579" s="2"/>
      <c r="H579" s="2"/>
      <c r="I579" s="2">
        <v>1</v>
      </c>
      <c r="J579" s="2"/>
      <c r="K579" s="2"/>
      <c r="L579" s="2"/>
      <c r="M579" s="2"/>
      <c r="N579" s="2"/>
      <c r="O579" s="2"/>
      <c r="P579" s="2"/>
      <c r="Q579" s="2"/>
      <c r="R579" s="2"/>
      <c r="S579" s="2"/>
      <c r="T579" s="2"/>
      <c r="U579" s="2"/>
      <c r="V579" s="2"/>
      <c r="W579" s="2"/>
      <c r="X579" s="2"/>
      <c r="Y579" s="2"/>
      <c r="Z579" s="2"/>
      <c r="AA579" s="2"/>
      <c r="AB579" s="2"/>
    </row>
    <row r="580" spans="1:28" x14ac:dyDescent="0.2">
      <c r="A580" s="2" t="s">
        <v>223</v>
      </c>
      <c r="B580" s="2" t="s">
        <v>33</v>
      </c>
      <c r="C580" s="4">
        <v>44941</v>
      </c>
      <c r="D580" s="2">
        <v>30033</v>
      </c>
      <c r="E580" s="2">
        <v>17</v>
      </c>
      <c r="F580" s="2" t="s">
        <v>6</v>
      </c>
      <c r="G580" s="2">
        <v>1</v>
      </c>
      <c r="H580" s="2"/>
      <c r="I580" s="2"/>
      <c r="J580" s="2"/>
      <c r="K580" s="2"/>
      <c r="L580" s="2"/>
      <c r="M580" s="2"/>
      <c r="N580" s="2"/>
      <c r="O580" s="2"/>
      <c r="P580" s="2"/>
      <c r="Q580" s="2"/>
      <c r="R580" s="2"/>
      <c r="S580" s="2"/>
      <c r="T580" s="2"/>
      <c r="U580" s="2"/>
      <c r="V580" s="2"/>
      <c r="W580" s="2"/>
      <c r="X580" s="2"/>
      <c r="Y580" s="2"/>
      <c r="Z580" s="2"/>
      <c r="AA580" s="2"/>
      <c r="AB580" s="2"/>
    </row>
    <row r="581" spans="1:28" x14ac:dyDescent="0.2">
      <c r="A581" s="2" t="s">
        <v>223</v>
      </c>
      <c r="B581" s="2" t="s">
        <v>33</v>
      </c>
      <c r="C581" s="4">
        <v>44941</v>
      </c>
      <c r="D581" s="2">
        <v>30253</v>
      </c>
      <c r="E581" s="2">
        <v>12</v>
      </c>
      <c r="F581" s="2" t="s">
        <v>11</v>
      </c>
      <c r="G581" s="2"/>
      <c r="H581" s="2"/>
      <c r="I581" s="2"/>
      <c r="J581" s="2"/>
      <c r="K581" s="2"/>
      <c r="L581" s="2">
        <v>1</v>
      </c>
      <c r="M581" s="2"/>
      <c r="N581" s="2"/>
      <c r="O581" s="2"/>
      <c r="P581" s="2"/>
      <c r="Q581" s="2"/>
      <c r="R581" s="2"/>
      <c r="S581" s="2"/>
      <c r="T581" s="2"/>
      <c r="U581" s="2"/>
      <c r="V581" s="2"/>
      <c r="W581" s="2"/>
      <c r="X581" s="2"/>
      <c r="Y581" s="2"/>
      <c r="Z581" s="2"/>
      <c r="AA581" s="2"/>
      <c r="AB581" s="2"/>
    </row>
    <row r="582" spans="1:28" x14ac:dyDescent="0.2">
      <c r="A582" s="2" t="s">
        <v>223</v>
      </c>
      <c r="B582" s="2" t="s">
        <v>33</v>
      </c>
      <c r="C582" s="4">
        <v>44941</v>
      </c>
      <c r="D582" s="2">
        <v>30307</v>
      </c>
      <c r="E582" s="2">
        <v>4</v>
      </c>
      <c r="F582" s="2" t="s">
        <v>6</v>
      </c>
      <c r="G582" s="2">
        <v>1</v>
      </c>
      <c r="H582" s="2"/>
      <c r="I582" s="2"/>
      <c r="J582" s="2"/>
      <c r="K582" s="2"/>
      <c r="L582" s="2"/>
      <c r="M582" s="2"/>
      <c r="N582" s="2"/>
      <c r="O582" s="2"/>
      <c r="P582" s="2"/>
      <c r="Q582" s="2"/>
      <c r="R582" s="2"/>
      <c r="S582" s="2"/>
      <c r="T582" s="2"/>
      <c r="U582" s="2"/>
      <c r="V582" s="2"/>
      <c r="W582" s="2"/>
      <c r="X582" s="2"/>
      <c r="Y582" s="2"/>
      <c r="Z582" s="2"/>
      <c r="AA582" s="2"/>
      <c r="AB582" s="2"/>
    </row>
    <row r="583" spans="1:28" x14ac:dyDescent="0.2">
      <c r="A583" s="2" t="s">
        <v>223</v>
      </c>
      <c r="B583" s="2" t="s">
        <v>33</v>
      </c>
      <c r="C583" s="4">
        <v>44941</v>
      </c>
      <c r="D583" s="2">
        <v>30030</v>
      </c>
      <c r="E583" s="2">
        <v>7</v>
      </c>
      <c r="F583" s="2" t="s">
        <v>236</v>
      </c>
      <c r="G583" s="2"/>
      <c r="H583" s="2"/>
      <c r="I583" s="2"/>
      <c r="J583" s="2"/>
      <c r="K583" s="2"/>
      <c r="L583" s="2"/>
      <c r="M583" s="2">
        <v>1</v>
      </c>
      <c r="N583" s="2"/>
      <c r="O583" s="2"/>
      <c r="P583" s="2"/>
      <c r="Q583" s="2"/>
      <c r="R583" s="2"/>
      <c r="S583" s="2"/>
      <c r="T583" s="2"/>
      <c r="U583" s="2"/>
      <c r="V583" s="2"/>
      <c r="W583" s="2"/>
      <c r="X583" s="2"/>
      <c r="Y583" s="2"/>
      <c r="Z583" s="2"/>
      <c r="AA583" s="2"/>
      <c r="AB583" s="2"/>
    </row>
    <row r="584" spans="1:28" x14ac:dyDescent="0.2">
      <c r="A584" s="2" t="s">
        <v>223</v>
      </c>
      <c r="B584" s="2" t="s">
        <v>33</v>
      </c>
      <c r="C584" s="4">
        <v>44941</v>
      </c>
      <c r="D584" s="2">
        <v>30307</v>
      </c>
      <c r="E584" s="2">
        <v>8</v>
      </c>
      <c r="F584" s="2" t="s">
        <v>6</v>
      </c>
      <c r="G584" s="2">
        <v>1</v>
      </c>
      <c r="H584" s="2"/>
      <c r="I584" s="2"/>
      <c r="J584" s="2"/>
      <c r="K584" s="2"/>
      <c r="L584" s="2"/>
      <c r="M584" s="2"/>
      <c r="N584" s="2"/>
      <c r="O584" s="2"/>
      <c r="P584" s="2"/>
      <c r="Q584" s="2"/>
      <c r="R584" s="2"/>
      <c r="S584" s="2"/>
      <c r="T584" s="2"/>
      <c r="U584" s="2"/>
      <c r="V584" s="2"/>
      <c r="W584" s="2"/>
      <c r="X584" s="2"/>
      <c r="Y584" s="2"/>
      <c r="Z584" s="2"/>
      <c r="AA584" s="2"/>
      <c r="AB584" s="2"/>
    </row>
    <row r="585" spans="1:28" x14ac:dyDescent="0.2">
      <c r="A585" s="2" t="s">
        <v>223</v>
      </c>
      <c r="B585" s="2" t="s">
        <v>33</v>
      </c>
      <c r="C585" s="4">
        <v>44941</v>
      </c>
      <c r="D585" s="2">
        <v>30269</v>
      </c>
      <c r="E585" s="2">
        <v>2</v>
      </c>
      <c r="F585" s="2" t="s">
        <v>6</v>
      </c>
      <c r="G585" s="2">
        <v>1</v>
      </c>
      <c r="H585" s="2"/>
      <c r="I585" s="2"/>
      <c r="J585" s="2"/>
      <c r="K585" s="2"/>
      <c r="L585" s="2"/>
      <c r="M585" s="2"/>
      <c r="N585" s="2"/>
      <c r="O585" s="2"/>
      <c r="P585" s="2"/>
      <c r="Q585" s="2"/>
      <c r="R585" s="2"/>
      <c r="S585" s="2"/>
      <c r="T585" s="2"/>
      <c r="U585" s="2"/>
      <c r="V585" s="2"/>
      <c r="W585" s="2"/>
      <c r="X585" s="2"/>
      <c r="Y585" s="2"/>
      <c r="Z585" s="2"/>
      <c r="AA585" s="2"/>
      <c r="AB585" s="2"/>
    </row>
    <row r="586" spans="1:28" x14ac:dyDescent="0.2">
      <c r="A586" s="2" t="s">
        <v>223</v>
      </c>
      <c r="B586" s="2" t="s">
        <v>33</v>
      </c>
      <c r="C586" s="4">
        <v>44941</v>
      </c>
      <c r="D586" s="2">
        <v>30339</v>
      </c>
      <c r="E586" s="2">
        <v>26</v>
      </c>
      <c r="F586" s="2" t="s">
        <v>11</v>
      </c>
      <c r="G586" s="2"/>
      <c r="H586" s="2"/>
      <c r="I586" s="2"/>
      <c r="J586" s="2"/>
      <c r="K586" s="2"/>
      <c r="L586" s="2">
        <v>1</v>
      </c>
      <c r="M586" s="2"/>
      <c r="N586" s="2"/>
      <c r="O586" s="2"/>
      <c r="P586" s="2"/>
      <c r="Q586" s="2"/>
      <c r="R586" s="2"/>
      <c r="S586" s="2"/>
      <c r="T586" s="2"/>
      <c r="U586" s="2"/>
      <c r="V586" s="2"/>
      <c r="W586" s="2"/>
      <c r="X586" s="2"/>
      <c r="Y586" s="2"/>
      <c r="Z586" s="2"/>
      <c r="AA586" s="2"/>
      <c r="AB586" s="2"/>
    </row>
    <row r="587" spans="1:28" x14ac:dyDescent="0.2">
      <c r="A587" s="2" t="s">
        <v>223</v>
      </c>
      <c r="B587" s="2" t="s">
        <v>33</v>
      </c>
      <c r="C587" s="4">
        <v>44941</v>
      </c>
      <c r="D587" s="2">
        <v>30341</v>
      </c>
      <c r="E587" s="2">
        <v>11</v>
      </c>
      <c r="F587" s="2" t="s">
        <v>6</v>
      </c>
      <c r="G587" s="2">
        <v>1</v>
      </c>
      <c r="H587" s="2"/>
      <c r="I587" s="2"/>
      <c r="J587" s="2"/>
      <c r="K587" s="2"/>
      <c r="L587" s="2"/>
      <c r="M587" s="2"/>
      <c r="N587" s="2"/>
      <c r="O587" s="2"/>
      <c r="P587" s="2"/>
      <c r="Q587" s="2"/>
      <c r="R587" s="2"/>
      <c r="S587" s="2"/>
      <c r="T587" s="2"/>
      <c r="U587" s="2"/>
      <c r="V587" s="2"/>
      <c r="W587" s="2"/>
      <c r="X587" s="2"/>
      <c r="Y587" s="2"/>
      <c r="Z587" s="2"/>
      <c r="AA587" s="2"/>
      <c r="AB587" s="2"/>
    </row>
    <row r="588" spans="1:28" x14ac:dyDescent="0.2">
      <c r="A588" s="2" t="s">
        <v>223</v>
      </c>
      <c r="B588" s="2" t="s">
        <v>33</v>
      </c>
      <c r="C588" s="4">
        <v>44941</v>
      </c>
      <c r="D588" s="2"/>
      <c r="E588" s="2">
        <v>6</v>
      </c>
      <c r="F588" s="2" t="s">
        <v>6</v>
      </c>
      <c r="G588" s="2">
        <v>1</v>
      </c>
      <c r="H588" s="2"/>
      <c r="I588" s="2"/>
      <c r="J588" s="2"/>
      <c r="K588" s="2"/>
      <c r="L588" s="2"/>
      <c r="M588" s="2"/>
      <c r="N588" s="2"/>
      <c r="O588" s="2"/>
      <c r="P588" s="2"/>
      <c r="Q588" s="2"/>
      <c r="R588" s="2"/>
      <c r="S588" s="2"/>
      <c r="T588" s="2"/>
      <c r="U588" s="2"/>
      <c r="V588" s="2"/>
      <c r="W588" s="2"/>
      <c r="X588" s="2"/>
      <c r="Y588" s="2"/>
      <c r="Z588" s="2"/>
      <c r="AA588" s="2"/>
      <c r="AB588" s="2"/>
    </row>
    <row r="589" spans="1:28" x14ac:dyDescent="0.2">
      <c r="A589" s="2" t="s">
        <v>223</v>
      </c>
      <c r="B589" s="2" t="s">
        <v>33</v>
      </c>
      <c r="C589" s="4">
        <v>44941</v>
      </c>
      <c r="D589" s="2">
        <v>30109</v>
      </c>
      <c r="E589" s="2">
        <v>7</v>
      </c>
      <c r="F589" s="2"/>
      <c r="G589" s="2"/>
      <c r="H589" s="2"/>
      <c r="I589" s="2"/>
      <c r="J589" s="2"/>
      <c r="K589" s="2"/>
      <c r="L589" s="2"/>
      <c r="M589" s="2"/>
      <c r="N589" s="2"/>
      <c r="O589" s="2"/>
      <c r="P589" s="2"/>
      <c r="Q589" s="2"/>
      <c r="R589" s="2"/>
      <c r="S589" s="2"/>
      <c r="T589" s="2"/>
      <c r="U589" s="2"/>
      <c r="V589" s="2"/>
      <c r="W589" s="2"/>
      <c r="X589" s="2"/>
      <c r="Y589" s="2"/>
      <c r="Z589" s="2"/>
      <c r="AA589" s="2"/>
      <c r="AB589" s="2"/>
    </row>
    <row r="590" spans="1:28" x14ac:dyDescent="0.2">
      <c r="A590" s="2" t="s">
        <v>223</v>
      </c>
      <c r="B590" s="2" t="s">
        <v>33</v>
      </c>
      <c r="C590" s="4">
        <v>44941</v>
      </c>
      <c r="D590" s="2">
        <v>30084</v>
      </c>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x14ac:dyDescent="0.2">
      <c r="A591" s="2" t="s">
        <v>223</v>
      </c>
      <c r="B591" s="2" t="s">
        <v>35</v>
      </c>
      <c r="C591" s="4">
        <v>44940</v>
      </c>
      <c r="D591" s="2">
        <v>30506</v>
      </c>
      <c r="E591" s="2">
        <v>54</v>
      </c>
      <c r="F591" s="2" t="s">
        <v>237</v>
      </c>
      <c r="G591" s="2"/>
      <c r="H591" s="2"/>
      <c r="I591" s="2"/>
      <c r="J591" s="2"/>
      <c r="K591" s="2"/>
      <c r="L591" s="2"/>
      <c r="M591" s="2"/>
      <c r="N591" s="2"/>
      <c r="O591" s="2"/>
      <c r="P591" s="2"/>
      <c r="Q591" s="2"/>
      <c r="R591" s="2"/>
      <c r="S591" s="2"/>
      <c r="T591" s="2"/>
      <c r="U591" s="2"/>
      <c r="V591" s="2"/>
      <c r="W591" s="2"/>
      <c r="X591" s="2"/>
      <c r="Y591" s="2"/>
      <c r="Z591" s="2"/>
      <c r="AA591" s="2"/>
      <c r="AB591" s="2"/>
    </row>
    <row r="592" spans="1:28" x14ac:dyDescent="0.2">
      <c r="A592" s="2" t="s">
        <v>223</v>
      </c>
      <c r="B592" s="2" t="s">
        <v>35</v>
      </c>
      <c r="C592" s="4">
        <v>44940</v>
      </c>
      <c r="D592" s="2">
        <v>30021</v>
      </c>
      <c r="E592" s="2">
        <v>145</v>
      </c>
      <c r="F592" s="2" t="s">
        <v>7</v>
      </c>
      <c r="G592" s="2"/>
      <c r="H592" s="2">
        <v>1</v>
      </c>
      <c r="I592" s="2"/>
      <c r="J592" s="2"/>
      <c r="K592" s="2"/>
      <c r="L592" s="2"/>
      <c r="M592" s="2"/>
      <c r="N592" s="2"/>
      <c r="O592" s="2"/>
      <c r="P592" s="2"/>
      <c r="Q592" s="2"/>
      <c r="R592" s="2"/>
      <c r="S592" s="2"/>
      <c r="T592" s="2"/>
      <c r="U592" s="2"/>
      <c r="V592" s="2"/>
      <c r="W592" s="2"/>
      <c r="X592" s="2"/>
      <c r="Y592" s="2"/>
      <c r="Z592" s="2"/>
      <c r="AA592" s="2"/>
      <c r="AB592" s="2"/>
    </row>
    <row r="593" spans="1:28" x14ac:dyDescent="0.2">
      <c r="A593" s="2" t="s">
        <v>223</v>
      </c>
      <c r="B593" s="2" t="s">
        <v>35</v>
      </c>
      <c r="C593" s="4">
        <v>44940</v>
      </c>
      <c r="D593" s="2">
        <v>30328</v>
      </c>
      <c r="E593" s="2">
        <v>40</v>
      </c>
      <c r="F593" s="2" t="s">
        <v>238</v>
      </c>
      <c r="G593" s="2"/>
      <c r="H593" s="2"/>
      <c r="I593" s="2"/>
      <c r="J593" s="2"/>
      <c r="K593" s="2"/>
      <c r="L593" s="2"/>
      <c r="M593" s="2"/>
      <c r="N593" s="2"/>
      <c r="O593" s="2">
        <v>1</v>
      </c>
      <c r="P593" s="2"/>
      <c r="Q593" s="2"/>
      <c r="R593" s="2"/>
      <c r="S593" s="2"/>
      <c r="T593" s="2"/>
      <c r="U593" s="2"/>
      <c r="V593" s="2"/>
      <c r="W593" s="2"/>
      <c r="X593" s="2"/>
      <c r="Y593" s="2"/>
      <c r="Z593" s="2"/>
      <c r="AA593" s="2"/>
      <c r="AB593" s="2"/>
    </row>
    <row r="594" spans="1:28" x14ac:dyDescent="0.2">
      <c r="A594" s="2" t="s">
        <v>223</v>
      </c>
      <c r="B594" s="2" t="s">
        <v>35</v>
      </c>
      <c r="C594" s="4">
        <v>44940</v>
      </c>
      <c r="D594" s="2">
        <v>30308</v>
      </c>
      <c r="E594" s="2">
        <v>121</v>
      </c>
      <c r="F594" s="2" t="s">
        <v>6</v>
      </c>
      <c r="G594" s="2">
        <v>1</v>
      </c>
      <c r="H594" s="2"/>
      <c r="I594" s="2"/>
      <c r="J594" s="2"/>
      <c r="K594" s="2"/>
      <c r="L594" s="2"/>
      <c r="M594" s="2"/>
      <c r="N594" s="2"/>
      <c r="O594" s="2"/>
      <c r="P594" s="2"/>
      <c r="Q594" s="2"/>
      <c r="R594" s="2"/>
      <c r="S594" s="2"/>
      <c r="T594" s="2"/>
      <c r="U594" s="2"/>
      <c r="V594" s="2"/>
      <c r="W594" s="2"/>
      <c r="X594" s="2"/>
      <c r="Y594" s="2"/>
      <c r="Z594" s="2"/>
      <c r="AA594" s="2"/>
      <c r="AB594" s="2"/>
    </row>
    <row r="595" spans="1:28" x14ac:dyDescent="0.2">
      <c r="A595" s="2" t="s">
        <v>223</v>
      </c>
      <c r="B595" s="2" t="s">
        <v>35</v>
      </c>
      <c r="C595" s="4">
        <v>44940</v>
      </c>
      <c r="D595" s="2">
        <v>30360</v>
      </c>
      <c r="E595" s="2">
        <v>10</v>
      </c>
      <c r="F595" s="2"/>
      <c r="G595" s="2"/>
      <c r="H595" s="2"/>
      <c r="I595" s="2"/>
      <c r="J595" s="2"/>
      <c r="K595" s="2"/>
      <c r="L595" s="2"/>
      <c r="M595" s="2"/>
      <c r="N595" s="2"/>
      <c r="O595" s="2"/>
      <c r="P595" s="2"/>
      <c r="Q595" s="2"/>
      <c r="R595" s="2"/>
      <c r="S595" s="2"/>
      <c r="T595" s="2"/>
      <c r="U595" s="2"/>
      <c r="V595" s="2"/>
      <c r="W595" s="2"/>
      <c r="X595" s="2"/>
      <c r="Y595" s="2"/>
      <c r="Z595" s="2"/>
      <c r="AA595" s="2"/>
      <c r="AB595" s="2"/>
    </row>
    <row r="596" spans="1:28" x14ac:dyDescent="0.2">
      <c r="A596" s="2" t="s">
        <v>223</v>
      </c>
      <c r="B596" s="2" t="s">
        <v>35</v>
      </c>
      <c r="C596" s="4">
        <v>44940</v>
      </c>
      <c r="D596" s="2">
        <v>30047</v>
      </c>
      <c r="E596" s="2">
        <v>5</v>
      </c>
      <c r="F596" s="2" t="s">
        <v>8</v>
      </c>
      <c r="G596" s="2"/>
      <c r="H596" s="2"/>
      <c r="I596" s="2">
        <v>1</v>
      </c>
      <c r="J596" s="2"/>
      <c r="K596" s="2"/>
      <c r="L596" s="2"/>
      <c r="M596" s="2"/>
      <c r="N596" s="2"/>
      <c r="O596" s="2"/>
      <c r="P596" s="2"/>
      <c r="Q596" s="2"/>
      <c r="R596" s="2"/>
      <c r="S596" s="2"/>
      <c r="T596" s="2"/>
      <c r="U596" s="2"/>
      <c r="V596" s="2"/>
      <c r="W596" s="2"/>
      <c r="X596" s="2"/>
      <c r="Y596" s="2"/>
      <c r="Z596" s="2"/>
      <c r="AA596" s="2"/>
      <c r="AB596" s="2"/>
    </row>
    <row r="597" spans="1:28" x14ac:dyDescent="0.2">
      <c r="A597" s="2" t="s">
        <v>223</v>
      </c>
      <c r="B597" s="2" t="s">
        <v>35</v>
      </c>
      <c r="C597" s="4">
        <v>44940</v>
      </c>
      <c r="D597" s="2">
        <v>30087</v>
      </c>
      <c r="E597" s="2">
        <v>3</v>
      </c>
      <c r="F597" s="2" t="s">
        <v>6</v>
      </c>
      <c r="G597" s="2">
        <v>1</v>
      </c>
      <c r="H597" s="2"/>
      <c r="I597" s="2"/>
      <c r="J597" s="2"/>
      <c r="K597" s="2"/>
      <c r="L597" s="2"/>
      <c r="M597" s="2"/>
      <c r="N597" s="2"/>
      <c r="O597" s="2"/>
      <c r="P597" s="2"/>
      <c r="Q597" s="2"/>
      <c r="R597" s="2"/>
      <c r="S597" s="2"/>
      <c r="T597" s="2"/>
      <c r="U597" s="2"/>
      <c r="V597" s="2"/>
      <c r="W597" s="2"/>
      <c r="X597" s="2"/>
      <c r="Y597" s="2"/>
      <c r="Z597" s="2"/>
      <c r="AA597" s="2"/>
      <c r="AB597" s="2"/>
    </row>
    <row r="598" spans="1:28" x14ac:dyDescent="0.2">
      <c r="A598" s="2" t="s">
        <v>223</v>
      </c>
      <c r="B598" s="2" t="s">
        <v>35</v>
      </c>
      <c r="C598" s="4">
        <v>44940</v>
      </c>
      <c r="D598" s="2">
        <v>30002</v>
      </c>
      <c r="E598" s="2">
        <v>5</v>
      </c>
      <c r="F598" s="2"/>
      <c r="G598" s="2"/>
      <c r="H598" s="2"/>
      <c r="I598" s="2"/>
      <c r="J598" s="2"/>
      <c r="K598" s="2"/>
      <c r="L598" s="2"/>
      <c r="M598" s="2"/>
      <c r="N598" s="2"/>
      <c r="O598" s="2"/>
      <c r="P598" s="2"/>
      <c r="Q598" s="2"/>
      <c r="R598" s="2"/>
      <c r="S598" s="2"/>
      <c r="T598" s="2"/>
      <c r="U598" s="2"/>
      <c r="V598" s="2"/>
      <c r="W598" s="2"/>
      <c r="X598" s="2"/>
      <c r="Y598" s="2"/>
      <c r="Z598" s="2"/>
      <c r="AA598" s="2"/>
      <c r="AB598" s="2"/>
    </row>
    <row r="599" spans="1:28" x14ac:dyDescent="0.2">
      <c r="A599" s="2" t="s">
        <v>223</v>
      </c>
      <c r="B599" s="2" t="s">
        <v>35</v>
      </c>
      <c r="C599" s="4">
        <v>44940</v>
      </c>
      <c r="D599" s="2">
        <v>30087</v>
      </c>
      <c r="E599" s="2">
        <v>30</v>
      </c>
      <c r="F599" s="2" t="s">
        <v>239</v>
      </c>
      <c r="G599" s="2">
        <v>1</v>
      </c>
      <c r="H599" s="2"/>
      <c r="I599" s="2"/>
      <c r="J599" s="2"/>
      <c r="K599" s="2"/>
      <c r="L599" s="2"/>
      <c r="M599" s="2"/>
      <c r="N599" s="2"/>
      <c r="O599" s="2"/>
      <c r="P599" s="2"/>
      <c r="Q599" s="2"/>
      <c r="R599" s="2">
        <v>1</v>
      </c>
      <c r="S599" s="2"/>
      <c r="T599" s="2"/>
      <c r="U599" s="2"/>
      <c r="V599" s="2"/>
      <c r="W599" s="2"/>
      <c r="X599" s="2"/>
      <c r="Y599" s="2"/>
      <c r="Z599" s="2"/>
      <c r="AA599" s="2"/>
      <c r="AB599" s="2"/>
    </row>
    <row r="600" spans="1:28" x14ac:dyDescent="0.2">
      <c r="A600" s="2" t="s">
        <v>223</v>
      </c>
      <c r="B600" s="2" t="s">
        <v>35</v>
      </c>
      <c r="C600" s="4">
        <v>44940</v>
      </c>
      <c r="D600" s="2">
        <v>30002</v>
      </c>
      <c r="E600" s="2">
        <v>1</v>
      </c>
      <c r="F600" s="2" t="s">
        <v>6</v>
      </c>
      <c r="G600" s="2">
        <v>1</v>
      </c>
      <c r="H600" s="2"/>
      <c r="I600" s="2"/>
      <c r="J600" s="2"/>
      <c r="K600" s="2"/>
      <c r="L600" s="2"/>
      <c r="M600" s="2"/>
      <c r="N600" s="2"/>
      <c r="O600" s="2"/>
      <c r="P600" s="2"/>
      <c r="Q600" s="2"/>
      <c r="R600" s="2"/>
      <c r="S600" s="2"/>
      <c r="T600" s="2"/>
      <c r="U600" s="2"/>
      <c r="V600" s="2"/>
      <c r="W600" s="2"/>
      <c r="X600" s="2"/>
      <c r="Y600" s="2"/>
      <c r="Z600" s="2"/>
      <c r="AA600" s="2"/>
      <c r="AB600" s="2"/>
    </row>
    <row r="601" spans="1:28" x14ac:dyDescent="0.2">
      <c r="A601" s="2" t="s">
        <v>223</v>
      </c>
      <c r="B601" s="2" t="s">
        <v>35</v>
      </c>
      <c r="C601" s="4">
        <v>44940</v>
      </c>
      <c r="D601" s="2">
        <v>30318</v>
      </c>
      <c r="E601" s="2">
        <v>36</v>
      </c>
      <c r="F601" s="2" t="s">
        <v>108</v>
      </c>
      <c r="G601" s="2"/>
      <c r="H601" s="2"/>
      <c r="I601" s="2"/>
      <c r="J601" s="2"/>
      <c r="K601" s="2"/>
      <c r="L601" s="2"/>
      <c r="M601" s="2"/>
      <c r="N601" s="2"/>
      <c r="O601" s="2"/>
      <c r="P601" s="2"/>
      <c r="Q601" s="2">
        <v>1</v>
      </c>
      <c r="R601" s="2"/>
      <c r="S601" s="2"/>
      <c r="T601" s="2"/>
      <c r="U601" s="2"/>
      <c r="V601" s="2"/>
      <c r="W601" s="2"/>
      <c r="X601" s="2"/>
      <c r="Y601" s="2"/>
      <c r="Z601" s="2"/>
      <c r="AA601" s="2"/>
      <c r="AB601" s="2"/>
    </row>
    <row r="602" spans="1:28" x14ac:dyDescent="0.2">
      <c r="A602" s="2" t="s">
        <v>223</v>
      </c>
      <c r="B602" s="2" t="s">
        <v>35</v>
      </c>
      <c r="C602" s="4">
        <v>44940</v>
      </c>
      <c r="D602" s="2">
        <v>30506</v>
      </c>
      <c r="E602" s="2">
        <v>2</v>
      </c>
      <c r="F602" s="2" t="s">
        <v>240</v>
      </c>
      <c r="G602" s="2">
        <v>1</v>
      </c>
      <c r="H602" s="2"/>
      <c r="I602" s="2"/>
      <c r="J602" s="2"/>
      <c r="K602" s="2"/>
      <c r="L602" s="2"/>
      <c r="M602" s="2"/>
      <c r="N602" s="2"/>
      <c r="O602" s="2"/>
      <c r="P602" s="2"/>
      <c r="Q602" s="2"/>
      <c r="R602" s="2"/>
      <c r="S602" s="2"/>
      <c r="T602" s="2"/>
      <c r="U602" s="2"/>
      <c r="V602" s="2"/>
      <c r="W602" s="2"/>
      <c r="X602" s="2"/>
      <c r="Y602" s="2"/>
      <c r="Z602" s="2"/>
      <c r="AA602" s="2"/>
      <c r="AB602" s="2"/>
    </row>
    <row r="603" spans="1:28" x14ac:dyDescent="0.2">
      <c r="A603" s="2" t="s">
        <v>223</v>
      </c>
      <c r="B603" s="2" t="s">
        <v>35</v>
      </c>
      <c r="C603" s="4">
        <v>44940</v>
      </c>
      <c r="D603" s="2">
        <v>30345</v>
      </c>
      <c r="E603" s="2">
        <v>6</v>
      </c>
      <c r="F603" s="2" t="s">
        <v>8</v>
      </c>
      <c r="G603" s="2"/>
      <c r="H603" s="2"/>
      <c r="I603" s="2">
        <v>1</v>
      </c>
      <c r="J603" s="2"/>
      <c r="K603" s="2"/>
      <c r="L603" s="2"/>
      <c r="M603" s="2"/>
      <c r="N603" s="2"/>
      <c r="O603" s="2"/>
      <c r="P603" s="2"/>
      <c r="Q603" s="2"/>
      <c r="R603" s="2"/>
      <c r="S603" s="2"/>
      <c r="T603" s="2"/>
      <c r="U603" s="2"/>
      <c r="V603" s="2"/>
      <c r="W603" s="2"/>
      <c r="X603" s="2"/>
      <c r="Y603" s="2"/>
      <c r="Z603" s="2"/>
      <c r="AA603" s="2"/>
      <c r="AB603" s="2"/>
    </row>
    <row r="604" spans="1:28" x14ac:dyDescent="0.2">
      <c r="A604" s="2" t="s">
        <v>223</v>
      </c>
      <c r="B604" s="2" t="s">
        <v>35</v>
      </c>
      <c r="C604" s="4">
        <v>44940</v>
      </c>
      <c r="D604" s="2">
        <v>30004</v>
      </c>
      <c r="E604" s="2">
        <v>5</v>
      </c>
      <c r="F604" s="2" t="s">
        <v>6</v>
      </c>
      <c r="G604" s="2">
        <v>1</v>
      </c>
      <c r="H604" s="2"/>
      <c r="I604" s="2"/>
      <c r="J604" s="2"/>
      <c r="K604" s="2"/>
      <c r="L604" s="2"/>
      <c r="M604" s="2"/>
      <c r="N604" s="2"/>
      <c r="O604" s="2"/>
      <c r="P604" s="2"/>
      <c r="Q604" s="2"/>
      <c r="R604" s="2"/>
      <c r="S604" s="2"/>
      <c r="T604" s="2"/>
      <c r="U604" s="2"/>
      <c r="V604" s="2"/>
      <c r="W604" s="2"/>
      <c r="X604" s="2"/>
      <c r="Y604" s="2"/>
      <c r="Z604" s="2"/>
      <c r="AA604" s="2"/>
      <c r="AB604" s="2"/>
    </row>
    <row r="605" spans="1:28" x14ac:dyDescent="0.2">
      <c r="A605" s="2" t="s">
        <v>223</v>
      </c>
      <c r="B605" s="2" t="s">
        <v>35</v>
      </c>
      <c r="C605" s="4">
        <v>44940</v>
      </c>
      <c r="D605" s="2">
        <v>30354</v>
      </c>
      <c r="E605" s="2">
        <v>2</v>
      </c>
      <c r="F605" s="2" t="s">
        <v>7</v>
      </c>
      <c r="G605" s="2"/>
      <c r="H605" s="2">
        <v>1</v>
      </c>
      <c r="I605" s="2"/>
      <c r="J605" s="2"/>
      <c r="K605" s="2"/>
      <c r="L605" s="2"/>
      <c r="M605" s="2"/>
      <c r="N605" s="2"/>
      <c r="O605" s="2"/>
      <c r="P605" s="2"/>
      <c r="Q605" s="2"/>
      <c r="R605" s="2"/>
      <c r="S605" s="2"/>
      <c r="T605" s="2"/>
      <c r="U605" s="2"/>
      <c r="V605" s="2"/>
      <c r="W605" s="2"/>
      <c r="X605" s="2"/>
      <c r="Y605" s="2"/>
      <c r="Z605" s="2"/>
      <c r="AA605" s="2"/>
      <c r="AB605" s="2"/>
    </row>
    <row r="606" spans="1:28" x14ac:dyDescent="0.2">
      <c r="A606" s="2" t="s">
        <v>223</v>
      </c>
      <c r="B606" s="2" t="s">
        <v>35</v>
      </c>
      <c r="C606" s="4">
        <v>44940</v>
      </c>
      <c r="D606" s="2">
        <v>30060</v>
      </c>
      <c r="E606" s="2">
        <v>8</v>
      </c>
      <c r="F606" s="2"/>
      <c r="G606" s="2"/>
      <c r="H606" s="2"/>
      <c r="I606" s="2"/>
      <c r="J606" s="2"/>
      <c r="K606" s="2"/>
      <c r="L606" s="2"/>
      <c r="M606" s="2"/>
      <c r="N606" s="2"/>
      <c r="O606" s="2"/>
      <c r="P606" s="2"/>
      <c r="Q606" s="2"/>
      <c r="R606" s="2"/>
      <c r="S606" s="2"/>
      <c r="T606" s="2"/>
      <c r="U606" s="2"/>
      <c r="V606" s="2"/>
      <c r="W606" s="2"/>
      <c r="X606" s="2"/>
      <c r="Y606" s="2"/>
      <c r="Z606" s="2"/>
      <c r="AA606" s="2"/>
      <c r="AB606" s="2"/>
    </row>
    <row r="607" spans="1:28" x14ac:dyDescent="0.2">
      <c r="A607" s="2" t="s">
        <v>223</v>
      </c>
      <c r="B607" s="2" t="s">
        <v>19</v>
      </c>
      <c r="C607" s="4">
        <v>44939</v>
      </c>
      <c r="D607" s="2">
        <v>30030</v>
      </c>
      <c r="E607" s="2"/>
      <c r="F607" s="2" t="s">
        <v>7</v>
      </c>
      <c r="G607" s="2"/>
      <c r="H607" s="2">
        <v>1</v>
      </c>
      <c r="I607" s="2"/>
      <c r="J607" s="2"/>
      <c r="K607" s="2"/>
      <c r="L607" s="2"/>
      <c r="M607" s="2"/>
      <c r="N607" s="2"/>
      <c r="O607" s="2"/>
      <c r="P607" s="2"/>
      <c r="Q607" s="2"/>
      <c r="R607" s="2"/>
      <c r="S607" s="2"/>
      <c r="T607" s="2"/>
      <c r="U607" s="2"/>
      <c r="V607" s="2"/>
      <c r="W607" s="2"/>
      <c r="X607" s="2"/>
      <c r="Y607" s="2"/>
      <c r="Z607" s="2"/>
      <c r="AA607" s="2"/>
      <c r="AB607" s="2"/>
    </row>
    <row r="608" spans="1:28" x14ac:dyDescent="0.2">
      <c r="A608" s="2" t="s">
        <v>223</v>
      </c>
      <c r="B608" s="2" t="s">
        <v>19</v>
      </c>
      <c r="C608" s="4">
        <v>44939</v>
      </c>
      <c r="D608" s="2">
        <v>30327</v>
      </c>
      <c r="E608" s="2">
        <v>154</v>
      </c>
      <c r="F608" s="2" t="s">
        <v>8</v>
      </c>
      <c r="G608" s="2"/>
      <c r="H608" s="2"/>
      <c r="I608" s="2">
        <v>1</v>
      </c>
      <c r="J608" s="2"/>
      <c r="K608" s="2"/>
      <c r="L608" s="2"/>
      <c r="M608" s="2"/>
      <c r="N608" s="2"/>
      <c r="O608" s="2"/>
      <c r="P608" s="2"/>
      <c r="Q608" s="2"/>
      <c r="R608" s="2"/>
      <c r="S608" s="2"/>
      <c r="T608" s="2"/>
      <c r="U608" s="2"/>
      <c r="V608" s="2"/>
      <c r="W608" s="2"/>
      <c r="X608" s="2"/>
      <c r="Y608" s="2"/>
      <c r="Z608" s="2"/>
      <c r="AA608" s="2"/>
      <c r="AB608" s="2"/>
    </row>
    <row r="609" spans="1:28" x14ac:dyDescent="0.2">
      <c r="A609" s="2" t="s">
        <v>223</v>
      </c>
      <c r="B609" s="2" t="s">
        <v>19</v>
      </c>
      <c r="C609" s="4">
        <v>44939</v>
      </c>
      <c r="D609" s="2">
        <v>30344</v>
      </c>
      <c r="E609" s="2"/>
      <c r="F609" s="2" t="s">
        <v>6</v>
      </c>
      <c r="G609" s="2">
        <v>1</v>
      </c>
      <c r="H609" s="2"/>
      <c r="I609" s="2"/>
      <c r="J609" s="2"/>
      <c r="K609" s="2"/>
      <c r="L609" s="2"/>
      <c r="M609" s="2"/>
      <c r="N609" s="2"/>
      <c r="O609" s="2"/>
      <c r="P609" s="2"/>
      <c r="Q609" s="2"/>
      <c r="R609" s="2"/>
      <c r="S609" s="2"/>
      <c r="T609" s="2"/>
      <c r="U609" s="2"/>
      <c r="V609" s="2"/>
      <c r="W609" s="2"/>
      <c r="X609" s="2"/>
      <c r="Y609" s="2"/>
      <c r="Z609" s="2"/>
      <c r="AA609" s="2"/>
      <c r="AB609" s="2"/>
    </row>
    <row r="610" spans="1:28" x14ac:dyDescent="0.2">
      <c r="A610" s="2" t="s">
        <v>223</v>
      </c>
      <c r="B610" s="2" t="s">
        <v>19</v>
      </c>
      <c r="C610" s="4">
        <v>44939</v>
      </c>
      <c r="D610" s="2">
        <v>30033</v>
      </c>
      <c r="E610" s="2">
        <v>52</v>
      </c>
      <c r="F610" s="2" t="s">
        <v>6</v>
      </c>
      <c r="G610" s="2">
        <v>1</v>
      </c>
      <c r="H610" s="2"/>
      <c r="I610" s="2"/>
      <c r="J610" s="2"/>
      <c r="K610" s="2"/>
      <c r="L610" s="2"/>
      <c r="M610" s="2"/>
      <c r="N610" s="2"/>
      <c r="O610" s="2"/>
      <c r="P610" s="2"/>
      <c r="Q610" s="2"/>
      <c r="R610" s="2"/>
      <c r="S610" s="2"/>
      <c r="T610" s="2"/>
      <c r="U610" s="2"/>
      <c r="V610" s="2"/>
      <c r="W610" s="2"/>
      <c r="X610" s="2"/>
      <c r="Y610" s="2"/>
      <c r="Z610" s="2"/>
      <c r="AA610" s="2"/>
      <c r="AB610" s="2"/>
    </row>
    <row r="611" spans="1:28" x14ac:dyDescent="0.2">
      <c r="A611" s="2" t="s">
        <v>223</v>
      </c>
      <c r="B611" s="2" t="s">
        <v>19</v>
      </c>
      <c r="C611" s="4">
        <v>44939</v>
      </c>
      <c r="D611" s="2">
        <v>30030</v>
      </c>
      <c r="E611" s="2">
        <v>6</v>
      </c>
      <c r="F611" s="2" t="s">
        <v>6</v>
      </c>
      <c r="G611" s="2">
        <v>1</v>
      </c>
      <c r="H611" s="2"/>
      <c r="I611" s="2"/>
      <c r="J611" s="2"/>
      <c r="K611" s="2"/>
      <c r="L611" s="2"/>
      <c r="M611" s="2"/>
      <c r="N611" s="2"/>
      <c r="O611" s="2"/>
      <c r="P611" s="2"/>
      <c r="Q611" s="2"/>
      <c r="R611" s="2"/>
      <c r="S611" s="2"/>
      <c r="T611" s="2"/>
      <c r="U611" s="2"/>
      <c r="V611" s="2"/>
      <c r="W611" s="2"/>
      <c r="X611" s="2"/>
      <c r="Y611" s="2"/>
      <c r="Z611" s="2"/>
      <c r="AA611" s="2"/>
      <c r="AB611" s="2"/>
    </row>
    <row r="612" spans="1:28" x14ac:dyDescent="0.2">
      <c r="A612" s="2" t="s">
        <v>223</v>
      </c>
      <c r="B612" s="2" t="s">
        <v>19</v>
      </c>
      <c r="C612" s="4">
        <v>44939</v>
      </c>
      <c r="D612" s="2">
        <v>30084</v>
      </c>
      <c r="E612" s="2">
        <v>3</v>
      </c>
      <c r="F612" s="2" t="s">
        <v>6</v>
      </c>
      <c r="G612" s="2">
        <v>1</v>
      </c>
      <c r="H612" s="2"/>
      <c r="I612" s="2"/>
      <c r="J612" s="2"/>
      <c r="K612" s="2"/>
      <c r="L612" s="2"/>
      <c r="M612" s="2"/>
      <c r="N612" s="2"/>
      <c r="O612" s="2"/>
      <c r="P612" s="2"/>
      <c r="Q612" s="2"/>
      <c r="R612" s="2"/>
      <c r="S612" s="2"/>
      <c r="T612" s="2"/>
      <c r="U612" s="2"/>
      <c r="V612" s="2"/>
      <c r="W612" s="2"/>
      <c r="X612" s="2"/>
      <c r="Y612" s="2"/>
      <c r="Z612" s="2"/>
      <c r="AA612" s="2"/>
      <c r="AB612" s="2"/>
    </row>
    <row r="613" spans="1:28" x14ac:dyDescent="0.2">
      <c r="A613" s="2" t="s">
        <v>223</v>
      </c>
      <c r="B613" s="2" t="s">
        <v>19</v>
      </c>
      <c r="C613" s="4">
        <v>44939</v>
      </c>
      <c r="D613" s="2">
        <v>30084</v>
      </c>
      <c r="E613" s="2">
        <v>5</v>
      </c>
      <c r="F613" s="2" t="s">
        <v>132</v>
      </c>
      <c r="G613" s="2"/>
      <c r="H613" s="2"/>
      <c r="I613" s="2"/>
      <c r="J613" s="2"/>
      <c r="K613" s="2">
        <v>1</v>
      </c>
      <c r="L613" s="2"/>
      <c r="M613" s="2"/>
      <c r="N613" s="2"/>
      <c r="O613" s="2"/>
      <c r="P613" s="2"/>
      <c r="Q613" s="2"/>
      <c r="R613" s="2"/>
      <c r="S613" s="2"/>
      <c r="T613" s="2"/>
      <c r="U613" s="2"/>
      <c r="V613" s="2"/>
      <c r="W613" s="2"/>
      <c r="X613" s="2"/>
      <c r="Y613" s="2"/>
      <c r="Z613" s="2"/>
      <c r="AA613" s="2"/>
      <c r="AB613" s="2"/>
    </row>
    <row r="614" spans="1:28" x14ac:dyDescent="0.2">
      <c r="A614" s="2" t="s">
        <v>223</v>
      </c>
      <c r="B614" s="2" t="s">
        <v>19</v>
      </c>
      <c r="C614" s="4">
        <v>44939</v>
      </c>
      <c r="D614" s="2">
        <v>30084</v>
      </c>
      <c r="E614" s="2">
        <v>17</v>
      </c>
      <c r="F614" s="2" t="s">
        <v>241</v>
      </c>
      <c r="G614" s="2">
        <v>1</v>
      </c>
      <c r="H614" s="2"/>
      <c r="I614" s="2">
        <v>1</v>
      </c>
      <c r="J614" s="2"/>
      <c r="K614" s="2"/>
      <c r="L614" s="2"/>
      <c r="M614" s="2"/>
      <c r="N614" s="2"/>
      <c r="O614" s="2"/>
      <c r="P614" s="2"/>
      <c r="Q614" s="2"/>
      <c r="R614" s="2"/>
      <c r="S614" s="2"/>
      <c r="T614" s="2"/>
      <c r="U614" s="2"/>
      <c r="V614" s="2"/>
      <c r="W614" s="2"/>
      <c r="X614" s="2"/>
      <c r="Y614" s="2"/>
      <c r="Z614" s="2"/>
      <c r="AA614" s="2"/>
      <c r="AB614" s="2"/>
    </row>
    <row r="615" spans="1:28" x14ac:dyDescent="0.2">
      <c r="A615" s="2" t="s">
        <v>223</v>
      </c>
      <c r="B615" s="2" t="s">
        <v>19</v>
      </c>
      <c r="C615" s="4">
        <v>44939</v>
      </c>
      <c r="D615" s="2">
        <v>30033</v>
      </c>
      <c r="E615" s="2">
        <v>3</v>
      </c>
      <c r="F615" s="2" t="s">
        <v>7</v>
      </c>
      <c r="G615" s="2"/>
      <c r="H615" s="2">
        <v>1</v>
      </c>
      <c r="I615" s="2"/>
      <c r="J615" s="2"/>
      <c r="K615" s="2"/>
      <c r="L615" s="2"/>
      <c r="M615" s="2"/>
      <c r="N615" s="2"/>
      <c r="O615" s="2"/>
      <c r="P615" s="2"/>
      <c r="Q615" s="2"/>
      <c r="R615" s="2"/>
      <c r="S615" s="2"/>
      <c r="T615" s="2"/>
      <c r="U615" s="2"/>
      <c r="V615" s="2"/>
      <c r="W615" s="2"/>
      <c r="X615" s="2"/>
      <c r="Y615" s="2"/>
      <c r="Z615" s="2"/>
      <c r="AA615" s="2"/>
      <c r="AB615" s="2"/>
    </row>
    <row r="616" spans="1:28" x14ac:dyDescent="0.2">
      <c r="A616" s="2" t="s">
        <v>223</v>
      </c>
      <c r="B616" s="2" t="s">
        <v>19</v>
      </c>
      <c r="C616" s="4">
        <v>44939</v>
      </c>
      <c r="D616" s="2">
        <v>30345</v>
      </c>
      <c r="E616" s="2">
        <v>7</v>
      </c>
      <c r="F616" s="2" t="s">
        <v>8</v>
      </c>
      <c r="G616" s="2"/>
      <c r="H616" s="2"/>
      <c r="I616" s="2">
        <v>1</v>
      </c>
      <c r="J616" s="2"/>
      <c r="K616" s="2"/>
      <c r="L616" s="2"/>
      <c r="M616" s="2"/>
      <c r="N616" s="2"/>
      <c r="O616" s="2"/>
      <c r="P616" s="2"/>
      <c r="Q616" s="2"/>
      <c r="R616" s="2"/>
      <c r="S616" s="2"/>
      <c r="T616" s="2"/>
      <c r="U616" s="2"/>
      <c r="V616" s="2"/>
      <c r="W616" s="2"/>
      <c r="X616" s="2"/>
      <c r="Y616" s="2"/>
      <c r="Z616" s="2"/>
      <c r="AA616" s="2"/>
      <c r="AB616" s="2"/>
    </row>
    <row r="617" spans="1:28" x14ac:dyDescent="0.2">
      <c r="A617" s="2" t="s">
        <v>223</v>
      </c>
      <c r="B617" s="2" t="s">
        <v>19</v>
      </c>
      <c r="C617" s="4">
        <v>44939</v>
      </c>
      <c r="D617" s="2">
        <v>30030</v>
      </c>
      <c r="E617" s="2">
        <v>13</v>
      </c>
      <c r="F617" s="2" t="s">
        <v>9</v>
      </c>
      <c r="G617" s="2"/>
      <c r="H617" s="2"/>
      <c r="I617" s="2"/>
      <c r="J617" s="2">
        <v>1</v>
      </c>
      <c r="K617" s="2"/>
      <c r="L617" s="2"/>
      <c r="M617" s="2"/>
      <c r="N617" s="2"/>
      <c r="O617" s="2"/>
      <c r="P617" s="2"/>
      <c r="Q617" s="2"/>
      <c r="R617" s="2"/>
      <c r="S617" s="2"/>
      <c r="T617" s="2"/>
      <c r="U617" s="2"/>
      <c r="V617" s="2"/>
      <c r="W617" s="2"/>
      <c r="X617" s="2"/>
      <c r="Y617" s="2"/>
      <c r="Z617" s="2"/>
      <c r="AA617" s="2"/>
      <c r="AB617" s="2"/>
    </row>
    <row r="618" spans="1:28" x14ac:dyDescent="0.2">
      <c r="A618" s="2" t="s">
        <v>223</v>
      </c>
      <c r="B618" s="2" t="s">
        <v>19</v>
      </c>
      <c r="C618" s="4">
        <v>44939</v>
      </c>
      <c r="D618" s="2">
        <v>30307</v>
      </c>
      <c r="E618" s="2">
        <v>15</v>
      </c>
      <c r="F618" s="2" t="s">
        <v>7</v>
      </c>
      <c r="G618" s="2"/>
      <c r="H618" s="2">
        <v>1</v>
      </c>
      <c r="I618" s="2"/>
      <c r="J618" s="2"/>
      <c r="K618" s="2"/>
      <c r="L618" s="2"/>
      <c r="M618" s="2"/>
      <c r="N618" s="2"/>
      <c r="O618" s="2"/>
      <c r="P618" s="2"/>
      <c r="Q618" s="2"/>
      <c r="R618" s="2"/>
      <c r="S618" s="2"/>
      <c r="T618" s="2"/>
      <c r="U618" s="2"/>
      <c r="V618" s="2"/>
      <c r="W618" s="2"/>
      <c r="X618" s="2"/>
      <c r="Y618" s="2"/>
      <c r="Z618" s="2"/>
      <c r="AA618" s="2"/>
      <c r="AB618" s="2"/>
    </row>
    <row r="619" spans="1:28" x14ac:dyDescent="0.2">
      <c r="A619" s="2" t="s">
        <v>223</v>
      </c>
      <c r="B619" s="2" t="s">
        <v>19</v>
      </c>
      <c r="C619" s="4">
        <v>44939</v>
      </c>
      <c r="D619" s="2">
        <v>30084</v>
      </c>
      <c r="E619" s="2">
        <v>18</v>
      </c>
      <c r="F619" s="2" t="s">
        <v>242</v>
      </c>
      <c r="G619" s="2">
        <v>1</v>
      </c>
      <c r="H619" s="2"/>
      <c r="I619" s="2"/>
      <c r="J619" s="2"/>
      <c r="K619" s="2"/>
      <c r="L619" s="2"/>
      <c r="M619" s="2"/>
      <c r="N619" s="2"/>
      <c r="O619" s="2"/>
      <c r="P619" s="2"/>
      <c r="Q619" s="2"/>
      <c r="R619" s="2"/>
      <c r="S619" s="2"/>
      <c r="T619" s="2"/>
      <c r="U619" s="2"/>
      <c r="V619" s="2"/>
      <c r="W619" s="2"/>
      <c r="X619" s="2"/>
      <c r="Y619" s="2"/>
      <c r="Z619" s="2"/>
      <c r="AA619" s="2"/>
      <c r="AB619" s="2"/>
    </row>
    <row r="620" spans="1:28" x14ac:dyDescent="0.2">
      <c r="A620" s="2" t="s">
        <v>223</v>
      </c>
      <c r="B620" s="2" t="s">
        <v>19</v>
      </c>
      <c r="C620" s="4">
        <v>44939</v>
      </c>
      <c r="D620" s="2">
        <v>30339</v>
      </c>
      <c r="E620" s="2">
        <v>9</v>
      </c>
      <c r="F620" s="2" t="s">
        <v>6</v>
      </c>
      <c r="G620" s="2">
        <v>1</v>
      </c>
      <c r="H620" s="2"/>
      <c r="I620" s="2"/>
      <c r="J620" s="2"/>
      <c r="K620" s="2"/>
      <c r="L620" s="2"/>
      <c r="M620" s="2"/>
      <c r="N620" s="2"/>
      <c r="O620" s="2"/>
      <c r="P620" s="2"/>
      <c r="Q620" s="2"/>
      <c r="R620" s="2"/>
      <c r="S620" s="2"/>
      <c r="T620" s="2"/>
      <c r="U620" s="2"/>
      <c r="V620" s="2"/>
      <c r="W620" s="2"/>
      <c r="X620" s="2"/>
      <c r="Y620" s="2"/>
      <c r="Z620" s="2"/>
      <c r="AA620" s="2"/>
      <c r="AB620" s="2"/>
    </row>
    <row r="621" spans="1:28" x14ac:dyDescent="0.2">
      <c r="A621" s="2" t="s">
        <v>223</v>
      </c>
      <c r="B621" s="2" t="s">
        <v>19</v>
      </c>
      <c r="C621" s="4">
        <v>44939</v>
      </c>
      <c r="D621" s="2">
        <v>30314</v>
      </c>
      <c r="E621" s="2">
        <v>4</v>
      </c>
      <c r="F621" s="2" t="s">
        <v>243</v>
      </c>
      <c r="G621" s="2">
        <v>1</v>
      </c>
      <c r="H621" s="2"/>
      <c r="I621" s="2"/>
      <c r="J621" s="2"/>
      <c r="K621" s="2"/>
      <c r="L621" s="2"/>
      <c r="M621" s="2"/>
      <c r="N621" s="2"/>
      <c r="O621" s="2"/>
      <c r="P621" s="2"/>
      <c r="Q621" s="2"/>
      <c r="R621" s="2"/>
      <c r="S621" s="2"/>
      <c r="T621" s="2"/>
      <c r="U621" s="2"/>
      <c r="V621" s="2"/>
      <c r="W621" s="2"/>
      <c r="X621" s="2"/>
      <c r="Y621" s="2"/>
      <c r="Z621" s="2"/>
      <c r="AA621" s="2"/>
      <c r="AB621" s="2"/>
    </row>
    <row r="622" spans="1:28" x14ac:dyDescent="0.2">
      <c r="A622" s="2" t="s">
        <v>223</v>
      </c>
      <c r="B622" s="2" t="s">
        <v>28</v>
      </c>
      <c r="C622" s="4">
        <v>44938</v>
      </c>
      <c r="D622" s="2">
        <v>30341</v>
      </c>
      <c r="E622" s="2"/>
      <c r="F622" s="2" t="s">
        <v>244</v>
      </c>
      <c r="G622" s="2">
        <v>1</v>
      </c>
      <c r="H622" s="2"/>
      <c r="I622" s="2"/>
      <c r="J622" s="2"/>
      <c r="K622" s="2"/>
      <c r="L622" s="2"/>
      <c r="M622" s="2"/>
      <c r="N622" s="2"/>
      <c r="O622" s="2"/>
      <c r="P622" s="2"/>
      <c r="Q622" s="2"/>
      <c r="R622" s="2"/>
      <c r="S622" s="2"/>
      <c r="T622" s="2"/>
      <c r="U622" s="2"/>
      <c r="V622" s="2"/>
      <c r="W622" s="2"/>
      <c r="X622" s="2"/>
      <c r="Y622" s="2"/>
      <c r="Z622" s="2"/>
      <c r="AA622" s="2"/>
      <c r="AB622" s="2"/>
    </row>
    <row r="623" spans="1:28" x14ac:dyDescent="0.2">
      <c r="A623" s="2" t="s">
        <v>223</v>
      </c>
      <c r="B623" s="2" t="s">
        <v>28</v>
      </c>
      <c r="C623" s="4">
        <v>44938</v>
      </c>
      <c r="D623" s="2">
        <v>30307</v>
      </c>
      <c r="E623" s="2">
        <v>162</v>
      </c>
      <c r="F623" s="2" t="s">
        <v>245</v>
      </c>
      <c r="G623" s="2"/>
      <c r="H623" s="2"/>
      <c r="I623" s="2">
        <v>1</v>
      </c>
      <c r="J623" s="2"/>
      <c r="K623" s="2"/>
      <c r="L623" s="2"/>
      <c r="M623" s="2"/>
      <c r="N623" s="2"/>
      <c r="O623" s="2"/>
      <c r="P623" s="2"/>
      <c r="Q623" s="2"/>
      <c r="R623" s="2"/>
      <c r="S623" s="2"/>
      <c r="T623" s="2"/>
      <c r="U623" s="2"/>
      <c r="V623" s="2"/>
      <c r="W623" s="2"/>
      <c r="X623" s="2"/>
      <c r="Y623" s="2"/>
      <c r="Z623" s="2"/>
      <c r="AA623" s="2"/>
      <c r="AB623" s="2"/>
    </row>
    <row r="624" spans="1:28" x14ac:dyDescent="0.2">
      <c r="A624" s="2" t="s">
        <v>223</v>
      </c>
      <c r="B624" s="2" t="s">
        <v>28</v>
      </c>
      <c r="C624" s="4">
        <v>44938</v>
      </c>
      <c r="D624" s="2">
        <v>30084</v>
      </c>
      <c r="E624" s="2">
        <v>67</v>
      </c>
      <c r="F624" s="2" t="s">
        <v>246</v>
      </c>
      <c r="G624" s="2"/>
      <c r="H624" s="2"/>
      <c r="I624" s="2"/>
      <c r="J624" s="2"/>
      <c r="K624" s="2"/>
      <c r="L624" s="2"/>
      <c r="M624" s="2"/>
      <c r="N624" s="2"/>
      <c r="O624" s="2"/>
      <c r="P624" s="2"/>
      <c r="Q624" s="2">
        <v>1</v>
      </c>
      <c r="R624" s="2"/>
      <c r="S624" s="2"/>
      <c r="T624" s="2"/>
      <c r="U624" s="2"/>
      <c r="V624" s="2"/>
      <c r="W624" s="2"/>
      <c r="X624" s="2"/>
      <c r="Y624" s="2"/>
      <c r="Z624" s="2"/>
      <c r="AA624" s="2"/>
      <c r="AB624" s="2"/>
    </row>
    <row r="625" spans="1:28" x14ac:dyDescent="0.2">
      <c r="A625" s="2" t="s">
        <v>223</v>
      </c>
      <c r="B625" s="2" t="s">
        <v>28</v>
      </c>
      <c r="C625" s="4">
        <v>44938</v>
      </c>
      <c r="D625" s="2">
        <v>30087</v>
      </c>
      <c r="E625" s="2">
        <v>70</v>
      </c>
      <c r="F625" s="2" t="s">
        <v>247</v>
      </c>
      <c r="G625" s="2"/>
      <c r="H625" s="2"/>
      <c r="I625" s="2">
        <v>1</v>
      </c>
      <c r="J625" s="2">
        <v>1</v>
      </c>
      <c r="K625" s="2"/>
      <c r="L625" s="2"/>
      <c r="M625" s="2"/>
      <c r="N625" s="2"/>
      <c r="O625" s="2"/>
      <c r="P625" s="2"/>
      <c r="Q625" s="2"/>
      <c r="R625" s="2"/>
      <c r="S625" s="2"/>
      <c r="T625" s="2"/>
      <c r="U625" s="2"/>
      <c r="V625" s="2"/>
      <c r="W625" s="2"/>
      <c r="X625" s="2"/>
      <c r="Y625" s="2"/>
      <c r="Z625" s="2"/>
      <c r="AA625" s="2"/>
      <c r="AB625" s="2"/>
    </row>
    <row r="626" spans="1:28" x14ac:dyDescent="0.2">
      <c r="A626" s="2" t="s">
        <v>223</v>
      </c>
      <c r="B626" s="2" t="s">
        <v>28</v>
      </c>
      <c r="C626" s="4">
        <v>44938</v>
      </c>
      <c r="D626" s="2">
        <v>30030</v>
      </c>
      <c r="E626" s="2">
        <v>64</v>
      </c>
      <c r="F626" s="2" t="s">
        <v>248</v>
      </c>
      <c r="G626" s="2"/>
      <c r="H626" s="2">
        <v>1</v>
      </c>
      <c r="I626" s="2"/>
      <c r="J626" s="2">
        <v>1</v>
      </c>
      <c r="K626" s="2"/>
      <c r="L626" s="2"/>
      <c r="M626" s="2"/>
      <c r="N626" s="2"/>
      <c r="O626" s="2"/>
      <c r="P626" s="2"/>
      <c r="Q626" s="2"/>
      <c r="R626" s="2"/>
      <c r="S626" s="2"/>
      <c r="T626" s="2"/>
      <c r="U626" s="2"/>
      <c r="V626" s="2"/>
      <c r="W626" s="2"/>
      <c r="X626" s="2"/>
      <c r="Y626" s="2"/>
      <c r="Z626" s="2"/>
      <c r="AA626" s="2"/>
      <c r="AB626" s="2"/>
    </row>
    <row r="627" spans="1:28" x14ac:dyDescent="0.2">
      <c r="A627" s="2" t="s">
        <v>223</v>
      </c>
      <c r="B627" s="2" t="s">
        <v>28</v>
      </c>
      <c r="C627" s="4">
        <v>44938</v>
      </c>
      <c r="D627" s="2">
        <v>30033</v>
      </c>
      <c r="E627" s="2">
        <v>18</v>
      </c>
      <c r="F627" s="2" t="s">
        <v>7</v>
      </c>
      <c r="G627" s="2"/>
      <c r="H627" s="2">
        <v>1</v>
      </c>
      <c r="I627" s="2"/>
      <c r="J627" s="2"/>
      <c r="K627" s="2"/>
      <c r="L627" s="2"/>
      <c r="M627" s="2"/>
      <c r="N627" s="2"/>
      <c r="O627" s="2"/>
      <c r="P627" s="2"/>
      <c r="Q627" s="2"/>
      <c r="R627" s="2"/>
      <c r="S627" s="2"/>
      <c r="T627" s="2"/>
      <c r="U627" s="2"/>
      <c r="V627" s="2"/>
      <c r="W627" s="2"/>
      <c r="X627" s="2"/>
      <c r="Y627" s="2"/>
      <c r="Z627" s="2"/>
      <c r="AA627" s="2"/>
      <c r="AB627" s="2"/>
    </row>
    <row r="628" spans="1:28" x14ac:dyDescent="0.2">
      <c r="A628" s="2" t="s">
        <v>223</v>
      </c>
      <c r="B628" s="2" t="s">
        <v>28</v>
      </c>
      <c r="C628" s="4">
        <v>44938</v>
      </c>
      <c r="D628" s="2">
        <v>30345</v>
      </c>
      <c r="E628" s="2">
        <v>13</v>
      </c>
      <c r="F628" s="2" t="s">
        <v>6</v>
      </c>
      <c r="G628" s="2">
        <v>1</v>
      </c>
      <c r="H628" s="2"/>
      <c r="I628" s="2"/>
      <c r="J628" s="2"/>
      <c r="K628" s="2"/>
      <c r="L628" s="2"/>
      <c r="M628" s="2"/>
      <c r="N628" s="2"/>
      <c r="O628" s="2"/>
      <c r="P628" s="2"/>
      <c r="Q628" s="2"/>
      <c r="R628" s="2"/>
      <c r="S628" s="2"/>
      <c r="T628" s="2"/>
      <c r="U628" s="2"/>
      <c r="V628" s="2"/>
      <c r="W628" s="2"/>
      <c r="X628" s="2"/>
      <c r="Y628" s="2"/>
      <c r="Z628" s="2"/>
      <c r="AA628" s="2"/>
      <c r="AB628" s="2"/>
    </row>
    <row r="629" spans="1:28" x14ac:dyDescent="0.2">
      <c r="A629" s="2" t="s">
        <v>223</v>
      </c>
      <c r="B629" s="2" t="s">
        <v>28</v>
      </c>
      <c r="C629" s="4">
        <v>44938</v>
      </c>
      <c r="D629" s="2">
        <v>30087</v>
      </c>
      <c r="E629" s="2">
        <v>7</v>
      </c>
      <c r="F629" s="2" t="s">
        <v>8</v>
      </c>
      <c r="G629" s="2"/>
      <c r="H629" s="2"/>
      <c r="I629" s="2">
        <v>1</v>
      </c>
      <c r="J629" s="2"/>
      <c r="K629" s="2"/>
      <c r="L629" s="2"/>
      <c r="M629" s="2"/>
      <c r="N629" s="2"/>
      <c r="O629" s="2"/>
      <c r="P629" s="2"/>
      <c r="Q629" s="2"/>
      <c r="R629" s="2"/>
      <c r="S629" s="2"/>
      <c r="T629" s="2"/>
      <c r="U629" s="2"/>
      <c r="V629" s="2"/>
      <c r="W629" s="2"/>
      <c r="X629" s="2"/>
      <c r="Y629" s="2"/>
      <c r="Z629" s="2"/>
      <c r="AA629" s="2"/>
      <c r="AB629" s="2"/>
    </row>
    <row r="630" spans="1:28" x14ac:dyDescent="0.2">
      <c r="A630" s="2" t="s">
        <v>223</v>
      </c>
      <c r="B630" s="2" t="s">
        <v>48</v>
      </c>
      <c r="C630" s="4">
        <v>44937</v>
      </c>
      <c r="D630" s="2">
        <v>30033</v>
      </c>
      <c r="E630" s="2">
        <v>46</v>
      </c>
      <c r="F630" s="2" t="s">
        <v>249</v>
      </c>
      <c r="G630" s="2">
        <v>1</v>
      </c>
      <c r="H630" s="2"/>
      <c r="I630" s="2"/>
      <c r="J630" s="2">
        <v>1</v>
      </c>
      <c r="K630" s="2"/>
      <c r="L630" s="2"/>
      <c r="M630" s="2"/>
      <c r="N630" s="2"/>
      <c r="O630" s="2"/>
      <c r="P630" s="2"/>
      <c r="Q630" s="2"/>
      <c r="R630" s="2">
        <v>1</v>
      </c>
      <c r="S630" s="2"/>
      <c r="T630" s="2"/>
      <c r="U630" s="2"/>
      <c r="V630" s="2"/>
      <c r="W630" s="2"/>
      <c r="X630" s="2"/>
      <c r="Y630" s="2"/>
      <c r="Z630" s="2"/>
      <c r="AA630" s="2"/>
      <c r="AB630" s="2"/>
    </row>
    <row r="631" spans="1:28" x14ac:dyDescent="0.2">
      <c r="A631" s="2" t="s">
        <v>223</v>
      </c>
      <c r="B631" s="2" t="s">
        <v>48</v>
      </c>
      <c r="C631" s="4">
        <v>44937</v>
      </c>
      <c r="D631" s="2">
        <v>30303</v>
      </c>
      <c r="E631" s="2">
        <v>61</v>
      </c>
      <c r="F631" s="2" t="s">
        <v>6</v>
      </c>
      <c r="G631" s="2">
        <v>1</v>
      </c>
      <c r="H631" s="2"/>
      <c r="I631" s="2"/>
      <c r="J631" s="2"/>
      <c r="K631" s="2"/>
      <c r="L631" s="2"/>
      <c r="M631" s="2"/>
      <c r="N631" s="2"/>
      <c r="O631" s="2"/>
      <c r="P631" s="2"/>
      <c r="Q631" s="2"/>
      <c r="R631" s="2"/>
      <c r="S631" s="2"/>
      <c r="T631" s="2"/>
      <c r="U631" s="2"/>
      <c r="V631" s="2"/>
      <c r="W631" s="2"/>
      <c r="X631" s="2"/>
      <c r="Y631" s="2"/>
      <c r="Z631" s="2"/>
      <c r="AA631" s="2"/>
      <c r="AB631" s="2"/>
    </row>
    <row r="632" spans="1:28" x14ac:dyDescent="0.2">
      <c r="A632" s="2" t="s">
        <v>223</v>
      </c>
      <c r="B632" s="2" t="s">
        <v>33</v>
      </c>
      <c r="C632" s="4">
        <v>44934</v>
      </c>
      <c r="D632" s="2">
        <v>30084</v>
      </c>
      <c r="E632" s="2">
        <v>20</v>
      </c>
      <c r="F632" s="2" t="s">
        <v>7</v>
      </c>
      <c r="G632" s="2"/>
      <c r="H632" s="2">
        <v>1</v>
      </c>
      <c r="I632" s="2"/>
      <c r="J632" s="2"/>
      <c r="K632" s="2"/>
      <c r="L632" s="2"/>
      <c r="M632" s="2"/>
      <c r="N632" s="2"/>
      <c r="O632" s="2"/>
      <c r="P632" s="2"/>
      <c r="Q632" s="2"/>
      <c r="R632" s="2"/>
      <c r="S632" s="2"/>
      <c r="T632" s="2"/>
      <c r="U632" s="2"/>
      <c r="V632" s="2"/>
      <c r="W632" s="2"/>
      <c r="X632" s="2"/>
      <c r="Y632" s="2"/>
      <c r="Z632" s="2"/>
      <c r="AA632" s="2"/>
      <c r="AB632" s="2"/>
    </row>
    <row r="633" spans="1:28" x14ac:dyDescent="0.2">
      <c r="A633" s="2" t="s">
        <v>223</v>
      </c>
      <c r="B633" s="2" t="s">
        <v>33</v>
      </c>
      <c r="C633" s="4">
        <v>44934</v>
      </c>
      <c r="D633" s="2">
        <v>30306</v>
      </c>
      <c r="E633" s="2">
        <v>24</v>
      </c>
      <c r="F633" s="2" t="s">
        <v>250</v>
      </c>
      <c r="G633" s="2">
        <v>1</v>
      </c>
      <c r="H633" s="2"/>
      <c r="I633" s="2">
        <v>1</v>
      </c>
      <c r="J633" s="2"/>
      <c r="K633" s="2"/>
      <c r="L633" s="2"/>
      <c r="M633" s="2">
        <v>1</v>
      </c>
      <c r="N633" s="2"/>
      <c r="O633" s="2"/>
      <c r="P633" s="2"/>
      <c r="Q633" s="2"/>
      <c r="R633" s="2"/>
      <c r="S633" s="2"/>
      <c r="T633" s="2"/>
      <c r="U633" s="2"/>
      <c r="V633" s="2"/>
      <c r="W633" s="2"/>
      <c r="X633" s="2"/>
      <c r="Y633" s="2"/>
      <c r="Z633" s="2"/>
      <c r="AA633" s="2"/>
      <c r="AB633" s="2"/>
    </row>
    <row r="634" spans="1:28" x14ac:dyDescent="0.2">
      <c r="A634" s="2" t="s">
        <v>223</v>
      </c>
      <c r="B634" s="2" t="s">
        <v>33</v>
      </c>
      <c r="C634" s="4">
        <v>44934</v>
      </c>
      <c r="D634" s="2">
        <v>30307</v>
      </c>
      <c r="E634" s="2">
        <v>6</v>
      </c>
      <c r="F634" s="2" t="s">
        <v>7</v>
      </c>
      <c r="G634" s="2"/>
      <c r="H634" s="2">
        <v>1</v>
      </c>
      <c r="I634" s="2"/>
      <c r="J634" s="2"/>
      <c r="K634" s="2"/>
      <c r="L634" s="2"/>
      <c r="M634" s="2"/>
      <c r="N634" s="2"/>
      <c r="O634" s="2"/>
      <c r="P634" s="2"/>
      <c r="Q634" s="2"/>
      <c r="R634" s="2"/>
      <c r="S634" s="2"/>
      <c r="T634" s="2"/>
      <c r="U634" s="2"/>
      <c r="V634" s="2"/>
      <c r="W634" s="2"/>
      <c r="X634" s="2"/>
      <c r="Y634" s="2"/>
      <c r="Z634" s="2"/>
      <c r="AA634" s="2"/>
      <c r="AB634" s="2"/>
    </row>
    <row r="635" spans="1:28" x14ac:dyDescent="0.2">
      <c r="A635" s="2" t="s">
        <v>223</v>
      </c>
      <c r="B635" s="2" t="s">
        <v>33</v>
      </c>
      <c r="C635" s="4">
        <v>44934</v>
      </c>
      <c r="D635" s="2">
        <v>30030</v>
      </c>
      <c r="E635" s="2">
        <v>5</v>
      </c>
      <c r="F635" s="2" t="s">
        <v>6</v>
      </c>
      <c r="G635" s="2">
        <v>1</v>
      </c>
      <c r="H635" s="2"/>
      <c r="I635" s="2"/>
      <c r="J635" s="2"/>
      <c r="K635" s="2"/>
      <c r="L635" s="2"/>
      <c r="M635" s="2"/>
      <c r="N635" s="2"/>
      <c r="O635" s="2"/>
      <c r="P635" s="2"/>
      <c r="Q635" s="2"/>
      <c r="R635" s="2"/>
      <c r="S635" s="2"/>
      <c r="T635" s="2"/>
      <c r="U635" s="2"/>
      <c r="V635" s="2"/>
      <c r="W635" s="2"/>
      <c r="X635" s="2"/>
      <c r="Y635" s="2"/>
      <c r="Z635" s="2"/>
      <c r="AA635" s="2"/>
      <c r="AB635" s="2"/>
    </row>
    <row r="636" spans="1:28" x14ac:dyDescent="0.2">
      <c r="A636" s="2" t="s">
        <v>223</v>
      </c>
      <c r="B636" s="2" t="s">
        <v>33</v>
      </c>
      <c r="C636" s="4">
        <v>44934</v>
      </c>
      <c r="D636" s="2"/>
      <c r="E636" s="2">
        <v>8</v>
      </c>
      <c r="F636" s="2" t="s">
        <v>251</v>
      </c>
      <c r="G636" s="2">
        <v>1</v>
      </c>
      <c r="H636" s="2"/>
      <c r="I636" s="2"/>
      <c r="J636" s="2"/>
      <c r="K636" s="2"/>
      <c r="L636" s="2"/>
      <c r="M636" s="2"/>
      <c r="N636" s="2"/>
      <c r="O636" s="2"/>
      <c r="P636" s="2"/>
      <c r="Q636" s="2"/>
      <c r="R636" s="2"/>
      <c r="S636" s="2"/>
      <c r="T636" s="2"/>
      <c r="U636" s="2"/>
      <c r="V636" s="2"/>
      <c r="W636" s="2"/>
      <c r="X636" s="2"/>
      <c r="Y636" s="2"/>
      <c r="Z636" s="2"/>
      <c r="AA636" s="2"/>
      <c r="AB636" s="2"/>
    </row>
    <row r="637" spans="1:28" x14ac:dyDescent="0.2">
      <c r="A637" s="2" t="s">
        <v>223</v>
      </c>
      <c r="B637" s="2" t="s">
        <v>33</v>
      </c>
      <c r="C637" s="4">
        <v>44934</v>
      </c>
      <c r="D637" s="2">
        <v>30308</v>
      </c>
      <c r="E637" s="2">
        <v>20</v>
      </c>
      <c r="F637" s="2" t="s">
        <v>6</v>
      </c>
      <c r="G637" s="2">
        <v>1</v>
      </c>
      <c r="H637" s="2"/>
      <c r="I637" s="2"/>
      <c r="J637" s="2"/>
      <c r="K637" s="2"/>
      <c r="L637" s="2"/>
      <c r="M637" s="2"/>
      <c r="N637" s="2"/>
      <c r="O637" s="2"/>
      <c r="P637" s="2"/>
      <c r="Q637" s="2"/>
      <c r="R637" s="2"/>
      <c r="S637" s="2"/>
      <c r="T637" s="2"/>
      <c r="U637" s="2"/>
      <c r="V637" s="2"/>
      <c r="W637" s="2"/>
      <c r="X637" s="2"/>
      <c r="Y637" s="2"/>
      <c r="Z637" s="2"/>
      <c r="AA637" s="2"/>
      <c r="AB637" s="2"/>
    </row>
    <row r="638" spans="1:28" x14ac:dyDescent="0.2">
      <c r="A638" s="2" t="s">
        <v>223</v>
      </c>
      <c r="B638" s="2" t="s">
        <v>35</v>
      </c>
      <c r="C638" s="4">
        <v>44933</v>
      </c>
      <c r="D638" s="2">
        <v>30326</v>
      </c>
      <c r="E638" s="2">
        <v>23</v>
      </c>
      <c r="F638" s="2" t="s">
        <v>9</v>
      </c>
      <c r="G638" s="2"/>
      <c r="H638" s="2"/>
      <c r="I638" s="2"/>
      <c r="J638" s="2">
        <v>1</v>
      </c>
      <c r="K638" s="2"/>
      <c r="L638" s="2"/>
      <c r="M638" s="2"/>
      <c r="N638" s="2"/>
      <c r="O638" s="2"/>
      <c r="P638" s="2"/>
      <c r="Q638" s="2"/>
      <c r="R638" s="2"/>
      <c r="S638" s="2"/>
      <c r="T638" s="2"/>
      <c r="U638" s="2"/>
      <c r="V638" s="2"/>
      <c r="W638" s="2"/>
      <c r="X638" s="2"/>
      <c r="Y638" s="2"/>
      <c r="Z638" s="2"/>
      <c r="AA638" s="2"/>
      <c r="AB638" s="2"/>
    </row>
    <row r="639" spans="1:28" x14ac:dyDescent="0.2">
      <c r="A639" s="2" t="s">
        <v>223</v>
      </c>
      <c r="B639" s="2" t="s">
        <v>35</v>
      </c>
      <c r="C639" s="4">
        <v>44933</v>
      </c>
      <c r="D639" s="2">
        <v>30093</v>
      </c>
      <c r="E639" s="2">
        <v>10</v>
      </c>
      <c r="F639" s="2" t="s">
        <v>252</v>
      </c>
      <c r="G639" s="2">
        <v>1</v>
      </c>
      <c r="H639" s="2"/>
      <c r="I639" s="2"/>
      <c r="J639" s="2">
        <v>1</v>
      </c>
      <c r="K639" s="2"/>
      <c r="L639" s="2"/>
      <c r="M639" s="2"/>
      <c r="N639" s="2"/>
      <c r="O639" s="2"/>
      <c r="P639" s="2"/>
      <c r="Q639" s="2"/>
      <c r="R639" s="2"/>
      <c r="S639" s="2"/>
      <c r="T639" s="2"/>
      <c r="U639" s="2"/>
      <c r="V639" s="2"/>
      <c r="W639" s="2"/>
      <c r="X639" s="2"/>
      <c r="Y639" s="2"/>
      <c r="Z639" s="2"/>
      <c r="AA639" s="2"/>
      <c r="AB639" s="2"/>
    </row>
    <row r="640" spans="1:28" x14ac:dyDescent="0.2">
      <c r="A640" s="2" t="s">
        <v>223</v>
      </c>
      <c r="B640" s="2" t="s">
        <v>35</v>
      </c>
      <c r="C640" s="4">
        <v>44933</v>
      </c>
      <c r="D640" s="2">
        <v>30033</v>
      </c>
      <c r="E640" s="2">
        <v>60</v>
      </c>
      <c r="F640" s="2" t="s">
        <v>253</v>
      </c>
      <c r="G640" s="2"/>
      <c r="H640" s="2"/>
      <c r="I640" s="2"/>
      <c r="J640" s="2"/>
      <c r="K640" s="2"/>
      <c r="L640" s="2"/>
      <c r="M640" s="2"/>
      <c r="N640" s="2"/>
      <c r="O640" s="2"/>
      <c r="P640" s="2"/>
      <c r="Q640" s="2"/>
      <c r="R640" s="2"/>
      <c r="S640" s="2"/>
      <c r="T640" s="2"/>
      <c r="U640" s="2"/>
      <c r="V640" s="2"/>
      <c r="W640" s="2"/>
      <c r="X640" s="2"/>
      <c r="Y640" s="2"/>
      <c r="Z640" s="2"/>
      <c r="AA640" s="2"/>
      <c r="AB640" s="2"/>
    </row>
    <row r="641" spans="1:28" x14ac:dyDescent="0.2">
      <c r="A641" s="2" t="s">
        <v>223</v>
      </c>
      <c r="B641" s="2" t="s">
        <v>19</v>
      </c>
      <c r="C641" s="4">
        <v>44932</v>
      </c>
      <c r="D641" s="2">
        <v>30097</v>
      </c>
      <c r="E641" s="2">
        <v>7</v>
      </c>
      <c r="F641" s="2" t="s">
        <v>254</v>
      </c>
      <c r="G641" s="2"/>
      <c r="H641" s="2"/>
      <c r="I641" s="2"/>
      <c r="J641" s="2"/>
      <c r="K641" s="2"/>
      <c r="L641" s="2"/>
      <c r="M641" s="2"/>
      <c r="N641" s="2"/>
      <c r="O641" s="2"/>
      <c r="P641" s="2"/>
      <c r="Q641" s="2"/>
      <c r="R641" s="2"/>
      <c r="S641" s="2"/>
      <c r="T641" s="2"/>
      <c r="U641" s="2"/>
      <c r="V641" s="2"/>
      <c r="W641" s="2"/>
      <c r="X641" s="2"/>
      <c r="Y641" s="2"/>
      <c r="Z641" s="2"/>
      <c r="AA641" s="2"/>
      <c r="AB641" s="2"/>
    </row>
    <row r="642" spans="1:28" x14ac:dyDescent="0.2">
      <c r="A642" s="2" t="s">
        <v>223</v>
      </c>
      <c r="B642" s="2" t="s">
        <v>19</v>
      </c>
      <c r="C642" s="4">
        <v>44932</v>
      </c>
      <c r="D642" s="2">
        <v>30308</v>
      </c>
      <c r="E642" s="2">
        <v>18</v>
      </c>
      <c r="F642" s="2" t="s">
        <v>9</v>
      </c>
      <c r="G642" s="2"/>
      <c r="H642" s="2"/>
      <c r="I642" s="2"/>
      <c r="J642" s="2">
        <v>1</v>
      </c>
      <c r="K642" s="2"/>
      <c r="L642" s="2"/>
      <c r="M642" s="2"/>
      <c r="N642" s="2"/>
      <c r="O642" s="2"/>
      <c r="P642" s="2"/>
      <c r="Q642" s="2"/>
      <c r="R642" s="2"/>
      <c r="S642" s="2"/>
      <c r="T642" s="2"/>
      <c r="U642" s="2"/>
      <c r="V642" s="2"/>
      <c r="W642" s="2"/>
      <c r="X642" s="2"/>
      <c r="Y642" s="2"/>
      <c r="Z642" s="2"/>
      <c r="AA642" s="2"/>
      <c r="AB642" s="2"/>
    </row>
    <row r="643" spans="1:28" x14ac:dyDescent="0.2">
      <c r="A643" s="2" t="s">
        <v>223</v>
      </c>
      <c r="B643" s="2" t="s">
        <v>48</v>
      </c>
      <c r="C643" s="4">
        <v>44930</v>
      </c>
      <c r="D643" s="2">
        <v>30310</v>
      </c>
      <c r="E643" s="2">
        <v>145</v>
      </c>
      <c r="F643" s="2" t="s">
        <v>255</v>
      </c>
      <c r="G643" s="2">
        <v>1</v>
      </c>
      <c r="H643" s="2"/>
      <c r="I643" s="2"/>
      <c r="J643" s="2"/>
      <c r="K643" s="2"/>
      <c r="L643" s="2"/>
      <c r="M643" s="2"/>
      <c r="N643" s="2"/>
      <c r="O643" s="2"/>
      <c r="P643" s="2"/>
      <c r="Q643" s="2"/>
      <c r="R643" s="2"/>
      <c r="S643" s="2"/>
      <c r="T643" s="2"/>
      <c r="U643" s="2"/>
      <c r="V643" s="2"/>
      <c r="W643" s="2"/>
      <c r="X643" s="2"/>
      <c r="Y643" s="2"/>
      <c r="Z643" s="2"/>
      <c r="AA643" s="2"/>
      <c r="AB643" s="2"/>
    </row>
    <row r="644" spans="1:28" x14ac:dyDescent="0.2">
      <c r="A644" s="2" t="s">
        <v>223</v>
      </c>
      <c r="B644" s="2" t="s">
        <v>48</v>
      </c>
      <c r="C644" s="4">
        <v>44930</v>
      </c>
      <c r="D644" s="2">
        <v>30345</v>
      </c>
      <c r="E644" s="2">
        <v>153</v>
      </c>
      <c r="F644" s="2" t="s">
        <v>256</v>
      </c>
      <c r="G644" s="2">
        <v>1</v>
      </c>
      <c r="H644" s="2"/>
      <c r="I644" s="2"/>
      <c r="J644" s="2"/>
      <c r="K644" s="2"/>
      <c r="L644" s="2"/>
      <c r="M644" s="2"/>
      <c r="N644" s="2"/>
      <c r="O644" s="2"/>
      <c r="P644" s="2"/>
      <c r="Q644" s="2"/>
      <c r="R644" s="2"/>
      <c r="S644" s="2"/>
      <c r="T644" s="2"/>
      <c r="U644" s="2"/>
      <c r="V644" s="2"/>
      <c r="W644" s="2"/>
      <c r="X644" s="2"/>
      <c r="Y644" s="2"/>
      <c r="Z644" s="2"/>
      <c r="AA644" s="2"/>
      <c r="AB644" s="2"/>
    </row>
    <row r="645" spans="1:28" x14ac:dyDescent="0.2">
      <c r="A645" s="2" t="s">
        <v>257</v>
      </c>
      <c r="B645" s="2" t="s">
        <v>33</v>
      </c>
      <c r="C645" s="4">
        <v>44983</v>
      </c>
      <c r="D645" s="2">
        <v>30307</v>
      </c>
      <c r="E645" s="2">
        <v>54</v>
      </c>
      <c r="F645" s="2" t="s">
        <v>6</v>
      </c>
      <c r="G645" s="2">
        <v>1</v>
      </c>
      <c r="H645" s="2"/>
      <c r="I645" s="2"/>
      <c r="J645" s="2"/>
      <c r="K645" s="2"/>
      <c r="L645" s="2"/>
      <c r="M645" s="2"/>
      <c r="N645" s="2"/>
      <c r="O645" s="2"/>
      <c r="P645" s="2"/>
      <c r="Q645" s="2"/>
      <c r="R645" s="2"/>
      <c r="S645" s="2"/>
      <c r="T645" s="2"/>
      <c r="U645" s="2"/>
      <c r="V645" s="2"/>
      <c r="W645" s="2"/>
      <c r="X645" s="2"/>
      <c r="Y645" s="2"/>
      <c r="Z645" s="2"/>
      <c r="AA645" s="2"/>
      <c r="AB645" s="2"/>
    </row>
    <row r="646" spans="1:28" x14ac:dyDescent="0.2">
      <c r="A646" s="2" t="s">
        <v>257</v>
      </c>
      <c r="B646" s="2" t="s">
        <v>19</v>
      </c>
      <c r="C646" s="4">
        <v>44981</v>
      </c>
      <c r="D646" s="2">
        <v>30084</v>
      </c>
      <c r="E646" s="2">
        <v>4</v>
      </c>
      <c r="F646" s="2" t="s">
        <v>132</v>
      </c>
      <c r="G646" s="2"/>
      <c r="H646" s="2"/>
      <c r="I646" s="2"/>
      <c r="J646" s="2"/>
      <c r="K646" s="2">
        <v>1</v>
      </c>
      <c r="L646" s="2"/>
      <c r="M646" s="2"/>
      <c r="N646" s="2"/>
      <c r="O646" s="2"/>
      <c r="P646" s="2"/>
      <c r="Q646" s="2"/>
      <c r="R646" s="2"/>
      <c r="S646" s="2"/>
      <c r="T646" s="2"/>
      <c r="U646" s="2"/>
      <c r="V646" s="2"/>
      <c r="W646" s="2"/>
      <c r="X646" s="2"/>
      <c r="Y646" s="2"/>
      <c r="Z646" s="2"/>
      <c r="AA646" s="2"/>
      <c r="AB646" s="2"/>
    </row>
    <row r="647" spans="1:28" x14ac:dyDescent="0.2">
      <c r="A647" s="2" t="s">
        <v>257</v>
      </c>
      <c r="B647" s="2" t="s">
        <v>19</v>
      </c>
      <c r="C647" s="4">
        <v>44981</v>
      </c>
      <c r="D647" s="2">
        <v>30045</v>
      </c>
      <c r="E647" s="2">
        <v>7</v>
      </c>
      <c r="F647" s="2" t="s">
        <v>7</v>
      </c>
      <c r="G647" s="2"/>
      <c r="H647" s="2">
        <v>1</v>
      </c>
      <c r="I647" s="2"/>
      <c r="J647" s="2"/>
      <c r="K647" s="2"/>
      <c r="L647" s="2"/>
      <c r="M647" s="2"/>
      <c r="N647" s="2"/>
      <c r="O647" s="2"/>
      <c r="P647" s="2"/>
      <c r="Q647" s="2"/>
      <c r="R647" s="2"/>
      <c r="S647" s="2"/>
      <c r="T647" s="2"/>
      <c r="U647" s="2"/>
      <c r="V647" s="2"/>
      <c r="W647" s="2"/>
      <c r="X647" s="2"/>
      <c r="Y647" s="2"/>
      <c r="Z647" s="2"/>
      <c r="AA647" s="2"/>
      <c r="AB647" s="2"/>
    </row>
    <row r="648" spans="1:28" x14ac:dyDescent="0.2">
      <c r="A648" s="2" t="s">
        <v>257</v>
      </c>
      <c r="B648" s="2" t="s">
        <v>19</v>
      </c>
      <c r="C648" s="4">
        <v>44981</v>
      </c>
      <c r="D648" s="2">
        <v>30033</v>
      </c>
      <c r="E648" s="2">
        <v>4</v>
      </c>
      <c r="F648" s="2" t="s">
        <v>7</v>
      </c>
      <c r="G648" s="2"/>
      <c r="H648" s="2">
        <v>1</v>
      </c>
      <c r="I648" s="2"/>
      <c r="J648" s="2"/>
      <c r="K648" s="2"/>
      <c r="L648" s="2"/>
      <c r="M648" s="2"/>
      <c r="N648" s="2"/>
      <c r="O648" s="2"/>
      <c r="P648" s="2"/>
      <c r="Q648" s="2"/>
      <c r="R648" s="2"/>
      <c r="S648" s="2"/>
      <c r="T648" s="2"/>
      <c r="U648" s="2"/>
      <c r="V648" s="2"/>
      <c r="W648" s="2"/>
      <c r="X648" s="2"/>
      <c r="Y648" s="2"/>
      <c r="Z648" s="2"/>
      <c r="AA648" s="2"/>
      <c r="AB648" s="2"/>
    </row>
    <row r="649" spans="1:28" x14ac:dyDescent="0.2">
      <c r="A649" s="2" t="s">
        <v>257</v>
      </c>
      <c r="B649" s="2" t="s">
        <v>19</v>
      </c>
      <c r="C649" s="4">
        <v>44981</v>
      </c>
      <c r="D649" s="2">
        <v>30345</v>
      </c>
      <c r="E649" s="2">
        <v>4</v>
      </c>
      <c r="F649" s="2" t="s">
        <v>7</v>
      </c>
      <c r="G649" s="2"/>
      <c r="H649" s="2">
        <v>1</v>
      </c>
      <c r="I649" s="2"/>
      <c r="J649" s="2"/>
      <c r="K649" s="2"/>
      <c r="L649" s="2"/>
      <c r="M649" s="2"/>
      <c r="N649" s="2"/>
      <c r="O649" s="2"/>
      <c r="P649" s="2"/>
      <c r="Q649" s="2"/>
      <c r="R649" s="2"/>
      <c r="S649" s="2"/>
      <c r="T649" s="2"/>
      <c r="U649" s="2"/>
      <c r="V649" s="2"/>
      <c r="W649" s="2"/>
      <c r="X649" s="2"/>
      <c r="Y649" s="2"/>
      <c r="Z649" s="2"/>
      <c r="AA649" s="2"/>
      <c r="AB649" s="2"/>
    </row>
    <row r="650" spans="1:28" x14ac:dyDescent="0.2">
      <c r="A650" s="2" t="s">
        <v>257</v>
      </c>
      <c r="B650" s="2" t="s">
        <v>19</v>
      </c>
      <c r="C650" s="4">
        <v>44981</v>
      </c>
      <c r="D650" s="2">
        <v>30281</v>
      </c>
      <c r="E650" s="2">
        <v>14</v>
      </c>
      <c r="F650" s="2" t="s">
        <v>211</v>
      </c>
      <c r="G650" s="2">
        <v>1</v>
      </c>
      <c r="H650" s="2">
        <v>1</v>
      </c>
      <c r="I650" s="2"/>
      <c r="J650" s="2"/>
      <c r="K650" s="2"/>
      <c r="L650" s="2"/>
      <c r="M650" s="2"/>
      <c r="N650" s="2"/>
      <c r="O650" s="2"/>
      <c r="P650" s="2"/>
      <c r="Q650" s="2"/>
      <c r="R650" s="2"/>
      <c r="S650" s="2"/>
      <c r="T650" s="2"/>
      <c r="U650" s="2"/>
      <c r="V650" s="2"/>
      <c r="W650" s="2"/>
      <c r="X650" s="2"/>
      <c r="Y650" s="2"/>
      <c r="Z650" s="2"/>
      <c r="AA650" s="2"/>
      <c r="AB650" s="2"/>
    </row>
    <row r="651" spans="1:28" x14ac:dyDescent="0.2">
      <c r="A651" s="2" t="s">
        <v>257</v>
      </c>
      <c r="B651" s="2" t="s">
        <v>19</v>
      </c>
      <c r="C651" s="4">
        <v>44981</v>
      </c>
      <c r="D651" s="2">
        <v>30022</v>
      </c>
      <c r="E651" s="2">
        <v>13</v>
      </c>
      <c r="F651" s="2" t="s">
        <v>258</v>
      </c>
      <c r="G651" s="2"/>
      <c r="H651" s="2">
        <v>1</v>
      </c>
      <c r="I651" s="2"/>
      <c r="J651" s="2"/>
      <c r="K651" s="2"/>
      <c r="L651" s="2"/>
      <c r="M651" s="2"/>
      <c r="N651" s="2"/>
      <c r="O651" s="2"/>
      <c r="P651" s="2"/>
      <c r="Q651" s="2"/>
      <c r="R651" s="2"/>
      <c r="S651" s="2"/>
      <c r="T651" s="2"/>
      <c r="U651" s="2"/>
      <c r="V651" s="2"/>
      <c r="W651" s="2"/>
      <c r="X651" s="2"/>
      <c r="Y651" s="2"/>
      <c r="Z651" s="2"/>
      <c r="AA651" s="2"/>
      <c r="AB651" s="2"/>
    </row>
    <row r="652" spans="1:28" x14ac:dyDescent="0.2">
      <c r="A652" s="2" t="s">
        <v>257</v>
      </c>
      <c r="B652" s="2" t="s">
        <v>28</v>
      </c>
      <c r="C652" s="4">
        <v>44980</v>
      </c>
      <c r="D652" s="2">
        <v>30371</v>
      </c>
      <c r="E652" s="2">
        <v>11</v>
      </c>
      <c r="F652" s="2" t="s">
        <v>6</v>
      </c>
      <c r="G652" s="2">
        <v>1</v>
      </c>
      <c r="H652" s="2"/>
      <c r="I652" s="2"/>
      <c r="J652" s="2"/>
      <c r="K652" s="2"/>
      <c r="L652" s="2"/>
      <c r="M652" s="2"/>
      <c r="N652" s="2"/>
      <c r="O652" s="2"/>
      <c r="P652" s="2"/>
      <c r="Q652" s="2"/>
      <c r="R652" s="2"/>
      <c r="S652" s="2"/>
      <c r="T652" s="2"/>
      <c r="U652" s="2"/>
      <c r="V652" s="2"/>
      <c r="W652" s="2"/>
      <c r="X652" s="2"/>
      <c r="Y652" s="2"/>
      <c r="Z652" s="2"/>
      <c r="AA652" s="2"/>
      <c r="AB652" s="2"/>
    </row>
    <row r="653" spans="1:28" x14ac:dyDescent="0.2">
      <c r="A653" s="2" t="s">
        <v>257</v>
      </c>
      <c r="B653" s="2" t="s">
        <v>28</v>
      </c>
      <c r="C653" s="4">
        <v>44980</v>
      </c>
      <c r="D653" s="2" t="s">
        <v>259</v>
      </c>
      <c r="E653" s="2">
        <v>4</v>
      </c>
      <c r="F653" s="2" t="s">
        <v>238</v>
      </c>
      <c r="G653" s="2"/>
      <c r="H653" s="2"/>
      <c r="I653" s="2"/>
      <c r="J653" s="2"/>
      <c r="K653" s="2"/>
      <c r="L653" s="2"/>
      <c r="M653" s="2"/>
      <c r="N653" s="2"/>
      <c r="O653" s="2">
        <v>1</v>
      </c>
      <c r="P653" s="2"/>
      <c r="Q653" s="2"/>
      <c r="R653" s="2"/>
      <c r="S653" s="2"/>
      <c r="T653" s="2"/>
      <c r="U653" s="2"/>
      <c r="V653" s="2"/>
      <c r="W653" s="2"/>
      <c r="X653" s="2"/>
      <c r="Y653" s="2"/>
      <c r="Z653" s="2"/>
      <c r="AA653" s="2"/>
      <c r="AB653" s="2"/>
    </row>
    <row r="654" spans="1:28" x14ac:dyDescent="0.2">
      <c r="A654" s="2" t="s">
        <v>257</v>
      </c>
      <c r="B654" s="2" t="s">
        <v>28</v>
      </c>
      <c r="C654" s="4">
        <v>44980</v>
      </c>
      <c r="D654" s="2">
        <v>30047</v>
      </c>
      <c r="E654" s="2">
        <v>9</v>
      </c>
      <c r="F654" s="2" t="s">
        <v>8</v>
      </c>
      <c r="G654" s="2"/>
      <c r="H654" s="2"/>
      <c r="I654" s="2">
        <v>1</v>
      </c>
      <c r="J654" s="2"/>
      <c r="K654" s="2"/>
      <c r="L654" s="2"/>
      <c r="M654" s="2"/>
      <c r="N654" s="2"/>
      <c r="O654" s="2"/>
      <c r="P654" s="2"/>
      <c r="Q654" s="2"/>
      <c r="R654" s="2"/>
      <c r="S654" s="2"/>
      <c r="T654" s="2"/>
      <c r="U654" s="2"/>
      <c r="V654" s="2"/>
      <c r="W654" s="2"/>
      <c r="X654" s="2"/>
      <c r="Y654" s="2"/>
      <c r="Z654" s="2"/>
      <c r="AA654" s="2"/>
      <c r="AB654" s="2"/>
    </row>
    <row r="655" spans="1:28" x14ac:dyDescent="0.2">
      <c r="A655" s="2" t="s">
        <v>257</v>
      </c>
      <c r="B655" s="2" t="s">
        <v>28</v>
      </c>
      <c r="C655" s="4">
        <v>44980</v>
      </c>
      <c r="D655" s="2">
        <v>30047</v>
      </c>
      <c r="E655" s="2">
        <v>4</v>
      </c>
      <c r="F655" s="2" t="s">
        <v>8</v>
      </c>
      <c r="G655" s="2"/>
      <c r="H655" s="2"/>
      <c r="I655" s="2">
        <v>1</v>
      </c>
      <c r="J655" s="2"/>
      <c r="K655" s="2"/>
      <c r="L655" s="2"/>
      <c r="M655" s="2"/>
      <c r="N655" s="2"/>
      <c r="O655" s="2"/>
      <c r="P655" s="2"/>
      <c r="Q655" s="2"/>
      <c r="R655" s="2"/>
      <c r="S655" s="2"/>
      <c r="T655" s="2"/>
      <c r="U655" s="2"/>
      <c r="V655" s="2"/>
      <c r="W655" s="2"/>
      <c r="X655" s="2"/>
      <c r="Y655" s="2"/>
      <c r="Z655" s="2"/>
      <c r="AA655" s="2"/>
      <c r="AB655" s="2"/>
    </row>
    <row r="656" spans="1:28" x14ac:dyDescent="0.2">
      <c r="A656" s="2" t="s">
        <v>257</v>
      </c>
      <c r="B656" s="2" t="s">
        <v>28</v>
      </c>
      <c r="C656" s="4">
        <v>44980</v>
      </c>
      <c r="D656" s="2">
        <v>30312</v>
      </c>
      <c r="E656" s="2">
        <v>6</v>
      </c>
      <c r="F656" s="2" t="s">
        <v>6</v>
      </c>
      <c r="G656" s="2">
        <v>1</v>
      </c>
      <c r="H656" s="2"/>
      <c r="I656" s="2"/>
      <c r="J656" s="2"/>
      <c r="K656" s="2"/>
      <c r="L656" s="2"/>
      <c r="M656" s="2"/>
      <c r="N656" s="2"/>
      <c r="O656" s="2"/>
      <c r="P656" s="2"/>
      <c r="Q656" s="2"/>
      <c r="R656" s="2"/>
      <c r="S656" s="2"/>
      <c r="T656" s="2"/>
      <c r="U656" s="2"/>
      <c r="V656" s="2"/>
      <c r="W656" s="2"/>
      <c r="X656" s="2"/>
      <c r="Y656" s="2"/>
      <c r="Z656" s="2"/>
      <c r="AA656" s="2"/>
      <c r="AB656" s="2"/>
    </row>
    <row r="657" spans="1:28" x14ac:dyDescent="0.2">
      <c r="A657" s="2" t="s">
        <v>257</v>
      </c>
      <c r="B657" s="2" t="s">
        <v>28</v>
      </c>
      <c r="C657" s="4">
        <v>44980</v>
      </c>
      <c r="D657" s="2">
        <v>30033</v>
      </c>
      <c r="E657" s="2">
        <v>44</v>
      </c>
      <c r="F657" s="2" t="s">
        <v>6</v>
      </c>
      <c r="G657" s="2">
        <v>1</v>
      </c>
      <c r="H657" s="2"/>
      <c r="I657" s="2"/>
      <c r="J657" s="2"/>
      <c r="K657" s="2"/>
      <c r="L657" s="2"/>
      <c r="M657" s="2"/>
      <c r="N657" s="2"/>
      <c r="O657" s="2"/>
      <c r="P657" s="2"/>
      <c r="Q657" s="2"/>
      <c r="R657" s="2"/>
      <c r="S657" s="2"/>
      <c r="T657" s="2"/>
      <c r="U657" s="2"/>
      <c r="V657" s="2"/>
      <c r="W657" s="2"/>
      <c r="X657" s="2"/>
      <c r="Y657" s="2"/>
      <c r="Z657" s="2"/>
      <c r="AA657" s="2"/>
      <c r="AB657" s="2"/>
    </row>
    <row r="658" spans="1:28" x14ac:dyDescent="0.2">
      <c r="A658" s="2" t="s">
        <v>257</v>
      </c>
      <c r="B658" s="2" t="s">
        <v>28</v>
      </c>
      <c r="C658" s="4">
        <v>44980</v>
      </c>
      <c r="D658" s="2">
        <v>30083</v>
      </c>
      <c r="E658" s="2">
        <v>11</v>
      </c>
      <c r="F658" s="2" t="s">
        <v>7</v>
      </c>
      <c r="G658" s="2"/>
      <c r="H658" s="2">
        <v>1</v>
      </c>
      <c r="I658" s="2"/>
      <c r="J658" s="2"/>
      <c r="K658" s="2"/>
      <c r="L658" s="2"/>
      <c r="M658" s="2"/>
      <c r="N658" s="2"/>
      <c r="O658" s="2"/>
      <c r="P658" s="2"/>
      <c r="Q658" s="2"/>
      <c r="R658" s="2"/>
      <c r="S658" s="2"/>
      <c r="T658" s="2"/>
      <c r="U658" s="2"/>
      <c r="V658" s="2"/>
      <c r="W658" s="2"/>
      <c r="X658" s="2"/>
      <c r="Y658" s="2"/>
      <c r="Z658" s="2"/>
      <c r="AA658" s="2"/>
      <c r="AB658" s="2"/>
    </row>
    <row r="659" spans="1:28" x14ac:dyDescent="0.2">
      <c r="A659" s="2" t="s">
        <v>257</v>
      </c>
      <c r="B659" s="2" t="s">
        <v>28</v>
      </c>
      <c r="C659" s="4">
        <v>44980</v>
      </c>
      <c r="D659" s="2">
        <v>30345</v>
      </c>
      <c r="E659" s="2">
        <v>8</v>
      </c>
      <c r="F659" s="2" t="s">
        <v>7</v>
      </c>
      <c r="G659" s="2"/>
      <c r="H659" s="2">
        <v>1</v>
      </c>
      <c r="I659" s="2"/>
      <c r="J659" s="2"/>
      <c r="K659" s="2"/>
      <c r="L659" s="2"/>
      <c r="M659" s="2"/>
      <c r="N659" s="2"/>
      <c r="O659" s="2"/>
      <c r="P659" s="2"/>
      <c r="Q659" s="2"/>
      <c r="R659" s="2"/>
      <c r="S659" s="2"/>
      <c r="T659" s="2"/>
      <c r="U659" s="2"/>
      <c r="V659" s="2"/>
      <c r="W659" s="2"/>
      <c r="X659" s="2"/>
      <c r="Y659" s="2"/>
      <c r="Z659" s="2"/>
      <c r="AA659" s="2"/>
      <c r="AB659" s="2"/>
    </row>
    <row r="660" spans="1:28" x14ac:dyDescent="0.2">
      <c r="A660" s="2" t="s">
        <v>257</v>
      </c>
      <c r="B660" s="2" t="s">
        <v>28</v>
      </c>
      <c r="C660" s="4">
        <v>44980</v>
      </c>
      <c r="D660" s="2">
        <v>30047</v>
      </c>
      <c r="E660" s="2">
        <v>9</v>
      </c>
      <c r="F660" s="2" t="s">
        <v>12</v>
      </c>
      <c r="G660" s="2"/>
      <c r="H660" s="2"/>
      <c r="I660" s="2"/>
      <c r="J660" s="2"/>
      <c r="K660" s="2"/>
      <c r="L660" s="2"/>
      <c r="M660" s="2">
        <v>1</v>
      </c>
      <c r="N660" s="2"/>
      <c r="O660" s="2"/>
      <c r="P660" s="2"/>
      <c r="Q660" s="2"/>
      <c r="R660" s="2"/>
      <c r="S660" s="2"/>
      <c r="T660" s="2"/>
      <c r="U660" s="2"/>
      <c r="V660" s="2"/>
      <c r="W660" s="2"/>
      <c r="X660" s="2"/>
      <c r="Y660" s="2"/>
      <c r="Z660" s="2"/>
      <c r="AA660" s="2"/>
      <c r="AB660" s="2"/>
    </row>
    <row r="661" spans="1:28" x14ac:dyDescent="0.2">
      <c r="A661" s="2" t="s">
        <v>257</v>
      </c>
      <c r="B661" s="2" t="s">
        <v>28</v>
      </c>
      <c r="C661" s="4">
        <v>44980</v>
      </c>
      <c r="D661" s="2">
        <v>30605</v>
      </c>
      <c r="E661" s="2">
        <v>46</v>
      </c>
      <c r="F661" s="2" t="s">
        <v>12</v>
      </c>
      <c r="G661" s="2"/>
      <c r="H661" s="2"/>
      <c r="I661" s="2"/>
      <c r="J661" s="2"/>
      <c r="K661" s="2"/>
      <c r="L661" s="2"/>
      <c r="M661" s="2">
        <v>1</v>
      </c>
      <c r="N661" s="2"/>
      <c r="O661" s="2"/>
      <c r="P661" s="2"/>
      <c r="Q661" s="2"/>
      <c r="R661" s="2"/>
      <c r="S661" s="2"/>
      <c r="T661" s="2"/>
      <c r="U661" s="2"/>
      <c r="V661" s="2"/>
      <c r="W661" s="2"/>
      <c r="X661" s="2"/>
      <c r="Y661" s="2"/>
      <c r="Z661" s="2"/>
      <c r="AA661" s="2"/>
      <c r="AB661" s="2"/>
    </row>
    <row r="662" spans="1:28" x14ac:dyDescent="0.2">
      <c r="A662" s="2" t="s">
        <v>257</v>
      </c>
      <c r="B662" s="2" t="s">
        <v>28</v>
      </c>
      <c r="C662" s="4">
        <v>44980</v>
      </c>
      <c r="D662" s="2">
        <v>30317</v>
      </c>
      <c r="E662" s="2">
        <v>16</v>
      </c>
      <c r="F662" s="2" t="s">
        <v>7</v>
      </c>
      <c r="G662" s="2"/>
      <c r="H662" s="2">
        <v>1</v>
      </c>
      <c r="I662" s="2"/>
      <c r="J662" s="2"/>
      <c r="K662" s="2"/>
      <c r="L662" s="2"/>
      <c r="M662" s="2"/>
      <c r="N662" s="2"/>
      <c r="O662" s="2"/>
      <c r="P662" s="2"/>
      <c r="Q662" s="2"/>
      <c r="R662" s="2"/>
      <c r="S662" s="2"/>
      <c r="T662" s="2"/>
      <c r="U662" s="2"/>
      <c r="V662" s="2"/>
      <c r="W662" s="2"/>
      <c r="X662" s="2"/>
      <c r="Y662" s="2"/>
      <c r="Z662" s="2"/>
      <c r="AA662" s="2"/>
      <c r="AB662" s="2"/>
    </row>
    <row r="663" spans="1:28" x14ac:dyDescent="0.2">
      <c r="A663" s="2" t="s">
        <v>257</v>
      </c>
      <c r="B663" s="2" t="s">
        <v>28</v>
      </c>
      <c r="C663" s="4">
        <v>44980</v>
      </c>
      <c r="D663" s="2">
        <v>30328</v>
      </c>
      <c r="E663" s="2">
        <v>223</v>
      </c>
      <c r="F663" s="2" t="s">
        <v>260</v>
      </c>
      <c r="G663" s="2"/>
      <c r="H663" s="2">
        <v>1</v>
      </c>
      <c r="I663" s="2"/>
      <c r="J663" s="2"/>
      <c r="K663" s="2"/>
      <c r="L663" s="2"/>
      <c r="M663" s="2"/>
      <c r="N663" s="2"/>
      <c r="O663" s="2">
        <v>1</v>
      </c>
      <c r="P663" s="2"/>
      <c r="Q663" s="2"/>
      <c r="R663" s="2"/>
      <c r="S663" s="2"/>
      <c r="T663" s="2"/>
      <c r="U663" s="2"/>
      <c r="V663" s="2"/>
      <c r="W663" s="2"/>
      <c r="X663" s="2"/>
      <c r="Y663" s="2"/>
      <c r="Z663" s="2"/>
      <c r="AA663" s="2"/>
      <c r="AB663" s="2"/>
    </row>
    <row r="664" spans="1:28" x14ac:dyDescent="0.2">
      <c r="A664" s="2" t="s">
        <v>257</v>
      </c>
      <c r="B664" s="2" t="s">
        <v>28</v>
      </c>
      <c r="C664" s="4">
        <v>44980</v>
      </c>
      <c r="D664" s="2">
        <v>30307</v>
      </c>
      <c r="E664" s="2">
        <v>137</v>
      </c>
      <c r="F664" s="2" t="s">
        <v>197</v>
      </c>
      <c r="G664" s="2">
        <v>1</v>
      </c>
      <c r="H664" s="2">
        <v>1</v>
      </c>
      <c r="I664" s="2"/>
      <c r="J664" s="2"/>
      <c r="K664" s="2"/>
      <c r="L664" s="2"/>
      <c r="M664" s="2"/>
      <c r="N664" s="2"/>
      <c r="O664" s="2"/>
      <c r="P664" s="2"/>
      <c r="Q664" s="2"/>
      <c r="R664" s="2"/>
      <c r="S664" s="2"/>
      <c r="T664" s="2"/>
      <c r="U664" s="2"/>
      <c r="V664" s="2"/>
      <c r="W664" s="2"/>
      <c r="X664" s="2"/>
      <c r="Y664" s="2"/>
      <c r="Z664" s="2"/>
      <c r="AA664" s="2"/>
      <c r="AB664" s="2"/>
    </row>
    <row r="665" spans="1:28" x14ac:dyDescent="0.2">
      <c r="A665" s="2" t="s">
        <v>257</v>
      </c>
      <c r="B665" s="2" t="s">
        <v>48</v>
      </c>
      <c r="C665" s="4">
        <v>44979</v>
      </c>
      <c r="D665" s="2">
        <v>30345</v>
      </c>
      <c r="E665" s="2">
        <v>1</v>
      </c>
      <c r="F665" s="2" t="s">
        <v>7</v>
      </c>
      <c r="G665" s="2"/>
      <c r="H665" s="2">
        <v>1</v>
      </c>
      <c r="I665" s="2"/>
      <c r="J665" s="2"/>
      <c r="K665" s="2"/>
      <c r="L665" s="2"/>
      <c r="M665" s="2"/>
      <c r="N665" s="2"/>
      <c r="O665" s="2"/>
      <c r="P665" s="2"/>
      <c r="Q665" s="2"/>
      <c r="R665" s="2"/>
      <c r="S665" s="2"/>
      <c r="T665" s="2"/>
      <c r="U665" s="2"/>
      <c r="V665" s="2"/>
      <c r="W665" s="2"/>
      <c r="X665" s="2"/>
      <c r="Y665" s="2"/>
      <c r="Z665" s="2"/>
      <c r="AA665" s="2"/>
      <c r="AB665" s="2"/>
    </row>
    <row r="666" spans="1:28" x14ac:dyDescent="0.2">
      <c r="A666" s="2" t="s">
        <v>257</v>
      </c>
      <c r="B666" s="2" t="s">
        <v>48</v>
      </c>
      <c r="C666" s="4">
        <v>44979</v>
      </c>
      <c r="D666" s="2">
        <v>30040</v>
      </c>
      <c r="E666" s="2">
        <v>527</v>
      </c>
      <c r="F666" s="2" t="s">
        <v>232</v>
      </c>
      <c r="G666" s="2">
        <v>1</v>
      </c>
      <c r="H666" s="2"/>
      <c r="I666" s="2">
        <v>1</v>
      </c>
      <c r="J666" s="2"/>
      <c r="K666" s="2"/>
      <c r="L666" s="2"/>
      <c r="M666" s="2"/>
      <c r="N666" s="2"/>
      <c r="O666" s="2"/>
      <c r="P666" s="2"/>
      <c r="Q666" s="2"/>
      <c r="R666" s="2"/>
      <c r="S666" s="2"/>
      <c r="T666" s="2"/>
      <c r="U666" s="2"/>
      <c r="V666" s="2"/>
      <c r="W666" s="2"/>
      <c r="X666" s="2"/>
      <c r="Y666" s="2"/>
      <c r="Z666" s="2"/>
      <c r="AA666" s="2"/>
      <c r="AB666" s="2"/>
    </row>
    <row r="667" spans="1:28" x14ac:dyDescent="0.2">
      <c r="A667" s="2" t="s">
        <v>257</v>
      </c>
      <c r="B667" s="2" t="s">
        <v>48</v>
      </c>
      <c r="C667" s="4">
        <v>44979</v>
      </c>
      <c r="D667" s="2">
        <v>30084</v>
      </c>
      <c r="E667" s="2">
        <v>80</v>
      </c>
      <c r="F667" s="2" t="s">
        <v>261</v>
      </c>
      <c r="G667" s="2">
        <v>1</v>
      </c>
      <c r="H667" s="2">
        <v>1</v>
      </c>
      <c r="I667" s="2"/>
      <c r="J667" s="2">
        <v>1</v>
      </c>
      <c r="K667" s="2"/>
      <c r="L667" s="2">
        <v>1</v>
      </c>
      <c r="M667" s="2"/>
      <c r="N667" s="2"/>
      <c r="O667" s="2"/>
      <c r="P667" s="2"/>
      <c r="Q667" s="2"/>
      <c r="R667" s="2"/>
      <c r="S667" s="2"/>
      <c r="T667" s="2"/>
      <c r="U667" s="2"/>
      <c r="V667" s="2"/>
      <c r="W667" s="2"/>
      <c r="X667" s="2"/>
      <c r="Y667" s="2"/>
      <c r="Z667" s="2"/>
      <c r="AA667" s="2"/>
      <c r="AB667" s="2"/>
    </row>
    <row r="668" spans="1:28" x14ac:dyDescent="0.2">
      <c r="A668" s="2" t="s">
        <v>257</v>
      </c>
      <c r="B668" s="2" t="s">
        <v>33</v>
      </c>
      <c r="C668" s="4">
        <v>44976</v>
      </c>
      <c r="D668" s="2">
        <v>30307</v>
      </c>
      <c r="E668" s="2">
        <v>12</v>
      </c>
      <c r="F668" s="2" t="s">
        <v>7</v>
      </c>
      <c r="G668" s="2"/>
      <c r="H668" s="2">
        <v>1</v>
      </c>
      <c r="I668" s="2"/>
      <c r="J668" s="2"/>
      <c r="K668" s="2"/>
      <c r="L668" s="2"/>
      <c r="M668" s="2"/>
      <c r="N668" s="2"/>
      <c r="O668" s="2"/>
      <c r="P668" s="2"/>
      <c r="Q668" s="2"/>
      <c r="R668" s="2"/>
      <c r="S668" s="2"/>
      <c r="T668" s="2"/>
      <c r="U668" s="2"/>
      <c r="V668" s="2"/>
      <c r="W668" s="2"/>
      <c r="X668" s="2"/>
      <c r="Y668" s="2"/>
      <c r="Z668" s="2"/>
      <c r="AA668" s="2"/>
      <c r="AB668" s="2"/>
    </row>
    <row r="669" spans="1:28" x14ac:dyDescent="0.2">
      <c r="A669" s="2" t="s">
        <v>257</v>
      </c>
      <c r="B669" s="2" t="s">
        <v>33</v>
      </c>
      <c r="C669" s="4">
        <v>44976</v>
      </c>
      <c r="D669" s="2">
        <v>30032</v>
      </c>
      <c r="E669" s="2">
        <v>13</v>
      </c>
      <c r="F669" s="2" t="s">
        <v>262</v>
      </c>
      <c r="G669" s="2"/>
      <c r="H669" s="2">
        <v>1</v>
      </c>
      <c r="I669" s="2">
        <v>1</v>
      </c>
      <c r="J669" s="2"/>
      <c r="K669" s="2"/>
      <c r="L669" s="2"/>
      <c r="M669" s="2"/>
      <c r="N669" s="2"/>
      <c r="O669" s="2"/>
      <c r="P669" s="2"/>
      <c r="Q669" s="2"/>
      <c r="R669" s="2"/>
      <c r="S669" s="2"/>
      <c r="T669" s="2"/>
      <c r="U669" s="2"/>
      <c r="V669" s="2"/>
      <c r="W669" s="2"/>
      <c r="X669" s="2"/>
      <c r="Y669" s="2"/>
      <c r="Z669" s="2"/>
      <c r="AA669" s="2"/>
      <c r="AB669" s="2"/>
    </row>
    <row r="670" spans="1:28" x14ac:dyDescent="0.2">
      <c r="A670" s="2" t="s">
        <v>257</v>
      </c>
      <c r="B670" s="2" t="s">
        <v>33</v>
      </c>
      <c r="C670" s="4">
        <v>44976</v>
      </c>
      <c r="D670" s="2">
        <v>29020</v>
      </c>
      <c r="E670" s="2">
        <v>8</v>
      </c>
      <c r="F670" s="2" t="s">
        <v>7</v>
      </c>
      <c r="G670" s="2"/>
      <c r="H670" s="2">
        <v>1</v>
      </c>
      <c r="I670" s="2"/>
      <c r="J670" s="2"/>
      <c r="K670" s="2"/>
      <c r="L670" s="2"/>
      <c r="M670" s="2"/>
      <c r="N670" s="2"/>
      <c r="O670" s="2"/>
      <c r="P670" s="2"/>
      <c r="Q670" s="2"/>
      <c r="R670" s="2"/>
      <c r="S670" s="2"/>
      <c r="T670" s="2"/>
      <c r="U670" s="2"/>
      <c r="V670" s="2"/>
      <c r="W670" s="2"/>
      <c r="X670" s="2"/>
      <c r="Y670" s="2"/>
      <c r="Z670" s="2"/>
      <c r="AA670" s="2"/>
      <c r="AB670" s="2"/>
    </row>
    <row r="671" spans="1:28" x14ac:dyDescent="0.2">
      <c r="A671" s="2" t="s">
        <v>257</v>
      </c>
      <c r="B671" s="2" t="s">
        <v>33</v>
      </c>
      <c r="C671" s="4">
        <v>44976</v>
      </c>
      <c r="D671" s="2">
        <v>30341</v>
      </c>
      <c r="E671" s="2">
        <v>36</v>
      </c>
      <c r="F671" s="2" t="s">
        <v>263</v>
      </c>
      <c r="G671" s="2"/>
      <c r="H671" s="2">
        <v>1</v>
      </c>
      <c r="I671" s="2"/>
      <c r="J671" s="2"/>
      <c r="K671" s="2"/>
      <c r="L671" s="2">
        <v>1</v>
      </c>
      <c r="M671" s="2"/>
      <c r="N671" s="2"/>
      <c r="O671" s="2"/>
      <c r="P671" s="2"/>
      <c r="Q671" s="2"/>
      <c r="R671" s="2"/>
      <c r="S671" s="2"/>
      <c r="T671" s="2"/>
      <c r="U671" s="2"/>
      <c r="V671" s="2"/>
      <c r="W671" s="2"/>
      <c r="X671" s="2"/>
      <c r="Y671" s="2"/>
      <c r="Z671" s="2"/>
      <c r="AA671" s="2"/>
      <c r="AB671" s="2"/>
    </row>
    <row r="672" spans="1:28" x14ac:dyDescent="0.2">
      <c r="A672" s="2" t="s">
        <v>257</v>
      </c>
      <c r="B672" s="2" t="s">
        <v>33</v>
      </c>
      <c r="C672" s="4">
        <v>44976</v>
      </c>
      <c r="D672" s="2" t="s">
        <v>259</v>
      </c>
      <c r="E672" s="2">
        <v>12</v>
      </c>
      <c r="F672" s="2" t="s">
        <v>47</v>
      </c>
      <c r="G672" s="2"/>
      <c r="H672" s="2"/>
      <c r="I672" s="2"/>
      <c r="J672" s="2"/>
      <c r="K672" s="2"/>
      <c r="L672" s="2"/>
      <c r="M672" s="2"/>
      <c r="N672" s="2"/>
      <c r="O672" s="2"/>
      <c r="P672" s="2"/>
      <c r="Q672" s="2"/>
      <c r="R672" s="2"/>
      <c r="S672" s="2"/>
      <c r="T672" s="2"/>
      <c r="U672" s="2"/>
      <c r="V672" s="2"/>
      <c r="W672" s="2"/>
      <c r="X672" s="2"/>
      <c r="Y672" s="2"/>
      <c r="Z672" s="2"/>
      <c r="AA672" s="2"/>
      <c r="AB672" s="2"/>
    </row>
    <row r="673" spans="1:28" x14ac:dyDescent="0.2">
      <c r="A673" s="2" t="s">
        <v>257</v>
      </c>
      <c r="B673" s="2" t="s">
        <v>33</v>
      </c>
      <c r="C673" s="4">
        <v>44976</v>
      </c>
      <c r="D673" s="2">
        <v>30083</v>
      </c>
      <c r="E673" s="2">
        <v>2</v>
      </c>
      <c r="F673" s="2" t="s">
        <v>7</v>
      </c>
      <c r="G673" s="2"/>
      <c r="H673" s="2">
        <v>1</v>
      </c>
      <c r="I673" s="2"/>
      <c r="J673" s="2"/>
      <c r="K673" s="2"/>
      <c r="L673" s="2"/>
      <c r="M673" s="2"/>
      <c r="N673" s="2"/>
      <c r="O673" s="2"/>
      <c r="P673" s="2"/>
      <c r="Q673" s="2"/>
      <c r="R673" s="2"/>
      <c r="S673" s="2"/>
      <c r="T673" s="2"/>
      <c r="U673" s="2"/>
      <c r="V673" s="2"/>
      <c r="W673" s="2"/>
      <c r="X673" s="2"/>
      <c r="Y673" s="2"/>
      <c r="Z673" s="2"/>
      <c r="AA673" s="2"/>
      <c r="AB673" s="2"/>
    </row>
    <row r="674" spans="1:28" x14ac:dyDescent="0.2">
      <c r="A674" s="2" t="s">
        <v>257</v>
      </c>
      <c r="B674" s="2" t="s">
        <v>33</v>
      </c>
      <c r="C674" s="4">
        <v>44976</v>
      </c>
      <c r="D674" s="2">
        <v>30072</v>
      </c>
      <c r="E674" s="2">
        <v>17</v>
      </c>
      <c r="F674" s="2" t="s">
        <v>7</v>
      </c>
      <c r="G674" s="2"/>
      <c r="H674" s="2">
        <v>1</v>
      </c>
      <c r="I674" s="2"/>
      <c r="J674" s="2"/>
      <c r="K674" s="2"/>
      <c r="L674" s="2"/>
      <c r="M674" s="2"/>
      <c r="N674" s="2"/>
      <c r="O674" s="2"/>
      <c r="P674" s="2"/>
      <c r="Q674" s="2"/>
      <c r="R674" s="2"/>
      <c r="S674" s="2"/>
      <c r="T674" s="2"/>
      <c r="U674" s="2"/>
      <c r="V674" s="2"/>
      <c r="W674" s="2"/>
      <c r="X674" s="2"/>
      <c r="Y674" s="2"/>
      <c r="Z674" s="2"/>
      <c r="AA674" s="2"/>
      <c r="AB674" s="2"/>
    </row>
    <row r="675" spans="1:28" x14ac:dyDescent="0.2">
      <c r="A675" s="2" t="s">
        <v>257</v>
      </c>
      <c r="B675" s="2" t="s">
        <v>33</v>
      </c>
      <c r="C675" s="4">
        <v>44976</v>
      </c>
      <c r="D675" s="2">
        <v>30307</v>
      </c>
      <c r="E675" s="2">
        <v>20</v>
      </c>
      <c r="F675" s="2" t="s">
        <v>9</v>
      </c>
      <c r="G675" s="2"/>
      <c r="H675" s="2"/>
      <c r="I675" s="2"/>
      <c r="J675" s="2">
        <v>1</v>
      </c>
      <c r="K675" s="2"/>
      <c r="L675" s="2"/>
      <c r="M675" s="2"/>
      <c r="N675" s="2"/>
      <c r="O675" s="2"/>
      <c r="P675" s="2"/>
      <c r="Q675" s="2"/>
      <c r="R675" s="2"/>
      <c r="S675" s="2"/>
      <c r="T675" s="2"/>
      <c r="U675" s="2"/>
      <c r="V675" s="2"/>
      <c r="W675" s="2"/>
      <c r="X675" s="2"/>
      <c r="Y675" s="2"/>
      <c r="Z675" s="2"/>
      <c r="AA675" s="2"/>
      <c r="AB675" s="2"/>
    </row>
    <row r="676" spans="1:28" x14ac:dyDescent="0.2">
      <c r="A676" s="2" t="s">
        <v>257</v>
      </c>
      <c r="B676" s="2" t="s">
        <v>33</v>
      </c>
      <c r="C676" s="4">
        <v>44976</v>
      </c>
      <c r="D676" s="2">
        <v>30084</v>
      </c>
      <c r="E676" s="2">
        <v>7</v>
      </c>
      <c r="F676" s="2" t="s">
        <v>260</v>
      </c>
      <c r="G676" s="2"/>
      <c r="H676" s="2">
        <v>1</v>
      </c>
      <c r="I676" s="2"/>
      <c r="J676" s="2"/>
      <c r="K676" s="2"/>
      <c r="L676" s="2"/>
      <c r="M676" s="2"/>
      <c r="N676" s="2"/>
      <c r="O676" s="2">
        <v>1</v>
      </c>
      <c r="P676" s="2"/>
      <c r="Q676" s="2"/>
      <c r="R676" s="2"/>
      <c r="S676" s="2"/>
      <c r="T676" s="2"/>
      <c r="U676" s="2"/>
      <c r="V676" s="2"/>
      <c r="W676" s="2"/>
      <c r="X676" s="2"/>
      <c r="Y676" s="2"/>
      <c r="Z676" s="2"/>
      <c r="AA676" s="2"/>
      <c r="AB676" s="2"/>
    </row>
    <row r="677" spans="1:28" x14ac:dyDescent="0.2">
      <c r="A677" s="2" t="s">
        <v>257</v>
      </c>
      <c r="B677" s="2" t="s">
        <v>33</v>
      </c>
      <c r="C677" s="4">
        <v>44976</v>
      </c>
      <c r="D677" s="2">
        <v>30342</v>
      </c>
      <c r="E677" s="2">
        <v>2</v>
      </c>
      <c r="F677" s="2" t="s">
        <v>7</v>
      </c>
      <c r="G677" s="2"/>
      <c r="H677" s="2">
        <v>1</v>
      </c>
      <c r="I677" s="2"/>
      <c r="J677" s="2"/>
      <c r="K677" s="2"/>
      <c r="L677" s="2"/>
      <c r="M677" s="2"/>
      <c r="N677" s="2"/>
      <c r="O677" s="2"/>
      <c r="P677" s="2"/>
      <c r="Q677" s="2"/>
      <c r="R677" s="2"/>
      <c r="S677" s="2"/>
      <c r="T677" s="2"/>
      <c r="U677" s="2"/>
      <c r="V677" s="2"/>
      <c r="W677" s="2"/>
      <c r="X677" s="2"/>
      <c r="Y677" s="2"/>
      <c r="Z677" s="2"/>
      <c r="AA677" s="2"/>
      <c r="AB677" s="2"/>
    </row>
    <row r="678" spans="1:28" x14ac:dyDescent="0.2">
      <c r="A678" s="2" t="s">
        <v>257</v>
      </c>
      <c r="B678" s="2" t="s">
        <v>35</v>
      </c>
      <c r="C678" s="4">
        <v>44975</v>
      </c>
      <c r="D678" s="2">
        <v>30307</v>
      </c>
      <c r="E678" s="2">
        <v>19</v>
      </c>
      <c r="F678" s="2" t="s">
        <v>197</v>
      </c>
      <c r="G678" s="2">
        <v>1</v>
      </c>
      <c r="H678" s="2">
        <v>1</v>
      </c>
      <c r="I678" s="2"/>
      <c r="J678" s="2"/>
      <c r="K678" s="2"/>
      <c r="L678" s="2"/>
      <c r="M678" s="2"/>
      <c r="N678" s="2"/>
      <c r="O678" s="2"/>
      <c r="P678" s="2"/>
      <c r="Q678" s="2"/>
      <c r="R678" s="2"/>
      <c r="S678" s="2"/>
      <c r="T678" s="2"/>
      <c r="U678" s="2"/>
      <c r="V678" s="2"/>
      <c r="W678" s="2"/>
      <c r="X678" s="2"/>
      <c r="Y678" s="2"/>
      <c r="Z678" s="2"/>
      <c r="AA678" s="2"/>
      <c r="AB678" s="2"/>
    </row>
    <row r="679" spans="1:28" x14ac:dyDescent="0.2">
      <c r="A679" s="2" t="s">
        <v>257</v>
      </c>
      <c r="B679" s="2" t="s">
        <v>35</v>
      </c>
      <c r="C679" s="4">
        <v>44975</v>
      </c>
      <c r="D679" s="2">
        <v>30324</v>
      </c>
      <c r="E679" s="2">
        <v>4</v>
      </c>
      <c r="F679" s="2" t="s">
        <v>264</v>
      </c>
      <c r="G679" s="2"/>
      <c r="H679" s="2"/>
      <c r="I679" s="2"/>
      <c r="J679" s="2"/>
      <c r="K679" s="2"/>
      <c r="L679" s="2"/>
      <c r="M679" s="2"/>
      <c r="N679" s="2"/>
      <c r="O679" s="2"/>
      <c r="P679" s="2"/>
      <c r="Q679" s="2"/>
      <c r="R679" s="2"/>
      <c r="S679" s="2"/>
      <c r="T679" s="2"/>
      <c r="U679" s="2"/>
      <c r="V679" s="2"/>
      <c r="W679" s="2"/>
      <c r="X679" s="2"/>
      <c r="Y679" s="2"/>
      <c r="Z679" s="2"/>
      <c r="AA679" s="2"/>
      <c r="AB679" s="2"/>
    </row>
    <row r="680" spans="1:28" x14ac:dyDescent="0.2">
      <c r="A680" s="2" t="s">
        <v>257</v>
      </c>
      <c r="B680" s="2" t="s">
        <v>35</v>
      </c>
      <c r="C680" s="4">
        <v>44975</v>
      </c>
      <c r="D680" s="2">
        <v>30308</v>
      </c>
      <c r="E680" s="2">
        <v>26</v>
      </c>
      <c r="F680" s="2" t="s">
        <v>9</v>
      </c>
      <c r="G680" s="2"/>
      <c r="H680" s="2"/>
      <c r="I680" s="2"/>
      <c r="J680" s="2">
        <v>1</v>
      </c>
      <c r="K680" s="2"/>
      <c r="L680" s="2"/>
      <c r="M680" s="2"/>
      <c r="N680" s="2"/>
      <c r="O680" s="2"/>
      <c r="P680" s="2"/>
      <c r="Q680" s="2"/>
      <c r="R680" s="2"/>
      <c r="S680" s="2"/>
      <c r="T680" s="2"/>
      <c r="U680" s="2"/>
      <c r="V680" s="2"/>
      <c r="W680" s="2"/>
      <c r="X680" s="2"/>
      <c r="Y680" s="2"/>
      <c r="Z680" s="2"/>
      <c r="AA680" s="2"/>
      <c r="AB680" s="2"/>
    </row>
    <row r="681" spans="1:28" x14ac:dyDescent="0.2">
      <c r="A681" s="2" t="s">
        <v>257</v>
      </c>
      <c r="B681" s="2" t="s">
        <v>35</v>
      </c>
      <c r="C681" s="4">
        <v>44975</v>
      </c>
      <c r="D681" s="2">
        <v>30307</v>
      </c>
      <c r="E681" s="2">
        <v>9</v>
      </c>
      <c r="F681" s="2" t="s">
        <v>7</v>
      </c>
      <c r="G681" s="2"/>
      <c r="H681" s="2">
        <v>1</v>
      </c>
      <c r="I681" s="2"/>
      <c r="J681" s="2"/>
      <c r="K681" s="2"/>
      <c r="L681" s="2"/>
      <c r="M681" s="2"/>
      <c r="N681" s="2"/>
      <c r="O681" s="2"/>
      <c r="P681" s="2"/>
      <c r="Q681" s="2"/>
      <c r="R681" s="2"/>
      <c r="S681" s="2"/>
      <c r="T681" s="2"/>
      <c r="U681" s="2"/>
      <c r="V681" s="2"/>
      <c r="W681" s="2"/>
      <c r="X681" s="2"/>
      <c r="Y681" s="2"/>
      <c r="Z681" s="2"/>
      <c r="AA681" s="2"/>
      <c r="AB681" s="2"/>
    </row>
    <row r="682" spans="1:28" x14ac:dyDescent="0.2">
      <c r="A682" s="2" t="s">
        <v>257</v>
      </c>
      <c r="B682" s="2" t="s">
        <v>35</v>
      </c>
      <c r="C682" s="4">
        <v>44975</v>
      </c>
      <c r="D682" s="2">
        <v>30324</v>
      </c>
      <c r="E682" s="2">
        <v>27</v>
      </c>
      <c r="F682" s="2" t="s">
        <v>230</v>
      </c>
      <c r="G682" s="2"/>
      <c r="H682" s="2">
        <v>1</v>
      </c>
      <c r="I682" s="2"/>
      <c r="J682" s="2">
        <v>1</v>
      </c>
      <c r="K682" s="2"/>
      <c r="L682" s="2"/>
      <c r="M682" s="2"/>
      <c r="N682" s="2"/>
      <c r="O682" s="2"/>
      <c r="P682" s="2"/>
      <c r="Q682" s="2"/>
      <c r="R682" s="2"/>
      <c r="S682" s="2"/>
      <c r="T682" s="2"/>
      <c r="U682" s="2"/>
      <c r="V682" s="2"/>
      <c r="W682" s="2"/>
      <c r="X682" s="2"/>
      <c r="Y682" s="2"/>
      <c r="Z682" s="2"/>
      <c r="AA682" s="2"/>
      <c r="AB682" s="2"/>
    </row>
    <row r="683" spans="1:28" x14ac:dyDescent="0.2">
      <c r="A683" s="2" t="s">
        <v>257</v>
      </c>
      <c r="B683" s="2" t="s">
        <v>35</v>
      </c>
      <c r="C683" s="4">
        <v>44975</v>
      </c>
      <c r="D683" s="2">
        <v>30307</v>
      </c>
      <c r="E683" s="2">
        <v>4</v>
      </c>
      <c r="F683" s="2" t="s">
        <v>265</v>
      </c>
      <c r="G683" s="2"/>
      <c r="H683" s="2"/>
      <c r="I683" s="2"/>
      <c r="J683" s="2"/>
      <c r="K683" s="2"/>
      <c r="L683" s="2"/>
      <c r="M683" s="2"/>
      <c r="N683" s="2"/>
      <c r="O683" s="2"/>
      <c r="P683" s="2"/>
      <c r="Q683" s="2"/>
      <c r="R683" s="2"/>
      <c r="S683" s="2"/>
      <c r="T683" s="2"/>
      <c r="U683" s="2"/>
      <c r="V683" s="2"/>
      <c r="W683" s="2"/>
      <c r="X683" s="2"/>
      <c r="Y683" s="2"/>
      <c r="Z683" s="2"/>
      <c r="AA683" s="2"/>
      <c r="AB683" s="2"/>
    </row>
    <row r="684" spans="1:28" x14ac:dyDescent="0.2">
      <c r="A684" s="2" t="s">
        <v>257</v>
      </c>
      <c r="B684" s="2" t="s">
        <v>35</v>
      </c>
      <c r="C684" s="4">
        <v>44975</v>
      </c>
      <c r="D684" s="2">
        <v>30329</v>
      </c>
      <c r="E684" s="2">
        <v>22</v>
      </c>
      <c r="F684" s="2" t="s">
        <v>230</v>
      </c>
      <c r="G684" s="2"/>
      <c r="H684" s="2">
        <v>1</v>
      </c>
      <c r="I684" s="2"/>
      <c r="J684" s="2">
        <v>1</v>
      </c>
      <c r="K684" s="2"/>
      <c r="L684" s="2"/>
      <c r="M684" s="2"/>
      <c r="N684" s="2"/>
      <c r="O684" s="2"/>
      <c r="P684" s="2"/>
      <c r="Q684" s="2"/>
      <c r="R684" s="2"/>
      <c r="S684" s="2"/>
      <c r="T684" s="2"/>
      <c r="U684" s="2"/>
      <c r="V684" s="2"/>
      <c r="W684" s="2"/>
      <c r="X684" s="2"/>
      <c r="Y684" s="2"/>
      <c r="Z684" s="2"/>
      <c r="AA684" s="2"/>
      <c r="AB684" s="2"/>
    </row>
    <row r="685" spans="1:28" x14ac:dyDescent="0.2">
      <c r="A685" s="2" t="s">
        <v>257</v>
      </c>
      <c r="B685" s="2" t="s">
        <v>35</v>
      </c>
      <c r="C685" s="4">
        <v>44975</v>
      </c>
      <c r="D685" s="2">
        <v>30033</v>
      </c>
      <c r="E685" s="2">
        <v>15</v>
      </c>
      <c r="F685" s="2" t="s">
        <v>7</v>
      </c>
      <c r="G685" s="2"/>
      <c r="H685" s="2">
        <v>1</v>
      </c>
      <c r="I685" s="2"/>
      <c r="J685" s="2"/>
      <c r="K685" s="2"/>
      <c r="L685" s="2"/>
      <c r="M685" s="2"/>
      <c r="N685" s="2"/>
      <c r="O685" s="2"/>
      <c r="P685" s="2"/>
      <c r="Q685" s="2"/>
      <c r="R685" s="2"/>
      <c r="S685" s="2"/>
      <c r="T685" s="2"/>
      <c r="U685" s="2"/>
      <c r="V685" s="2"/>
      <c r="W685" s="2"/>
      <c r="X685" s="2"/>
      <c r="Y685" s="2"/>
      <c r="Z685" s="2"/>
      <c r="AA685" s="2"/>
      <c r="AB685" s="2"/>
    </row>
    <row r="686" spans="1:28" x14ac:dyDescent="0.2">
      <c r="A686" s="2" t="s">
        <v>257</v>
      </c>
      <c r="B686" s="2" t="s">
        <v>35</v>
      </c>
      <c r="C686" s="4">
        <v>44975</v>
      </c>
      <c r="D686" s="2">
        <v>30022</v>
      </c>
      <c r="E686" s="2">
        <v>5</v>
      </c>
      <c r="F686" s="2" t="s">
        <v>6</v>
      </c>
      <c r="G686" s="2">
        <v>1</v>
      </c>
      <c r="H686" s="2"/>
      <c r="I686" s="2"/>
      <c r="J686" s="2"/>
      <c r="K686" s="2"/>
      <c r="L686" s="2"/>
      <c r="M686" s="2"/>
      <c r="N686" s="2"/>
      <c r="O686" s="2"/>
      <c r="P686" s="2"/>
      <c r="Q686" s="2"/>
      <c r="R686" s="2"/>
      <c r="S686" s="2"/>
      <c r="T686" s="2"/>
      <c r="U686" s="2"/>
      <c r="V686" s="2"/>
      <c r="W686" s="2"/>
      <c r="X686" s="2"/>
      <c r="Y686" s="2"/>
      <c r="Z686" s="2"/>
      <c r="AA686" s="2"/>
      <c r="AB686" s="2"/>
    </row>
    <row r="687" spans="1:28" x14ac:dyDescent="0.2">
      <c r="A687" s="2" t="s">
        <v>257</v>
      </c>
      <c r="B687" s="2" t="s">
        <v>35</v>
      </c>
      <c r="C687" s="4">
        <v>44975</v>
      </c>
      <c r="D687" s="2">
        <v>30345</v>
      </c>
      <c r="E687" s="2">
        <v>5</v>
      </c>
      <c r="F687" s="2" t="s">
        <v>266</v>
      </c>
      <c r="G687" s="2"/>
      <c r="H687" s="2"/>
      <c r="I687" s="2">
        <v>1</v>
      </c>
      <c r="J687" s="2"/>
      <c r="K687" s="2"/>
      <c r="L687" s="2">
        <v>1</v>
      </c>
      <c r="M687" s="2"/>
      <c r="N687" s="2"/>
      <c r="O687" s="2"/>
      <c r="P687" s="2"/>
      <c r="Q687" s="2"/>
      <c r="R687" s="2"/>
      <c r="S687" s="2"/>
      <c r="T687" s="2"/>
      <c r="U687" s="2"/>
      <c r="V687" s="2"/>
      <c r="W687" s="2"/>
      <c r="X687" s="2"/>
      <c r="Y687" s="2"/>
      <c r="Z687" s="2"/>
      <c r="AA687" s="2"/>
      <c r="AB687" s="2"/>
    </row>
    <row r="688" spans="1:28" x14ac:dyDescent="0.2">
      <c r="A688" s="2" t="s">
        <v>257</v>
      </c>
      <c r="B688" s="2" t="s">
        <v>19</v>
      </c>
      <c r="C688" s="4">
        <v>44974</v>
      </c>
      <c r="D688" s="2">
        <v>30296</v>
      </c>
      <c r="E688" s="2">
        <v>20</v>
      </c>
      <c r="F688" s="2" t="s">
        <v>11</v>
      </c>
      <c r="G688" s="2"/>
      <c r="H688" s="2"/>
      <c r="I688" s="2"/>
      <c r="J688" s="2"/>
      <c r="K688" s="2"/>
      <c r="L688" s="2">
        <v>1</v>
      </c>
      <c r="M688" s="2"/>
      <c r="N688" s="2"/>
      <c r="O688" s="2"/>
      <c r="P688" s="2"/>
      <c r="Q688" s="2"/>
      <c r="R688" s="2"/>
      <c r="S688" s="2"/>
      <c r="T688" s="2"/>
      <c r="U688" s="2"/>
      <c r="V688" s="2"/>
      <c r="W688" s="2"/>
      <c r="X688" s="2"/>
      <c r="Y688" s="2"/>
      <c r="Z688" s="2"/>
      <c r="AA688" s="2"/>
      <c r="AB688" s="2"/>
    </row>
    <row r="689" spans="1:28" x14ac:dyDescent="0.2">
      <c r="A689" s="2" t="s">
        <v>257</v>
      </c>
      <c r="B689" s="2" t="s">
        <v>19</v>
      </c>
      <c r="C689" s="4">
        <v>44974</v>
      </c>
      <c r="D689" s="2">
        <v>30345</v>
      </c>
      <c r="E689" s="2">
        <v>2</v>
      </c>
      <c r="F689" s="2" t="s">
        <v>167</v>
      </c>
      <c r="G689" s="2"/>
      <c r="H689" s="2"/>
      <c r="I689" s="2"/>
      <c r="J689" s="2"/>
      <c r="K689" s="2"/>
      <c r="L689" s="2"/>
      <c r="M689" s="2"/>
      <c r="N689" s="2"/>
      <c r="O689" s="2"/>
      <c r="P689" s="2"/>
      <c r="Q689" s="2"/>
      <c r="R689" s="2"/>
      <c r="S689" s="2"/>
      <c r="T689" s="2"/>
      <c r="U689" s="2"/>
      <c r="V689" s="2"/>
      <c r="W689" s="2"/>
      <c r="X689" s="2"/>
      <c r="Y689" s="2"/>
      <c r="Z689" s="2"/>
      <c r="AA689" s="2"/>
      <c r="AB689" s="2"/>
    </row>
    <row r="690" spans="1:28" x14ac:dyDescent="0.2">
      <c r="A690" s="2" t="s">
        <v>257</v>
      </c>
      <c r="B690" s="2" t="s">
        <v>19</v>
      </c>
      <c r="C690" s="4">
        <v>44974</v>
      </c>
      <c r="D690" s="2">
        <v>28739</v>
      </c>
      <c r="E690" s="2">
        <v>1</v>
      </c>
      <c r="F690" s="2" t="s">
        <v>267</v>
      </c>
      <c r="G690" s="2"/>
      <c r="H690" s="2"/>
      <c r="I690" s="2">
        <v>1</v>
      </c>
      <c r="J690" s="2"/>
      <c r="K690" s="2"/>
      <c r="L690" s="2"/>
      <c r="M690" s="2"/>
      <c r="N690" s="2"/>
      <c r="O690" s="2"/>
      <c r="P690" s="2"/>
      <c r="Q690" s="2"/>
      <c r="R690" s="2"/>
      <c r="S690" s="2"/>
      <c r="T690" s="2"/>
      <c r="U690" s="2"/>
      <c r="V690" s="2"/>
      <c r="W690" s="2"/>
      <c r="X690" s="2"/>
      <c r="Y690" s="2"/>
      <c r="Z690" s="2"/>
      <c r="AA690" s="2"/>
      <c r="AB690" s="2"/>
    </row>
    <row r="691" spans="1:28" x14ac:dyDescent="0.2">
      <c r="A691" s="2" t="s">
        <v>257</v>
      </c>
      <c r="B691" s="2" t="s">
        <v>19</v>
      </c>
      <c r="C691" s="4">
        <v>44974</v>
      </c>
      <c r="D691" s="2">
        <v>30345</v>
      </c>
      <c r="E691" s="2">
        <v>2</v>
      </c>
      <c r="F691" s="2" t="s">
        <v>267</v>
      </c>
      <c r="G691" s="2"/>
      <c r="H691" s="2"/>
      <c r="I691" s="2">
        <v>1</v>
      </c>
      <c r="J691" s="2"/>
      <c r="K691" s="2"/>
      <c r="L691" s="2"/>
      <c r="M691" s="2"/>
      <c r="N691" s="2"/>
      <c r="O691" s="2"/>
      <c r="P691" s="2"/>
      <c r="Q691" s="2"/>
      <c r="R691" s="2"/>
      <c r="S691" s="2"/>
      <c r="T691" s="2"/>
      <c r="U691" s="2"/>
      <c r="V691" s="2"/>
      <c r="W691" s="2"/>
      <c r="X691" s="2"/>
      <c r="Y691" s="2"/>
      <c r="Z691" s="2"/>
      <c r="AA691" s="2"/>
      <c r="AB691" s="2"/>
    </row>
    <row r="692" spans="1:28" x14ac:dyDescent="0.2">
      <c r="A692" s="2" t="s">
        <v>257</v>
      </c>
      <c r="B692" s="2" t="s">
        <v>19</v>
      </c>
      <c r="C692" s="4">
        <v>44974</v>
      </c>
      <c r="D692" s="2">
        <v>30345</v>
      </c>
      <c r="E692" s="2">
        <v>7</v>
      </c>
      <c r="F692" s="2" t="s">
        <v>8</v>
      </c>
      <c r="G692" s="2"/>
      <c r="H692" s="2"/>
      <c r="I692" s="2">
        <v>1</v>
      </c>
      <c r="J692" s="2"/>
      <c r="K692" s="2"/>
      <c r="L692" s="2"/>
      <c r="M692" s="2"/>
      <c r="N692" s="2"/>
      <c r="O692" s="2"/>
      <c r="P692" s="2"/>
      <c r="Q692" s="2"/>
      <c r="R692" s="2"/>
      <c r="S692" s="2"/>
      <c r="T692" s="2"/>
      <c r="U692" s="2"/>
      <c r="V692" s="2"/>
      <c r="W692" s="2"/>
      <c r="X692" s="2"/>
      <c r="Y692" s="2"/>
      <c r="Z692" s="2"/>
      <c r="AA692" s="2"/>
      <c r="AB692" s="2"/>
    </row>
    <row r="693" spans="1:28" x14ac:dyDescent="0.2">
      <c r="A693" s="2" t="s">
        <v>257</v>
      </c>
      <c r="B693" s="2" t="s">
        <v>19</v>
      </c>
      <c r="C693" s="4">
        <v>44974</v>
      </c>
      <c r="D693" s="2">
        <v>30345</v>
      </c>
      <c r="E693" s="2">
        <v>7</v>
      </c>
      <c r="F693" s="2" t="s">
        <v>8</v>
      </c>
      <c r="G693" s="2"/>
      <c r="H693" s="2"/>
      <c r="I693" s="2">
        <v>1</v>
      </c>
      <c r="J693" s="2"/>
      <c r="K693" s="2"/>
      <c r="L693" s="2"/>
      <c r="M693" s="2"/>
      <c r="N693" s="2"/>
      <c r="O693" s="2"/>
      <c r="P693" s="2"/>
      <c r="Q693" s="2"/>
      <c r="R693" s="2"/>
      <c r="S693" s="2"/>
      <c r="T693" s="2"/>
      <c r="U693" s="2"/>
      <c r="V693" s="2"/>
      <c r="W693" s="2"/>
      <c r="X693" s="2"/>
      <c r="Y693" s="2"/>
      <c r="Z693" s="2"/>
      <c r="AA693" s="2"/>
      <c r="AB693" s="2"/>
    </row>
    <row r="694" spans="1:28" x14ac:dyDescent="0.2">
      <c r="A694" s="2" t="s">
        <v>257</v>
      </c>
      <c r="B694" s="2" t="s">
        <v>19</v>
      </c>
      <c r="C694" s="4">
        <v>44974</v>
      </c>
      <c r="D694" s="2">
        <v>30087</v>
      </c>
      <c r="E694" s="2">
        <v>2</v>
      </c>
      <c r="F694" s="2" t="s">
        <v>6</v>
      </c>
      <c r="G694" s="2">
        <v>1</v>
      </c>
      <c r="H694" s="2"/>
      <c r="I694" s="2"/>
      <c r="J694" s="2"/>
      <c r="K694" s="2"/>
      <c r="L694" s="2"/>
      <c r="M694" s="2"/>
      <c r="N694" s="2"/>
      <c r="O694" s="2"/>
      <c r="P694" s="2"/>
      <c r="Q694" s="2"/>
      <c r="R694" s="2"/>
      <c r="S694" s="2"/>
      <c r="T694" s="2"/>
      <c r="U694" s="2"/>
      <c r="V694" s="2"/>
      <c r="W694" s="2"/>
      <c r="X694" s="2"/>
      <c r="Y694" s="2"/>
      <c r="Z694" s="2"/>
      <c r="AA694" s="2"/>
      <c r="AB694" s="2"/>
    </row>
    <row r="695" spans="1:28" x14ac:dyDescent="0.2">
      <c r="A695" s="2" t="s">
        <v>257</v>
      </c>
      <c r="B695" s="2" t="s">
        <v>19</v>
      </c>
      <c r="C695" s="4">
        <v>44974</v>
      </c>
      <c r="D695" s="2">
        <v>30319</v>
      </c>
      <c r="E695" s="2">
        <v>6</v>
      </c>
      <c r="F695" s="2" t="s">
        <v>7</v>
      </c>
      <c r="G695" s="2"/>
      <c r="H695" s="2">
        <v>1</v>
      </c>
      <c r="I695" s="2"/>
      <c r="J695" s="2"/>
      <c r="K695" s="2"/>
      <c r="L695" s="2"/>
      <c r="M695" s="2"/>
      <c r="N695" s="2"/>
      <c r="O695" s="2"/>
      <c r="P695" s="2"/>
      <c r="Q695" s="2"/>
      <c r="R695" s="2"/>
      <c r="S695" s="2"/>
      <c r="T695" s="2"/>
      <c r="U695" s="2"/>
      <c r="V695" s="2"/>
      <c r="W695" s="2"/>
      <c r="X695" s="2"/>
      <c r="Y695" s="2"/>
      <c r="Z695" s="2"/>
      <c r="AA695" s="2"/>
      <c r="AB695" s="2"/>
    </row>
    <row r="696" spans="1:28" x14ac:dyDescent="0.2">
      <c r="A696" s="2" t="s">
        <v>257</v>
      </c>
      <c r="B696" s="2" t="s">
        <v>19</v>
      </c>
      <c r="C696" s="4">
        <v>44974</v>
      </c>
      <c r="D696" s="2">
        <v>30318</v>
      </c>
      <c r="E696" s="2">
        <v>1</v>
      </c>
      <c r="F696" s="2" t="s">
        <v>6</v>
      </c>
      <c r="G696" s="2">
        <v>1</v>
      </c>
      <c r="H696" s="2"/>
      <c r="I696" s="2"/>
      <c r="J696" s="2"/>
      <c r="K696" s="2"/>
      <c r="L696" s="2"/>
      <c r="M696" s="2"/>
      <c r="N696" s="2"/>
      <c r="O696" s="2"/>
      <c r="P696" s="2"/>
      <c r="Q696" s="2"/>
      <c r="R696" s="2"/>
      <c r="S696" s="2"/>
      <c r="T696" s="2"/>
      <c r="U696" s="2"/>
      <c r="V696" s="2"/>
      <c r="W696" s="2"/>
      <c r="X696" s="2"/>
      <c r="Y696" s="2"/>
      <c r="Z696" s="2"/>
      <c r="AA696" s="2"/>
      <c r="AB696" s="2"/>
    </row>
    <row r="697" spans="1:28" x14ac:dyDescent="0.2">
      <c r="A697" s="2" t="s">
        <v>257</v>
      </c>
      <c r="B697" s="2" t="s">
        <v>28</v>
      </c>
      <c r="C697" s="4">
        <v>44973</v>
      </c>
      <c r="D697" s="2">
        <v>30066</v>
      </c>
      <c r="E697" s="2">
        <v>3</v>
      </c>
      <c r="F697" s="2" t="s">
        <v>7</v>
      </c>
      <c r="G697" s="2"/>
      <c r="H697" s="2">
        <v>1</v>
      </c>
      <c r="I697" s="2"/>
      <c r="J697" s="2"/>
      <c r="K697" s="2"/>
      <c r="L697" s="2"/>
      <c r="M697" s="2"/>
      <c r="N697" s="2"/>
      <c r="O697" s="2"/>
      <c r="P697" s="2"/>
      <c r="Q697" s="2"/>
      <c r="R697" s="2"/>
      <c r="S697" s="2"/>
      <c r="T697" s="2"/>
      <c r="U697" s="2"/>
      <c r="V697" s="2"/>
      <c r="W697" s="2"/>
      <c r="X697" s="2"/>
      <c r="Y697" s="2"/>
      <c r="Z697" s="2"/>
      <c r="AA697" s="2"/>
      <c r="AB697" s="2"/>
    </row>
    <row r="698" spans="1:28" x14ac:dyDescent="0.2">
      <c r="A698" s="2" t="s">
        <v>257</v>
      </c>
      <c r="B698" s="2" t="s">
        <v>28</v>
      </c>
      <c r="C698" s="4">
        <v>44973</v>
      </c>
      <c r="D698" s="2">
        <v>30084</v>
      </c>
      <c r="E698" s="2">
        <v>26</v>
      </c>
      <c r="F698" s="2" t="s">
        <v>268</v>
      </c>
      <c r="G698" s="2"/>
      <c r="H698" s="2"/>
      <c r="I698" s="2">
        <v>1</v>
      </c>
      <c r="J698" s="2"/>
      <c r="K698" s="2"/>
      <c r="L698" s="2"/>
      <c r="M698" s="2"/>
      <c r="N698" s="2"/>
      <c r="O698" s="2"/>
      <c r="P698" s="2"/>
      <c r="Q698" s="2"/>
      <c r="R698" s="2"/>
      <c r="S698" s="2"/>
      <c r="T698" s="2"/>
      <c r="U698" s="2"/>
      <c r="V698" s="2"/>
      <c r="W698" s="2"/>
      <c r="X698" s="2"/>
      <c r="Y698" s="2"/>
      <c r="Z698" s="2"/>
      <c r="AA698" s="2"/>
      <c r="AB698" s="2"/>
    </row>
    <row r="699" spans="1:28" x14ac:dyDescent="0.2">
      <c r="A699" s="2" t="s">
        <v>257</v>
      </c>
      <c r="B699" s="2" t="s">
        <v>28</v>
      </c>
      <c r="C699" s="4">
        <v>44973</v>
      </c>
      <c r="D699" s="2" t="s">
        <v>259</v>
      </c>
      <c r="E699" s="2">
        <v>4</v>
      </c>
      <c r="F699" s="2" t="s">
        <v>265</v>
      </c>
      <c r="G699" s="2"/>
      <c r="H699" s="2"/>
      <c r="I699" s="2"/>
      <c r="J699" s="2"/>
      <c r="K699" s="2"/>
      <c r="L699" s="2"/>
      <c r="M699" s="2"/>
      <c r="N699" s="2"/>
      <c r="O699" s="2"/>
      <c r="P699" s="2"/>
      <c r="Q699" s="2"/>
      <c r="R699" s="2"/>
      <c r="S699" s="2"/>
      <c r="T699" s="2"/>
      <c r="U699" s="2"/>
      <c r="V699" s="2"/>
      <c r="W699" s="2"/>
      <c r="X699" s="2"/>
      <c r="Y699" s="2"/>
      <c r="Z699" s="2"/>
      <c r="AA699" s="2"/>
      <c r="AB699" s="2"/>
    </row>
    <row r="700" spans="1:28" x14ac:dyDescent="0.2">
      <c r="A700" s="2" t="s">
        <v>257</v>
      </c>
      <c r="B700" s="2" t="s">
        <v>28</v>
      </c>
      <c r="C700" s="4">
        <v>44973</v>
      </c>
      <c r="D700" s="2">
        <v>30030</v>
      </c>
      <c r="E700" s="2">
        <v>3</v>
      </c>
      <c r="F700" s="2" t="s">
        <v>7</v>
      </c>
      <c r="G700" s="2"/>
      <c r="H700" s="2">
        <v>1</v>
      </c>
      <c r="I700" s="2"/>
      <c r="J700" s="2"/>
      <c r="K700" s="2"/>
      <c r="L700" s="2"/>
      <c r="M700" s="2"/>
      <c r="N700" s="2"/>
      <c r="O700" s="2"/>
      <c r="P700" s="2"/>
      <c r="Q700" s="2"/>
      <c r="R700" s="2"/>
      <c r="S700" s="2"/>
      <c r="T700" s="2"/>
      <c r="U700" s="2"/>
      <c r="V700" s="2"/>
      <c r="W700" s="2"/>
      <c r="X700" s="2"/>
      <c r="Y700" s="2"/>
      <c r="Z700" s="2"/>
      <c r="AA700" s="2"/>
      <c r="AB700" s="2"/>
    </row>
    <row r="701" spans="1:28" x14ac:dyDescent="0.2">
      <c r="A701" s="2" t="s">
        <v>257</v>
      </c>
      <c r="B701" s="2" t="s">
        <v>28</v>
      </c>
      <c r="C701" s="4">
        <v>44973</v>
      </c>
      <c r="D701" s="2">
        <v>30033</v>
      </c>
      <c r="E701" s="2">
        <v>5</v>
      </c>
      <c r="F701" s="2" t="s">
        <v>6</v>
      </c>
      <c r="G701" s="2">
        <v>1</v>
      </c>
      <c r="H701" s="2"/>
      <c r="I701" s="2"/>
      <c r="J701" s="2"/>
      <c r="K701" s="2"/>
      <c r="L701" s="2"/>
      <c r="M701" s="2"/>
      <c r="N701" s="2"/>
      <c r="O701" s="2"/>
      <c r="P701" s="2"/>
      <c r="Q701" s="2"/>
      <c r="R701" s="2"/>
      <c r="S701" s="2"/>
      <c r="T701" s="2"/>
      <c r="U701" s="2"/>
      <c r="V701" s="2"/>
      <c r="W701" s="2"/>
      <c r="X701" s="2"/>
      <c r="Y701" s="2"/>
      <c r="Z701" s="2"/>
      <c r="AA701" s="2"/>
      <c r="AB701" s="2"/>
    </row>
    <row r="702" spans="1:28" x14ac:dyDescent="0.2">
      <c r="A702" s="2" t="s">
        <v>257</v>
      </c>
      <c r="B702" s="2" t="s">
        <v>28</v>
      </c>
      <c r="C702" s="4">
        <v>44973</v>
      </c>
      <c r="D702" s="2" t="s">
        <v>259</v>
      </c>
      <c r="E702" s="2">
        <v>20</v>
      </c>
      <c r="F702" s="2" t="s">
        <v>7</v>
      </c>
      <c r="G702" s="2"/>
      <c r="H702" s="2">
        <v>1</v>
      </c>
      <c r="I702" s="2"/>
      <c r="J702" s="2"/>
      <c r="K702" s="2"/>
      <c r="L702" s="2"/>
      <c r="M702" s="2"/>
      <c r="N702" s="2"/>
      <c r="O702" s="2"/>
      <c r="P702" s="2"/>
      <c r="Q702" s="2"/>
      <c r="R702" s="2"/>
      <c r="S702" s="2"/>
      <c r="T702" s="2"/>
      <c r="U702" s="2"/>
      <c r="V702" s="2"/>
      <c r="W702" s="2"/>
      <c r="X702" s="2"/>
      <c r="Y702" s="2"/>
      <c r="Z702" s="2"/>
      <c r="AA702" s="2"/>
      <c r="AB702" s="2"/>
    </row>
    <row r="703" spans="1:28" x14ac:dyDescent="0.2">
      <c r="A703" s="2" t="s">
        <v>257</v>
      </c>
      <c r="B703" s="2" t="s">
        <v>28</v>
      </c>
      <c r="C703" s="4">
        <v>44973</v>
      </c>
      <c r="D703" s="2">
        <v>30021</v>
      </c>
      <c r="E703" s="2">
        <v>4</v>
      </c>
      <c r="F703" s="2" t="s">
        <v>7</v>
      </c>
      <c r="G703" s="2"/>
      <c r="H703" s="2">
        <v>1</v>
      </c>
      <c r="I703" s="2"/>
      <c r="J703" s="2"/>
      <c r="K703" s="2"/>
      <c r="L703" s="2"/>
      <c r="M703" s="2"/>
      <c r="N703" s="2"/>
      <c r="O703" s="2"/>
      <c r="P703" s="2"/>
      <c r="Q703" s="2"/>
      <c r="R703" s="2"/>
      <c r="S703" s="2"/>
      <c r="T703" s="2"/>
      <c r="U703" s="2"/>
      <c r="V703" s="2"/>
      <c r="W703" s="2"/>
      <c r="X703" s="2"/>
      <c r="Y703" s="2"/>
      <c r="Z703" s="2"/>
      <c r="AA703" s="2"/>
      <c r="AB703" s="2"/>
    </row>
    <row r="704" spans="1:28" x14ac:dyDescent="0.2">
      <c r="A704" s="2" t="s">
        <v>257</v>
      </c>
      <c r="B704" s="2" t="s">
        <v>28</v>
      </c>
      <c r="C704" s="4">
        <v>44973</v>
      </c>
      <c r="D704" s="2">
        <v>30071</v>
      </c>
      <c r="E704" s="2">
        <v>4</v>
      </c>
      <c r="F704" s="2" t="s">
        <v>12</v>
      </c>
      <c r="G704" s="2"/>
      <c r="H704" s="2"/>
      <c r="I704" s="2"/>
      <c r="J704" s="2"/>
      <c r="K704" s="2"/>
      <c r="L704" s="2"/>
      <c r="M704" s="2">
        <v>1</v>
      </c>
      <c r="N704" s="2"/>
      <c r="O704" s="2"/>
      <c r="P704" s="2"/>
      <c r="Q704" s="2"/>
      <c r="R704" s="2"/>
      <c r="S704" s="2"/>
      <c r="T704" s="2"/>
      <c r="U704" s="2"/>
      <c r="V704" s="2"/>
      <c r="W704" s="2"/>
      <c r="X704" s="2"/>
      <c r="Y704" s="2"/>
      <c r="Z704" s="2"/>
      <c r="AA704" s="2"/>
      <c r="AB704" s="2"/>
    </row>
    <row r="705" spans="1:28" x14ac:dyDescent="0.2">
      <c r="A705" s="2" t="s">
        <v>257</v>
      </c>
      <c r="B705" s="2" t="s">
        <v>28</v>
      </c>
      <c r="C705" s="4">
        <v>44973</v>
      </c>
      <c r="D705" s="2">
        <v>30339</v>
      </c>
      <c r="E705" s="2">
        <v>7</v>
      </c>
      <c r="F705" s="2" t="s">
        <v>7</v>
      </c>
      <c r="G705" s="2"/>
      <c r="H705" s="2">
        <v>1</v>
      </c>
      <c r="I705" s="2"/>
      <c r="J705" s="2"/>
      <c r="K705" s="2"/>
      <c r="L705" s="2"/>
      <c r="M705" s="2"/>
      <c r="N705" s="2"/>
      <c r="O705" s="2"/>
      <c r="P705" s="2"/>
      <c r="Q705" s="2"/>
      <c r="R705" s="2"/>
      <c r="S705" s="2"/>
      <c r="T705" s="2"/>
      <c r="U705" s="2"/>
      <c r="V705" s="2"/>
      <c r="W705" s="2"/>
      <c r="X705" s="2"/>
      <c r="Y705" s="2"/>
      <c r="Z705" s="2"/>
      <c r="AA705" s="2"/>
      <c r="AB705" s="2"/>
    </row>
    <row r="706" spans="1:28" x14ac:dyDescent="0.2">
      <c r="A706" s="2" t="s">
        <v>257</v>
      </c>
      <c r="B706" s="2" t="s">
        <v>48</v>
      </c>
      <c r="C706" s="4">
        <v>44972</v>
      </c>
      <c r="D706" s="2">
        <v>30084</v>
      </c>
      <c r="E706" s="2">
        <v>24</v>
      </c>
      <c r="F706" s="2" t="s">
        <v>269</v>
      </c>
      <c r="G706" s="2"/>
      <c r="H706" s="2">
        <v>1</v>
      </c>
      <c r="I706" s="2"/>
      <c r="J706" s="2"/>
      <c r="K706" s="2">
        <v>1</v>
      </c>
      <c r="L706" s="2"/>
      <c r="M706" s="2"/>
      <c r="N706" s="2"/>
      <c r="O706" s="2"/>
      <c r="P706" s="2"/>
      <c r="Q706" s="2"/>
      <c r="R706" s="2"/>
      <c r="S706" s="2"/>
      <c r="T706" s="2"/>
      <c r="U706" s="2"/>
      <c r="V706" s="2"/>
      <c r="W706" s="2"/>
      <c r="X706" s="2"/>
      <c r="Y706" s="2"/>
      <c r="Z706" s="2"/>
      <c r="AA706" s="2"/>
      <c r="AB706" s="2"/>
    </row>
    <row r="707" spans="1:28" x14ac:dyDescent="0.2">
      <c r="A707" s="2" t="s">
        <v>257</v>
      </c>
      <c r="B707" s="2" t="s">
        <v>41</v>
      </c>
      <c r="C707" s="4">
        <v>44970</v>
      </c>
      <c r="D707" s="2">
        <v>30083</v>
      </c>
      <c r="E707" s="2">
        <v>8</v>
      </c>
      <c r="F707" s="2" t="s">
        <v>270</v>
      </c>
      <c r="G707" s="2"/>
      <c r="H707" s="2"/>
      <c r="I707" s="2">
        <v>1</v>
      </c>
      <c r="J707" s="2"/>
      <c r="K707" s="2"/>
      <c r="L707" s="2"/>
      <c r="M707" s="2"/>
      <c r="N707" s="2"/>
      <c r="O707" s="2"/>
      <c r="P707" s="2"/>
      <c r="Q707" s="2"/>
      <c r="R707" s="2"/>
      <c r="S707" s="2"/>
      <c r="T707" s="2"/>
      <c r="U707" s="2"/>
      <c r="V707" s="2"/>
      <c r="W707" s="2"/>
      <c r="X707" s="2"/>
      <c r="Y707" s="2"/>
      <c r="Z707" s="2"/>
      <c r="AA707" s="2"/>
      <c r="AB707" s="2"/>
    </row>
    <row r="708" spans="1:28" x14ac:dyDescent="0.2">
      <c r="A708" s="2" t="s">
        <v>257</v>
      </c>
      <c r="B708" s="2" t="s">
        <v>33</v>
      </c>
      <c r="C708" s="4">
        <v>44969</v>
      </c>
      <c r="D708" s="2">
        <v>30082</v>
      </c>
      <c r="E708" s="2">
        <v>3</v>
      </c>
      <c r="F708" s="2" t="s">
        <v>197</v>
      </c>
      <c r="G708" s="2">
        <v>1</v>
      </c>
      <c r="H708" s="2">
        <v>1</v>
      </c>
      <c r="I708" s="2"/>
      <c r="J708" s="2"/>
      <c r="K708" s="2"/>
      <c r="L708" s="2"/>
      <c r="M708" s="2"/>
      <c r="N708" s="2"/>
      <c r="O708" s="2"/>
      <c r="P708" s="2"/>
      <c r="Q708" s="2"/>
      <c r="R708" s="2"/>
      <c r="S708" s="2"/>
      <c r="T708" s="2"/>
      <c r="U708" s="2"/>
      <c r="V708" s="2"/>
      <c r="W708" s="2"/>
      <c r="X708" s="2"/>
      <c r="Y708" s="2"/>
      <c r="Z708" s="2"/>
      <c r="AA708" s="2"/>
      <c r="AB708" s="2"/>
    </row>
    <row r="709" spans="1:28" x14ac:dyDescent="0.2">
      <c r="A709" s="2" t="s">
        <v>257</v>
      </c>
      <c r="B709" s="2" t="s">
        <v>33</v>
      </c>
      <c r="C709" s="4">
        <v>44969</v>
      </c>
      <c r="D709" s="2">
        <v>30306</v>
      </c>
      <c r="E709" s="2">
        <v>3</v>
      </c>
      <c r="F709" s="2" t="s">
        <v>6</v>
      </c>
      <c r="G709" s="2">
        <v>1</v>
      </c>
      <c r="H709" s="2"/>
      <c r="I709" s="2"/>
      <c r="J709" s="2"/>
      <c r="K709" s="2"/>
      <c r="L709" s="2"/>
      <c r="M709" s="2"/>
      <c r="N709" s="2"/>
      <c r="O709" s="2"/>
      <c r="P709" s="2"/>
      <c r="Q709" s="2"/>
      <c r="R709" s="2"/>
      <c r="S709" s="2"/>
      <c r="T709" s="2"/>
      <c r="U709" s="2"/>
      <c r="V709" s="2"/>
      <c r="W709" s="2"/>
      <c r="X709" s="2"/>
      <c r="Y709" s="2"/>
      <c r="Z709" s="2"/>
      <c r="AA709" s="2"/>
      <c r="AB709" s="2"/>
    </row>
    <row r="710" spans="1:28" x14ac:dyDescent="0.2">
      <c r="A710" s="2" t="s">
        <v>257</v>
      </c>
      <c r="B710" s="2" t="s">
        <v>33</v>
      </c>
      <c r="C710" s="4">
        <v>44969</v>
      </c>
      <c r="D710" s="2">
        <v>30084</v>
      </c>
      <c r="E710" s="2">
        <v>19</v>
      </c>
      <c r="F710" s="2" t="s">
        <v>271</v>
      </c>
      <c r="G710" s="2">
        <v>1</v>
      </c>
      <c r="H710" s="2"/>
      <c r="I710" s="2">
        <v>1</v>
      </c>
      <c r="J710" s="2"/>
      <c r="K710" s="2"/>
      <c r="L710" s="2"/>
      <c r="M710" s="2"/>
      <c r="N710" s="2"/>
      <c r="O710" s="2"/>
      <c r="P710" s="2"/>
      <c r="Q710" s="2"/>
      <c r="R710" s="2"/>
      <c r="S710" s="2"/>
      <c r="T710" s="2"/>
      <c r="U710" s="2"/>
      <c r="V710" s="2"/>
      <c r="W710" s="2"/>
      <c r="X710" s="2"/>
      <c r="Y710" s="2"/>
      <c r="Z710" s="2"/>
      <c r="AA710" s="2"/>
      <c r="AB710" s="2"/>
    </row>
    <row r="711" spans="1:28" x14ac:dyDescent="0.2">
      <c r="A711" s="2" t="s">
        <v>257</v>
      </c>
      <c r="B711" s="2" t="s">
        <v>33</v>
      </c>
      <c r="C711" s="4">
        <v>44969</v>
      </c>
      <c r="D711" s="2">
        <v>30084</v>
      </c>
      <c r="E711" s="2">
        <v>7</v>
      </c>
      <c r="F711" s="2" t="s">
        <v>6</v>
      </c>
      <c r="G711" s="2">
        <v>1</v>
      </c>
      <c r="H711" s="2"/>
      <c r="I711" s="2"/>
      <c r="J711" s="2"/>
      <c r="K711" s="2"/>
      <c r="L711" s="2"/>
      <c r="M711" s="2"/>
      <c r="N711" s="2"/>
      <c r="O711" s="2"/>
      <c r="P711" s="2"/>
      <c r="Q711" s="2"/>
      <c r="R711" s="2"/>
      <c r="S711" s="2"/>
      <c r="T711" s="2"/>
      <c r="U711" s="2"/>
      <c r="V711" s="2"/>
      <c r="W711" s="2"/>
      <c r="X711" s="2"/>
      <c r="Y711" s="2"/>
      <c r="Z711" s="2"/>
      <c r="AA711" s="2"/>
      <c r="AB711" s="2"/>
    </row>
    <row r="712" spans="1:28" x14ac:dyDescent="0.2">
      <c r="A712" s="2" t="s">
        <v>257</v>
      </c>
      <c r="B712" s="2" t="s">
        <v>33</v>
      </c>
      <c r="C712" s="4">
        <v>44969</v>
      </c>
      <c r="D712" s="2">
        <v>30084</v>
      </c>
      <c r="E712" s="2">
        <v>0</v>
      </c>
      <c r="F712" s="2"/>
      <c r="G712" s="2"/>
      <c r="H712" s="2"/>
      <c r="I712" s="2"/>
      <c r="J712" s="2"/>
      <c r="K712" s="2"/>
      <c r="L712" s="2"/>
      <c r="M712" s="2"/>
      <c r="N712" s="2"/>
      <c r="O712" s="2"/>
      <c r="P712" s="2"/>
      <c r="Q712" s="2"/>
      <c r="R712" s="2"/>
      <c r="S712" s="2"/>
      <c r="T712" s="2"/>
      <c r="U712" s="2"/>
      <c r="V712" s="2"/>
      <c r="W712" s="2"/>
      <c r="X712" s="2"/>
      <c r="Y712" s="2"/>
      <c r="Z712" s="2"/>
      <c r="AA712" s="2"/>
      <c r="AB712" s="2"/>
    </row>
    <row r="713" spans="1:28" x14ac:dyDescent="0.2">
      <c r="A713" s="2" t="s">
        <v>257</v>
      </c>
      <c r="B713" s="2" t="s">
        <v>33</v>
      </c>
      <c r="C713" s="4">
        <v>44969</v>
      </c>
      <c r="D713" s="2">
        <v>30082</v>
      </c>
      <c r="E713" s="2">
        <v>2</v>
      </c>
      <c r="F713" s="2" t="s">
        <v>7</v>
      </c>
      <c r="G713" s="2"/>
      <c r="H713" s="2">
        <v>1</v>
      </c>
      <c r="I713" s="2"/>
      <c r="J713" s="2"/>
      <c r="K713" s="2"/>
      <c r="L713" s="2"/>
      <c r="M713" s="2"/>
      <c r="N713" s="2"/>
      <c r="O713" s="2"/>
      <c r="P713" s="2"/>
      <c r="Q713" s="2"/>
      <c r="R713" s="2"/>
      <c r="S713" s="2"/>
      <c r="T713" s="2"/>
      <c r="U713" s="2"/>
      <c r="V713" s="2"/>
      <c r="W713" s="2"/>
      <c r="X713" s="2"/>
      <c r="Y713" s="2"/>
      <c r="Z713" s="2"/>
      <c r="AA713" s="2"/>
      <c r="AB713" s="2"/>
    </row>
    <row r="714" spans="1:28" x14ac:dyDescent="0.2">
      <c r="A714" s="2" t="s">
        <v>257</v>
      </c>
      <c r="B714" s="2" t="s">
        <v>33</v>
      </c>
      <c r="C714" s="4">
        <v>44969</v>
      </c>
      <c r="D714" s="2">
        <v>30082</v>
      </c>
      <c r="E714" s="2">
        <v>5</v>
      </c>
      <c r="F714" s="2" t="s">
        <v>6</v>
      </c>
      <c r="G714" s="2">
        <v>1</v>
      </c>
      <c r="H714" s="2"/>
      <c r="I714" s="2"/>
      <c r="J714" s="2"/>
      <c r="K714" s="2"/>
      <c r="L714" s="2"/>
      <c r="M714" s="2"/>
      <c r="N714" s="2"/>
      <c r="O714" s="2"/>
      <c r="P714" s="2"/>
      <c r="Q714" s="2"/>
      <c r="R714" s="2"/>
      <c r="S714" s="2"/>
      <c r="T714" s="2"/>
      <c r="U714" s="2"/>
      <c r="V714" s="2"/>
      <c r="W714" s="2"/>
      <c r="X714" s="2"/>
      <c r="Y714" s="2"/>
      <c r="Z714" s="2"/>
      <c r="AA714" s="2"/>
      <c r="AB714" s="2"/>
    </row>
    <row r="715" spans="1:28" x14ac:dyDescent="0.2">
      <c r="A715" s="2" t="s">
        <v>257</v>
      </c>
      <c r="B715" s="2" t="s">
        <v>33</v>
      </c>
      <c r="C715" s="4">
        <v>44969</v>
      </c>
      <c r="D715" s="2">
        <v>30084</v>
      </c>
      <c r="E715" s="2">
        <v>21</v>
      </c>
      <c r="F715" s="2" t="s">
        <v>244</v>
      </c>
      <c r="G715" s="2">
        <v>1</v>
      </c>
      <c r="H715" s="2"/>
      <c r="I715" s="2"/>
      <c r="J715" s="2"/>
      <c r="K715" s="2"/>
      <c r="L715" s="2"/>
      <c r="M715" s="2"/>
      <c r="N715" s="2"/>
      <c r="O715" s="2"/>
      <c r="P715" s="2"/>
      <c r="Q715" s="2"/>
      <c r="R715" s="2"/>
      <c r="S715" s="2"/>
      <c r="T715" s="2"/>
      <c r="U715" s="2"/>
      <c r="V715" s="2"/>
      <c r="W715" s="2"/>
      <c r="X715" s="2"/>
      <c r="Y715" s="2"/>
      <c r="Z715" s="2"/>
      <c r="AA715" s="2"/>
      <c r="AB715" s="2"/>
    </row>
    <row r="716" spans="1:28" x14ac:dyDescent="0.2">
      <c r="A716" s="2" t="s">
        <v>257</v>
      </c>
      <c r="B716" s="2" t="s">
        <v>35</v>
      </c>
      <c r="C716" s="4">
        <v>44968</v>
      </c>
      <c r="D716" s="2">
        <v>30605</v>
      </c>
      <c r="E716" s="2">
        <v>2</v>
      </c>
      <c r="F716" s="2" t="s">
        <v>8</v>
      </c>
      <c r="G716" s="2"/>
      <c r="H716" s="2"/>
      <c r="I716" s="2">
        <v>1</v>
      </c>
      <c r="J716" s="2"/>
      <c r="K716" s="2"/>
      <c r="L716" s="2"/>
      <c r="M716" s="2"/>
      <c r="N716" s="2"/>
      <c r="O716" s="2"/>
      <c r="P716" s="2"/>
      <c r="Q716" s="2"/>
      <c r="R716" s="2"/>
      <c r="S716" s="2"/>
      <c r="T716" s="2"/>
      <c r="U716" s="2"/>
      <c r="V716" s="2"/>
      <c r="W716" s="2"/>
      <c r="X716" s="2"/>
      <c r="Y716" s="2"/>
      <c r="Z716" s="2"/>
      <c r="AA716" s="2"/>
      <c r="AB716" s="2"/>
    </row>
    <row r="717" spans="1:28" x14ac:dyDescent="0.2">
      <c r="A717" s="2" t="s">
        <v>257</v>
      </c>
      <c r="B717" s="2" t="s">
        <v>35</v>
      </c>
      <c r="C717" s="4">
        <v>44968</v>
      </c>
      <c r="D717" s="2">
        <v>30084</v>
      </c>
      <c r="E717" s="2">
        <v>23</v>
      </c>
      <c r="F717" s="2" t="s">
        <v>272</v>
      </c>
      <c r="G717" s="2"/>
      <c r="H717" s="2">
        <v>1</v>
      </c>
      <c r="I717" s="2">
        <v>1</v>
      </c>
      <c r="J717" s="2"/>
      <c r="K717" s="2"/>
      <c r="L717" s="2"/>
      <c r="M717" s="2"/>
      <c r="N717" s="2"/>
      <c r="O717" s="2"/>
      <c r="P717" s="2"/>
      <c r="Q717" s="2"/>
      <c r="R717" s="2"/>
      <c r="S717" s="2"/>
      <c r="T717" s="2"/>
      <c r="U717" s="2"/>
      <c r="V717" s="2"/>
      <c r="W717" s="2"/>
      <c r="X717" s="2"/>
      <c r="Y717" s="2"/>
      <c r="Z717" s="2"/>
      <c r="AA717" s="2"/>
      <c r="AB717" s="2"/>
    </row>
    <row r="718" spans="1:28" x14ac:dyDescent="0.2">
      <c r="A718" s="2" t="s">
        <v>257</v>
      </c>
      <c r="B718" s="2" t="s">
        <v>35</v>
      </c>
      <c r="C718" s="4">
        <v>44968</v>
      </c>
      <c r="D718" s="2" t="s">
        <v>259</v>
      </c>
      <c r="E718" s="2">
        <v>1</v>
      </c>
      <c r="F718" s="2" t="s">
        <v>132</v>
      </c>
      <c r="G718" s="2"/>
      <c r="H718" s="2"/>
      <c r="I718" s="2"/>
      <c r="J718" s="2"/>
      <c r="K718" s="2">
        <v>1</v>
      </c>
      <c r="L718" s="2"/>
      <c r="M718" s="2"/>
      <c r="N718" s="2"/>
      <c r="O718" s="2"/>
      <c r="P718" s="2"/>
      <c r="Q718" s="2"/>
      <c r="R718" s="2"/>
      <c r="S718" s="2"/>
      <c r="T718" s="2"/>
      <c r="U718" s="2"/>
      <c r="V718" s="2"/>
      <c r="W718" s="2"/>
      <c r="X718" s="2"/>
      <c r="Y718" s="2"/>
      <c r="Z718" s="2"/>
      <c r="AA718" s="2"/>
      <c r="AB718" s="2"/>
    </row>
    <row r="719" spans="1:28" x14ac:dyDescent="0.2">
      <c r="A719" s="2" t="s">
        <v>257</v>
      </c>
      <c r="B719" s="2" t="s">
        <v>35</v>
      </c>
      <c r="C719" s="4">
        <v>44968</v>
      </c>
      <c r="D719" s="2">
        <v>30092</v>
      </c>
      <c r="E719" s="2">
        <v>10</v>
      </c>
      <c r="F719" s="2" t="s">
        <v>7</v>
      </c>
      <c r="G719" s="2"/>
      <c r="H719" s="2">
        <v>1</v>
      </c>
      <c r="I719" s="2"/>
      <c r="J719" s="2"/>
      <c r="K719" s="2"/>
      <c r="L719" s="2"/>
      <c r="M719" s="2"/>
      <c r="N719" s="2"/>
      <c r="O719" s="2"/>
      <c r="P719" s="2"/>
      <c r="Q719" s="2"/>
      <c r="R719" s="2"/>
      <c r="S719" s="2"/>
      <c r="T719" s="2"/>
      <c r="U719" s="2"/>
      <c r="V719" s="2"/>
      <c r="W719" s="2"/>
      <c r="X719" s="2"/>
      <c r="Y719" s="2"/>
      <c r="Z719" s="2"/>
      <c r="AA719" s="2"/>
      <c r="AB719" s="2"/>
    </row>
    <row r="720" spans="1:28" x14ac:dyDescent="0.2">
      <c r="A720" s="2" t="s">
        <v>257</v>
      </c>
      <c r="B720" s="2" t="s">
        <v>35</v>
      </c>
      <c r="C720" s="4">
        <v>44968</v>
      </c>
      <c r="D720" s="2">
        <v>30341</v>
      </c>
      <c r="E720" s="2">
        <v>2</v>
      </c>
      <c r="F720" s="2" t="s">
        <v>7</v>
      </c>
      <c r="G720" s="2"/>
      <c r="H720" s="2">
        <v>1</v>
      </c>
      <c r="I720" s="2"/>
      <c r="J720" s="2"/>
      <c r="K720" s="2"/>
      <c r="L720" s="2"/>
      <c r="M720" s="2"/>
      <c r="N720" s="2"/>
      <c r="O720" s="2"/>
      <c r="P720" s="2"/>
      <c r="Q720" s="2"/>
      <c r="R720" s="2"/>
      <c r="S720" s="2"/>
      <c r="T720" s="2"/>
      <c r="U720" s="2"/>
      <c r="V720" s="2"/>
      <c r="W720" s="2"/>
      <c r="X720" s="2"/>
      <c r="Y720" s="2"/>
      <c r="Z720" s="2"/>
      <c r="AA720" s="2"/>
      <c r="AB720" s="2"/>
    </row>
    <row r="721" spans="1:28" x14ac:dyDescent="0.2">
      <c r="A721" s="2" t="s">
        <v>257</v>
      </c>
      <c r="B721" s="2" t="s">
        <v>35</v>
      </c>
      <c r="C721" s="4">
        <v>44968</v>
      </c>
      <c r="D721" s="2">
        <v>30306</v>
      </c>
      <c r="E721" s="2">
        <v>46</v>
      </c>
      <c r="F721" s="2" t="s">
        <v>262</v>
      </c>
      <c r="G721" s="2"/>
      <c r="H721" s="2">
        <v>1</v>
      </c>
      <c r="I721" s="2">
        <v>1</v>
      </c>
      <c r="J721" s="2"/>
      <c r="K721" s="2"/>
      <c r="L721" s="2"/>
      <c r="M721" s="2"/>
      <c r="N721" s="2"/>
      <c r="O721" s="2"/>
      <c r="P721" s="2"/>
      <c r="Q721" s="2"/>
      <c r="R721" s="2"/>
      <c r="S721" s="2"/>
      <c r="T721" s="2"/>
      <c r="U721" s="2"/>
      <c r="V721" s="2"/>
      <c r="W721" s="2"/>
      <c r="X721" s="2"/>
      <c r="Y721" s="2"/>
      <c r="Z721" s="2"/>
      <c r="AA721" s="2"/>
      <c r="AB721" s="2"/>
    </row>
    <row r="722" spans="1:28" x14ac:dyDescent="0.2">
      <c r="A722" s="2" t="s">
        <v>257</v>
      </c>
      <c r="B722" s="2" t="s">
        <v>35</v>
      </c>
      <c r="C722" s="4">
        <v>44968</v>
      </c>
      <c r="D722" s="2">
        <v>30040</v>
      </c>
      <c r="E722" s="2">
        <v>10</v>
      </c>
      <c r="F722" s="2" t="s">
        <v>7</v>
      </c>
      <c r="G722" s="2"/>
      <c r="H722" s="2">
        <v>1</v>
      </c>
      <c r="I722" s="2"/>
      <c r="J722" s="2"/>
      <c r="K722" s="2"/>
      <c r="L722" s="2"/>
      <c r="M722" s="2"/>
      <c r="N722" s="2"/>
      <c r="O722" s="2"/>
      <c r="P722" s="2"/>
      <c r="Q722" s="2"/>
      <c r="R722" s="2"/>
      <c r="S722" s="2"/>
      <c r="T722" s="2"/>
      <c r="U722" s="2"/>
      <c r="V722" s="2"/>
      <c r="W722" s="2"/>
      <c r="X722" s="2"/>
      <c r="Y722" s="2"/>
      <c r="Z722" s="2"/>
      <c r="AA722" s="2"/>
      <c r="AB722" s="2"/>
    </row>
    <row r="723" spans="1:28" x14ac:dyDescent="0.2">
      <c r="A723" s="2" t="s">
        <v>257</v>
      </c>
      <c r="B723" s="2" t="s">
        <v>35</v>
      </c>
      <c r="C723" s="4">
        <v>44968</v>
      </c>
      <c r="D723" s="2">
        <v>30328</v>
      </c>
      <c r="E723" s="2">
        <v>17</v>
      </c>
      <c r="F723" s="2" t="s">
        <v>211</v>
      </c>
      <c r="G723" s="2">
        <v>1</v>
      </c>
      <c r="H723" s="2">
        <v>1</v>
      </c>
      <c r="I723" s="2"/>
      <c r="J723" s="2"/>
      <c r="K723" s="2"/>
      <c r="L723" s="2"/>
      <c r="M723" s="2"/>
      <c r="N723" s="2"/>
      <c r="O723" s="2"/>
      <c r="P723" s="2"/>
      <c r="Q723" s="2"/>
      <c r="R723" s="2"/>
      <c r="S723" s="2"/>
      <c r="T723" s="2"/>
      <c r="U723" s="2"/>
      <c r="V723" s="2"/>
      <c r="W723" s="2"/>
      <c r="X723" s="2"/>
      <c r="Y723" s="2"/>
      <c r="Z723" s="2"/>
      <c r="AA723" s="2"/>
      <c r="AB723" s="2"/>
    </row>
    <row r="724" spans="1:28" x14ac:dyDescent="0.2">
      <c r="A724" s="2" t="s">
        <v>257</v>
      </c>
      <c r="B724" s="2" t="s">
        <v>35</v>
      </c>
      <c r="C724" s="4">
        <v>44968</v>
      </c>
      <c r="D724" s="2">
        <v>30307</v>
      </c>
      <c r="E724" s="2">
        <v>3</v>
      </c>
      <c r="F724" s="2" t="s">
        <v>7</v>
      </c>
      <c r="G724" s="2"/>
      <c r="H724" s="2">
        <v>1</v>
      </c>
      <c r="I724" s="2"/>
      <c r="J724" s="2"/>
      <c r="K724" s="2"/>
      <c r="L724" s="2"/>
      <c r="M724" s="2"/>
      <c r="N724" s="2"/>
      <c r="O724" s="2"/>
      <c r="P724" s="2"/>
      <c r="Q724" s="2"/>
      <c r="R724" s="2"/>
      <c r="S724" s="2"/>
      <c r="T724" s="2"/>
      <c r="U724" s="2"/>
      <c r="V724" s="2"/>
      <c r="W724" s="2"/>
      <c r="X724" s="2"/>
      <c r="Y724" s="2"/>
      <c r="Z724" s="2"/>
      <c r="AA724" s="2"/>
      <c r="AB724" s="2"/>
    </row>
    <row r="725" spans="1:28" x14ac:dyDescent="0.2">
      <c r="A725" s="2" t="s">
        <v>257</v>
      </c>
      <c r="B725" s="2" t="s">
        <v>19</v>
      </c>
      <c r="C725" s="4">
        <v>44967</v>
      </c>
      <c r="D725" s="2">
        <v>30281</v>
      </c>
      <c r="E725" s="2">
        <v>11</v>
      </c>
      <c r="F725" s="2" t="s">
        <v>273</v>
      </c>
      <c r="G725" s="2">
        <v>1</v>
      </c>
      <c r="H725" s="2"/>
      <c r="I725" s="2"/>
      <c r="J725" s="2"/>
      <c r="K725" s="2"/>
      <c r="L725" s="2">
        <v>1</v>
      </c>
      <c r="M725" s="2"/>
      <c r="N725" s="2"/>
      <c r="O725" s="2"/>
      <c r="P725" s="2"/>
      <c r="Q725" s="2"/>
      <c r="R725" s="2"/>
      <c r="S725" s="2"/>
      <c r="T725" s="2"/>
      <c r="U725" s="2"/>
      <c r="V725" s="2"/>
      <c r="W725" s="2"/>
      <c r="X725" s="2"/>
      <c r="Y725" s="2"/>
      <c r="Z725" s="2"/>
      <c r="AA725" s="2"/>
      <c r="AB725" s="2"/>
    </row>
    <row r="726" spans="1:28" x14ac:dyDescent="0.2">
      <c r="A726" s="2" t="s">
        <v>257</v>
      </c>
      <c r="B726" s="2" t="s">
        <v>19</v>
      </c>
      <c r="C726" s="4">
        <v>44967</v>
      </c>
      <c r="D726" s="2">
        <v>30030</v>
      </c>
      <c r="E726" s="2">
        <v>140</v>
      </c>
      <c r="F726" s="2" t="s">
        <v>274</v>
      </c>
      <c r="G726" s="2">
        <v>1</v>
      </c>
      <c r="H726" s="2"/>
      <c r="I726" s="2"/>
      <c r="J726" s="2"/>
      <c r="K726" s="2"/>
      <c r="L726" s="2">
        <v>1</v>
      </c>
      <c r="M726" s="2"/>
      <c r="N726" s="2"/>
      <c r="O726" s="2"/>
      <c r="P726" s="2"/>
      <c r="Q726" s="2"/>
      <c r="R726" s="2"/>
      <c r="S726" s="2"/>
      <c r="T726" s="2"/>
      <c r="U726" s="2"/>
      <c r="V726" s="2"/>
      <c r="W726" s="2"/>
      <c r="X726" s="2"/>
      <c r="Y726" s="2"/>
      <c r="Z726" s="2"/>
      <c r="AA726" s="2"/>
      <c r="AB726" s="2"/>
    </row>
    <row r="727" spans="1:28" x14ac:dyDescent="0.2">
      <c r="A727" s="2" t="s">
        <v>257</v>
      </c>
      <c r="B727" s="2" t="s">
        <v>19</v>
      </c>
      <c r="C727" s="4">
        <v>44967</v>
      </c>
      <c r="D727" s="2">
        <v>30345</v>
      </c>
      <c r="E727" s="2">
        <v>38</v>
      </c>
      <c r="F727" s="2" t="s">
        <v>6</v>
      </c>
      <c r="G727" s="2">
        <v>1</v>
      </c>
      <c r="H727" s="2"/>
      <c r="I727" s="2"/>
      <c r="J727" s="2"/>
      <c r="K727" s="2"/>
      <c r="L727" s="2"/>
      <c r="M727" s="2"/>
      <c r="N727" s="2"/>
      <c r="O727" s="2"/>
      <c r="P727" s="2"/>
      <c r="Q727" s="2"/>
      <c r="R727" s="2"/>
      <c r="S727" s="2"/>
      <c r="T727" s="2"/>
      <c r="U727" s="2"/>
      <c r="V727" s="2"/>
      <c r="W727" s="2"/>
      <c r="X727" s="2"/>
      <c r="Y727" s="2"/>
      <c r="Z727" s="2"/>
      <c r="AA727" s="2"/>
      <c r="AB727" s="2"/>
    </row>
    <row r="728" spans="1:28" x14ac:dyDescent="0.2">
      <c r="A728" s="2" t="s">
        <v>257</v>
      </c>
      <c r="B728" s="2" t="s">
        <v>19</v>
      </c>
      <c r="C728" s="4">
        <v>44967</v>
      </c>
      <c r="D728" s="2">
        <v>30345</v>
      </c>
      <c r="E728" s="2">
        <v>8</v>
      </c>
      <c r="F728" s="2" t="s">
        <v>275</v>
      </c>
      <c r="G728" s="2"/>
      <c r="H728" s="2"/>
      <c r="I728" s="2"/>
      <c r="J728" s="2"/>
      <c r="K728" s="2">
        <v>1</v>
      </c>
      <c r="L728" s="2"/>
      <c r="M728" s="2"/>
      <c r="N728" s="2"/>
      <c r="O728" s="2"/>
      <c r="P728" s="2"/>
      <c r="Q728" s="2"/>
      <c r="R728" s="2"/>
      <c r="S728" s="2"/>
      <c r="T728" s="2"/>
      <c r="U728" s="2"/>
      <c r="V728" s="2"/>
      <c r="W728" s="2"/>
      <c r="X728" s="2"/>
      <c r="Y728" s="2"/>
      <c r="Z728" s="2"/>
      <c r="AA728" s="2"/>
      <c r="AB728" s="2"/>
    </row>
    <row r="729" spans="1:28" x14ac:dyDescent="0.2">
      <c r="A729" s="2" t="s">
        <v>257</v>
      </c>
      <c r="B729" s="2" t="s">
        <v>19</v>
      </c>
      <c r="C729" s="4">
        <v>44967</v>
      </c>
      <c r="D729" s="2">
        <v>30084</v>
      </c>
      <c r="E729" s="2">
        <v>6</v>
      </c>
      <c r="F729" s="2" t="s">
        <v>276</v>
      </c>
      <c r="G729" s="2"/>
      <c r="H729" s="2"/>
      <c r="I729" s="2"/>
      <c r="J729" s="2"/>
      <c r="K729" s="2"/>
      <c r="L729" s="2"/>
      <c r="M729" s="2"/>
      <c r="N729" s="2"/>
      <c r="O729" s="2"/>
      <c r="P729" s="2">
        <v>1</v>
      </c>
      <c r="Q729" s="2"/>
      <c r="R729" s="2"/>
      <c r="S729" s="2"/>
      <c r="T729" s="2"/>
      <c r="U729" s="2"/>
      <c r="V729" s="2"/>
      <c r="W729" s="2"/>
      <c r="X729" s="2"/>
      <c r="Y729" s="2"/>
      <c r="Z729" s="2"/>
      <c r="AA729" s="2"/>
      <c r="AB729" s="2"/>
    </row>
    <row r="730" spans="1:28" x14ac:dyDescent="0.2">
      <c r="A730" s="2" t="s">
        <v>257</v>
      </c>
      <c r="B730" s="2" t="s">
        <v>19</v>
      </c>
      <c r="C730" s="4">
        <v>44967</v>
      </c>
      <c r="D730" s="2">
        <v>30032</v>
      </c>
      <c r="E730" s="2">
        <v>13</v>
      </c>
      <c r="F730" s="2" t="s">
        <v>7</v>
      </c>
      <c r="G730" s="2"/>
      <c r="H730" s="2">
        <v>1</v>
      </c>
      <c r="I730" s="2"/>
      <c r="J730" s="2"/>
      <c r="K730" s="2"/>
      <c r="L730" s="2"/>
      <c r="M730" s="2"/>
      <c r="N730" s="2"/>
      <c r="O730" s="2"/>
      <c r="P730" s="2"/>
      <c r="Q730" s="2"/>
      <c r="R730" s="2"/>
      <c r="S730" s="2"/>
      <c r="T730" s="2"/>
      <c r="U730" s="2"/>
      <c r="V730" s="2"/>
      <c r="W730" s="2"/>
      <c r="X730" s="2"/>
      <c r="Y730" s="2"/>
      <c r="Z730" s="2"/>
      <c r="AA730" s="2"/>
      <c r="AB730" s="2"/>
    </row>
    <row r="731" spans="1:28" x14ac:dyDescent="0.2">
      <c r="A731" s="2" t="s">
        <v>257</v>
      </c>
      <c r="B731" s="2" t="s">
        <v>19</v>
      </c>
      <c r="C731" s="4">
        <v>44967</v>
      </c>
      <c r="D731" s="2" t="s">
        <v>259</v>
      </c>
      <c r="E731" s="2">
        <v>1</v>
      </c>
      <c r="F731" s="2" t="s">
        <v>6</v>
      </c>
      <c r="G731" s="2">
        <v>1</v>
      </c>
      <c r="H731" s="2"/>
      <c r="I731" s="2"/>
      <c r="J731" s="2"/>
      <c r="K731" s="2"/>
      <c r="L731" s="2"/>
      <c r="M731" s="2"/>
      <c r="N731" s="2"/>
      <c r="O731" s="2"/>
      <c r="P731" s="2"/>
      <c r="Q731" s="2"/>
      <c r="R731" s="2"/>
      <c r="S731" s="2"/>
      <c r="T731" s="2"/>
      <c r="U731" s="2"/>
      <c r="V731" s="2"/>
      <c r="W731" s="2"/>
      <c r="X731" s="2"/>
      <c r="Y731" s="2"/>
      <c r="Z731" s="2"/>
      <c r="AA731" s="2"/>
      <c r="AB731" s="2"/>
    </row>
    <row r="732" spans="1:28" x14ac:dyDescent="0.2">
      <c r="A732" s="2" t="s">
        <v>257</v>
      </c>
      <c r="B732" s="2" t="s">
        <v>19</v>
      </c>
      <c r="C732" s="4">
        <v>44967</v>
      </c>
      <c r="D732" s="2">
        <v>30002</v>
      </c>
      <c r="E732" s="2">
        <v>3</v>
      </c>
      <c r="F732" s="2" t="s">
        <v>6</v>
      </c>
      <c r="G732" s="2">
        <v>1</v>
      </c>
      <c r="H732" s="2"/>
      <c r="I732" s="2"/>
      <c r="J732" s="2"/>
      <c r="K732" s="2"/>
      <c r="L732" s="2"/>
      <c r="M732" s="2"/>
      <c r="N732" s="2"/>
      <c r="O732" s="2"/>
      <c r="P732" s="2"/>
      <c r="Q732" s="2"/>
      <c r="R732" s="2"/>
      <c r="S732" s="2"/>
      <c r="T732" s="2"/>
      <c r="U732" s="2"/>
      <c r="V732" s="2"/>
      <c r="W732" s="2"/>
      <c r="X732" s="2"/>
      <c r="Y732" s="2"/>
      <c r="Z732" s="2"/>
      <c r="AA732" s="2"/>
      <c r="AB732" s="2"/>
    </row>
    <row r="733" spans="1:28" x14ac:dyDescent="0.2">
      <c r="A733" s="2" t="s">
        <v>257</v>
      </c>
      <c r="B733" s="2" t="s">
        <v>19</v>
      </c>
      <c r="C733" s="4">
        <v>44967</v>
      </c>
      <c r="D733" s="2">
        <v>30337</v>
      </c>
      <c r="E733" s="2">
        <v>5</v>
      </c>
      <c r="F733" s="2" t="s">
        <v>8</v>
      </c>
      <c r="G733" s="2"/>
      <c r="H733" s="2"/>
      <c r="I733" s="2">
        <v>1</v>
      </c>
      <c r="J733" s="2"/>
      <c r="K733" s="2"/>
      <c r="L733" s="2"/>
      <c r="M733" s="2"/>
      <c r="N733" s="2"/>
      <c r="O733" s="2"/>
      <c r="P733" s="2"/>
      <c r="Q733" s="2"/>
      <c r="R733" s="2"/>
      <c r="S733" s="2"/>
      <c r="T733" s="2"/>
      <c r="U733" s="2"/>
      <c r="V733" s="2"/>
      <c r="W733" s="2"/>
      <c r="X733" s="2"/>
      <c r="Y733" s="2"/>
      <c r="Z733" s="2"/>
      <c r="AA733" s="2"/>
      <c r="AB733" s="2"/>
    </row>
    <row r="734" spans="1:28" x14ac:dyDescent="0.2">
      <c r="A734" s="2" t="s">
        <v>257</v>
      </c>
      <c r="B734" s="2" t="s">
        <v>19</v>
      </c>
      <c r="C734" s="4">
        <v>44967</v>
      </c>
      <c r="D734" s="2">
        <v>30341</v>
      </c>
      <c r="E734" s="2">
        <v>25</v>
      </c>
      <c r="F734" s="2" t="s">
        <v>6</v>
      </c>
      <c r="G734" s="2">
        <v>1</v>
      </c>
      <c r="H734" s="2"/>
      <c r="I734" s="2"/>
      <c r="J734" s="2"/>
      <c r="K734" s="2"/>
      <c r="L734" s="2"/>
      <c r="M734" s="2"/>
      <c r="N734" s="2"/>
      <c r="O734" s="2"/>
      <c r="P734" s="2"/>
      <c r="Q734" s="2"/>
      <c r="R734" s="2"/>
      <c r="S734" s="2"/>
      <c r="T734" s="2"/>
      <c r="U734" s="2"/>
      <c r="V734" s="2"/>
      <c r="W734" s="2"/>
      <c r="X734" s="2"/>
      <c r="Y734" s="2"/>
      <c r="Z734" s="2"/>
      <c r="AA734" s="2"/>
      <c r="AB734" s="2"/>
    </row>
    <row r="735" spans="1:28" x14ac:dyDescent="0.2">
      <c r="A735" s="2" t="s">
        <v>257</v>
      </c>
      <c r="B735" s="2" t="s">
        <v>19</v>
      </c>
      <c r="C735" s="4">
        <v>44967</v>
      </c>
      <c r="D735" s="2">
        <v>30345</v>
      </c>
      <c r="E735" s="2">
        <v>7</v>
      </c>
      <c r="F735" s="2" t="s">
        <v>6</v>
      </c>
      <c r="G735" s="2">
        <v>1</v>
      </c>
      <c r="H735" s="2"/>
      <c r="I735" s="2"/>
      <c r="J735" s="2"/>
      <c r="K735" s="2"/>
      <c r="L735" s="2"/>
      <c r="M735" s="2"/>
      <c r="N735" s="2"/>
      <c r="O735" s="2"/>
      <c r="P735" s="2"/>
      <c r="Q735" s="2"/>
      <c r="R735" s="2"/>
      <c r="S735" s="2"/>
      <c r="T735" s="2"/>
      <c r="U735" s="2"/>
      <c r="V735" s="2"/>
      <c r="W735" s="2"/>
      <c r="X735" s="2"/>
      <c r="Y735" s="2"/>
      <c r="Z735" s="2"/>
      <c r="AA735" s="2"/>
      <c r="AB735" s="2"/>
    </row>
    <row r="736" spans="1:28" x14ac:dyDescent="0.2">
      <c r="A736" s="2" t="s">
        <v>257</v>
      </c>
      <c r="B736" s="2" t="s">
        <v>19</v>
      </c>
      <c r="C736" s="4">
        <v>44967</v>
      </c>
      <c r="D736" s="2">
        <v>30340</v>
      </c>
      <c r="E736" s="2">
        <v>5</v>
      </c>
      <c r="F736" s="2" t="s">
        <v>7</v>
      </c>
      <c r="G736" s="2"/>
      <c r="H736" s="2">
        <v>1</v>
      </c>
      <c r="I736" s="2"/>
      <c r="J736" s="2"/>
      <c r="K736" s="2"/>
      <c r="L736" s="2"/>
      <c r="M736" s="2"/>
      <c r="N736" s="2"/>
      <c r="O736" s="2"/>
      <c r="P736" s="2"/>
      <c r="Q736" s="2"/>
      <c r="R736" s="2"/>
      <c r="S736" s="2"/>
      <c r="T736" s="2"/>
      <c r="U736" s="2"/>
      <c r="V736" s="2"/>
      <c r="W736" s="2"/>
      <c r="X736" s="2"/>
      <c r="Y736" s="2"/>
      <c r="Z736" s="2"/>
      <c r="AA736" s="2"/>
      <c r="AB736" s="2"/>
    </row>
    <row r="737" spans="1:28" x14ac:dyDescent="0.2">
      <c r="A737" s="2" t="s">
        <v>257</v>
      </c>
      <c r="B737" s="2" t="s">
        <v>19</v>
      </c>
      <c r="C737" s="4">
        <v>44967</v>
      </c>
      <c r="D737" s="2">
        <v>30033</v>
      </c>
      <c r="E737" s="2">
        <v>16</v>
      </c>
      <c r="F737" s="2" t="s">
        <v>7</v>
      </c>
      <c r="G737" s="2"/>
      <c r="H737" s="2">
        <v>1</v>
      </c>
      <c r="I737" s="2"/>
      <c r="J737" s="2"/>
      <c r="K737" s="2"/>
      <c r="L737" s="2"/>
      <c r="M737" s="2"/>
      <c r="N737" s="2"/>
      <c r="O737" s="2"/>
      <c r="P737" s="2"/>
      <c r="Q737" s="2"/>
      <c r="R737" s="2"/>
      <c r="S737" s="2"/>
      <c r="T737" s="2"/>
      <c r="U737" s="2"/>
      <c r="V737" s="2"/>
      <c r="W737" s="2"/>
      <c r="X737" s="2"/>
      <c r="Y737" s="2"/>
      <c r="Z737" s="2"/>
      <c r="AA737" s="2"/>
      <c r="AB737" s="2"/>
    </row>
    <row r="738" spans="1:28" x14ac:dyDescent="0.2">
      <c r="A738" s="2" t="s">
        <v>257</v>
      </c>
      <c r="B738" s="2" t="s">
        <v>19</v>
      </c>
      <c r="C738" s="4">
        <v>44967</v>
      </c>
      <c r="D738" s="2">
        <v>30084</v>
      </c>
      <c r="E738" s="2">
        <v>4</v>
      </c>
      <c r="F738" s="2" t="s">
        <v>7</v>
      </c>
      <c r="G738" s="2"/>
      <c r="H738" s="2">
        <v>1</v>
      </c>
      <c r="I738" s="2"/>
      <c r="J738" s="2"/>
      <c r="K738" s="2"/>
      <c r="L738" s="2"/>
      <c r="M738" s="2"/>
      <c r="N738" s="2"/>
      <c r="O738" s="2"/>
      <c r="P738" s="2"/>
      <c r="Q738" s="2"/>
      <c r="R738" s="2"/>
      <c r="S738" s="2"/>
      <c r="T738" s="2"/>
      <c r="U738" s="2"/>
      <c r="V738" s="2"/>
      <c r="W738" s="2"/>
      <c r="X738" s="2"/>
      <c r="Y738" s="2"/>
      <c r="Z738" s="2"/>
      <c r="AA738" s="2"/>
      <c r="AB738" s="2"/>
    </row>
    <row r="739" spans="1:28" x14ac:dyDescent="0.2">
      <c r="A739" s="2" t="s">
        <v>257</v>
      </c>
      <c r="B739" s="2" t="s">
        <v>28</v>
      </c>
      <c r="C739" s="4">
        <v>44966</v>
      </c>
      <c r="D739" s="2">
        <v>30306</v>
      </c>
      <c r="E739" s="2">
        <v>191</v>
      </c>
      <c r="F739" s="2" t="s">
        <v>8</v>
      </c>
      <c r="G739" s="2"/>
      <c r="H739" s="2"/>
      <c r="I739" s="2">
        <v>1</v>
      </c>
      <c r="J739" s="2"/>
      <c r="K739" s="2"/>
      <c r="L739" s="2"/>
      <c r="M739" s="2"/>
      <c r="N739" s="2"/>
      <c r="O739" s="2"/>
      <c r="P739" s="2"/>
      <c r="Q739" s="2"/>
      <c r="R739" s="2"/>
      <c r="S739" s="2"/>
      <c r="T739" s="2"/>
      <c r="U739" s="2"/>
      <c r="V739" s="2"/>
      <c r="W739" s="2"/>
      <c r="X739" s="2"/>
      <c r="Y739" s="2"/>
      <c r="Z739" s="2"/>
      <c r="AA739" s="2"/>
      <c r="AB739" s="2"/>
    </row>
    <row r="740" spans="1:28" x14ac:dyDescent="0.2">
      <c r="A740" s="2" t="s">
        <v>257</v>
      </c>
      <c r="B740" s="2" t="s">
        <v>28</v>
      </c>
      <c r="C740" s="4">
        <v>44966</v>
      </c>
      <c r="D740" s="2">
        <v>30306</v>
      </c>
      <c r="E740" s="2">
        <v>39</v>
      </c>
      <c r="F740" s="2" t="s">
        <v>232</v>
      </c>
      <c r="G740" s="2">
        <v>1</v>
      </c>
      <c r="H740" s="2"/>
      <c r="I740" s="2">
        <v>1</v>
      </c>
      <c r="J740" s="2"/>
      <c r="K740" s="2"/>
      <c r="L740" s="2"/>
      <c r="M740" s="2"/>
      <c r="N740" s="2"/>
      <c r="O740" s="2"/>
      <c r="P740" s="2"/>
      <c r="Q740" s="2"/>
      <c r="R740" s="2"/>
      <c r="S740" s="2"/>
      <c r="T740" s="2"/>
      <c r="U740" s="2"/>
      <c r="V740" s="2"/>
      <c r="W740" s="2"/>
      <c r="X740" s="2"/>
      <c r="Y740" s="2"/>
      <c r="Z740" s="2"/>
      <c r="AA740" s="2"/>
      <c r="AB740" s="2"/>
    </row>
    <row r="741" spans="1:28" x14ac:dyDescent="0.2">
      <c r="A741" s="2" t="s">
        <v>257</v>
      </c>
      <c r="B741" s="2" t="s">
        <v>28</v>
      </c>
      <c r="C741" s="4">
        <v>44966</v>
      </c>
      <c r="D741" s="2">
        <v>30030</v>
      </c>
      <c r="E741" s="2">
        <v>18</v>
      </c>
      <c r="F741" s="2" t="s">
        <v>250</v>
      </c>
      <c r="G741" s="2">
        <v>1</v>
      </c>
      <c r="H741" s="2"/>
      <c r="I741" s="2">
        <v>1</v>
      </c>
      <c r="J741" s="2"/>
      <c r="K741" s="2"/>
      <c r="L741" s="2"/>
      <c r="M741" s="2">
        <v>1</v>
      </c>
      <c r="N741" s="2"/>
      <c r="O741" s="2"/>
      <c r="P741" s="2"/>
      <c r="Q741" s="2"/>
      <c r="R741" s="2"/>
      <c r="S741" s="2"/>
      <c r="T741" s="2"/>
      <c r="U741" s="2"/>
      <c r="V741" s="2"/>
      <c r="W741" s="2"/>
      <c r="X741" s="2"/>
      <c r="Y741" s="2"/>
      <c r="Z741" s="2"/>
      <c r="AA741" s="2"/>
      <c r="AB741" s="2"/>
    </row>
    <row r="742" spans="1:28" x14ac:dyDescent="0.2">
      <c r="A742" s="2" t="s">
        <v>257</v>
      </c>
      <c r="B742" s="2" t="s">
        <v>28</v>
      </c>
      <c r="C742" s="4">
        <v>44966</v>
      </c>
      <c r="D742" s="2">
        <v>30360</v>
      </c>
      <c r="E742" s="2">
        <v>680</v>
      </c>
      <c r="F742" s="2" t="s">
        <v>6</v>
      </c>
      <c r="G742" s="2">
        <v>1</v>
      </c>
      <c r="H742" s="2"/>
      <c r="I742" s="2"/>
      <c r="J742" s="2"/>
      <c r="K742" s="2"/>
      <c r="L742" s="2"/>
      <c r="M742" s="2"/>
      <c r="N742" s="2"/>
      <c r="O742" s="2"/>
      <c r="P742" s="2"/>
      <c r="Q742" s="2"/>
      <c r="R742" s="2"/>
      <c r="S742" s="2"/>
      <c r="T742" s="2"/>
      <c r="U742" s="2"/>
      <c r="V742" s="2"/>
      <c r="W742" s="2"/>
      <c r="X742" s="2"/>
      <c r="Y742" s="2"/>
      <c r="Z742" s="2"/>
      <c r="AA742" s="2"/>
      <c r="AB742" s="2"/>
    </row>
    <row r="743" spans="1:28" x14ac:dyDescent="0.2">
      <c r="A743" s="2" t="s">
        <v>257</v>
      </c>
      <c r="B743" s="2" t="s">
        <v>28</v>
      </c>
      <c r="C743" s="4">
        <v>44966</v>
      </c>
      <c r="D743" s="2" t="s">
        <v>259</v>
      </c>
      <c r="E743" s="2">
        <v>36</v>
      </c>
      <c r="F743" s="2" t="s">
        <v>7</v>
      </c>
      <c r="G743" s="2"/>
      <c r="H743" s="2">
        <v>1</v>
      </c>
      <c r="I743" s="2"/>
      <c r="J743" s="2"/>
      <c r="K743" s="2"/>
      <c r="L743" s="2"/>
      <c r="M743" s="2"/>
      <c r="N743" s="2"/>
      <c r="O743" s="2"/>
      <c r="P743" s="2"/>
      <c r="Q743" s="2"/>
      <c r="R743" s="2"/>
      <c r="S743" s="2"/>
      <c r="T743" s="2"/>
      <c r="U743" s="2"/>
      <c r="V743" s="2"/>
      <c r="W743" s="2"/>
      <c r="X743" s="2"/>
      <c r="Y743" s="2"/>
      <c r="Z743" s="2"/>
      <c r="AA743" s="2"/>
      <c r="AB743" s="2"/>
    </row>
    <row r="744" spans="1:28" x14ac:dyDescent="0.2">
      <c r="A744" s="2" t="s">
        <v>257</v>
      </c>
      <c r="B744" s="2" t="s">
        <v>28</v>
      </c>
      <c r="C744" s="4">
        <v>44966</v>
      </c>
      <c r="D744" s="2">
        <v>30033</v>
      </c>
      <c r="E744" s="2">
        <v>12</v>
      </c>
      <c r="F744" s="2" t="s">
        <v>7</v>
      </c>
      <c r="G744" s="2"/>
      <c r="H744" s="2">
        <v>1</v>
      </c>
      <c r="I744" s="2"/>
      <c r="J744" s="2"/>
      <c r="K744" s="2"/>
      <c r="L744" s="2"/>
      <c r="M744" s="2"/>
      <c r="N744" s="2"/>
      <c r="O744" s="2"/>
      <c r="P744" s="2"/>
      <c r="Q744" s="2"/>
      <c r="R744" s="2"/>
      <c r="S744" s="2"/>
      <c r="T744" s="2"/>
      <c r="U744" s="2"/>
      <c r="V744" s="2"/>
      <c r="W744" s="2"/>
      <c r="X744" s="2"/>
      <c r="Y744" s="2"/>
      <c r="Z744" s="2"/>
      <c r="AA744" s="2"/>
      <c r="AB744" s="2"/>
    </row>
    <row r="745" spans="1:28" x14ac:dyDescent="0.2">
      <c r="A745" s="2" t="s">
        <v>257</v>
      </c>
      <c r="B745" s="2" t="s">
        <v>28</v>
      </c>
      <c r="C745" s="4">
        <v>44966</v>
      </c>
      <c r="D745" s="2">
        <v>30084</v>
      </c>
      <c r="E745" s="2">
        <v>22</v>
      </c>
      <c r="F745" s="2" t="s">
        <v>265</v>
      </c>
      <c r="G745" s="2"/>
      <c r="H745" s="2"/>
      <c r="I745" s="2"/>
      <c r="J745" s="2"/>
      <c r="K745" s="2"/>
      <c r="L745" s="2"/>
      <c r="M745" s="2"/>
      <c r="N745" s="2"/>
      <c r="O745" s="2"/>
      <c r="P745" s="2"/>
      <c r="Q745" s="2"/>
      <c r="R745" s="2"/>
      <c r="S745" s="2"/>
      <c r="T745" s="2"/>
      <c r="U745" s="2"/>
      <c r="V745" s="2"/>
      <c r="W745" s="2"/>
      <c r="X745" s="2"/>
      <c r="Y745" s="2"/>
      <c r="Z745" s="2"/>
      <c r="AA745" s="2"/>
      <c r="AB745" s="2"/>
    </row>
    <row r="746" spans="1:28" x14ac:dyDescent="0.2">
      <c r="A746" s="2" t="s">
        <v>257</v>
      </c>
      <c r="B746" s="2" t="s">
        <v>28</v>
      </c>
      <c r="C746" s="4">
        <v>44966</v>
      </c>
      <c r="D746" s="2">
        <v>30314</v>
      </c>
      <c r="E746" s="2">
        <v>9</v>
      </c>
      <c r="F746" s="2" t="s">
        <v>230</v>
      </c>
      <c r="G746" s="2"/>
      <c r="H746" s="2">
        <v>1</v>
      </c>
      <c r="I746" s="2"/>
      <c r="J746" s="2">
        <v>1</v>
      </c>
      <c r="K746" s="2"/>
      <c r="L746" s="2"/>
      <c r="M746" s="2"/>
      <c r="N746" s="2"/>
      <c r="O746" s="2"/>
      <c r="P746" s="2"/>
      <c r="Q746" s="2"/>
      <c r="R746" s="2"/>
      <c r="S746" s="2"/>
      <c r="T746" s="2"/>
      <c r="U746" s="2"/>
      <c r="V746" s="2"/>
      <c r="W746" s="2"/>
      <c r="X746" s="2"/>
      <c r="Y746" s="2"/>
      <c r="Z746" s="2"/>
      <c r="AA746" s="2"/>
      <c r="AB746" s="2"/>
    </row>
    <row r="747" spans="1:28" x14ac:dyDescent="0.2">
      <c r="A747" s="2" t="s">
        <v>257</v>
      </c>
      <c r="B747" s="2" t="s">
        <v>28</v>
      </c>
      <c r="C747" s="4">
        <v>44966</v>
      </c>
      <c r="D747" s="2">
        <v>30071</v>
      </c>
      <c r="E747" s="2">
        <v>2</v>
      </c>
      <c r="F747" s="2" t="s">
        <v>9</v>
      </c>
      <c r="G747" s="2"/>
      <c r="H747" s="2"/>
      <c r="I747" s="2"/>
      <c r="J747" s="2">
        <v>1</v>
      </c>
      <c r="K747" s="2"/>
      <c r="L747" s="2"/>
      <c r="M747" s="2"/>
      <c r="N747" s="2"/>
      <c r="O747" s="2"/>
      <c r="P747" s="2"/>
      <c r="Q747" s="2"/>
      <c r="R747" s="2"/>
      <c r="S747" s="2"/>
      <c r="T747" s="2"/>
      <c r="U747" s="2"/>
      <c r="V747" s="2"/>
      <c r="W747" s="2"/>
      <c r="X747" s="2"/>
      <c r="Y747" s="2"/>
      <c r="Z747" s="2"/>
      <c r="AA747" s="2"/>
      <c r="AB747" s="2"/>
    </row>
    <row r="748" spans="1:28" x14ac:dyDescent="0.2">
      <c r="A748" s="2" t="s">
        <v>257</v>
      </c>
      <c r="B748" s="2" t="s">
        <v>28</v>
      </c>
      <c r="C748" s="4">
        <v>44966</v>
      </c>
      <c r="D748" s="2">
        <v>30084</v>
      </c>
      <c r="E748" s="2">
        <v>1</v>
      </c>
      <c r="F748" s="2" t="s">
        <v>246</v>
      </c>
      <c r="G748" s="2"/>
      <c r="H748" s="2"/>
      <c r="I748" s="2"/>
      <c r="J748" s="2"/>
      <c r="K748" s="2"/>
      <c r="L748" s="2"/>
      <c r="M748" s="2"/>
      <c r="N748" s="2"/>
      <c r="O748" s="2"/>
      <c r="P748" s="2"/>
      <c r="Q748" s="2">
        <v>1</v>
      </c>
      <c r="R748" s="2"/>
      <c r="S748" s="2"/>
      <c r="T748" s="2"/>
      <c r="U748" s="2"/>
      <c r="V748" s="2"/>
      <c r="W748" s="2"/>
      <c r="X748" s="2"/>
      <c r="Y748" s="2"/>
      <c r="Z748" s="2"/>
      <c r="AA748" s="2"/>
      <c r="AB748" s="2"/>
    </row>
    <row r="749" spans="1:28" x14ac:dyDescent="0.2">
      <c r="A749" s="2" t="s">
        <v>257</v>
      </c>
      <c r="B749" s="2" t="s">
        <v>28</v>
      </c>
      <c r="C749" s="4">
        <v>44966</v>
      </c>
      <c r="D749" s="2">
        <v>30033</v>
      </c>
      <c r="E749" s="2">
        <v>2</v>
      </c>
      <c r="F749" s="2" t="s">
        <v>6</v>
      </c>
      <c r="G749" s="2">
        <v>1</v>
      </c>
      <c r="H749" s="2"/>
      <c r="I749" s="2"/>
      <c r="J749" s="2"/>
      <c r="K749" s="2"/>
      <c r="L749" s="2"/>
      <c r="M749" s="2"/>
      <c r="N749" s="2"/>
      <c r="O749" s="2"/>
      <c r="P749" s="2"/>
      <c r="Q749" s="2"/>
      <c r="R749" s="2"/>
      <c r="S749" s="2"/>
      <c r="T749" s="2"/>
      <c r="U749" s="2"/>
      <c r="V749" s="2"/>
      <c r="W749" s="2"/>
      <c r="X749" s="2"/>
      <c r="Y749" s="2"/>
      <c r="Z749" s="2"/>
      <c r="AA749" s="2"/>
      <c r="AB749" s="2"/>
    </row>
    <row r="750" spans="1:28" x14ac:dyDescent="0.2">
      <c r="A750" s="2" t="s">
        <v>257</v>
      </c>
      <c r="B750" s="2" t="s">
        <v>28</v>
      </c>
      <c r="C750" s="4">
        <v>44966</v>
      </c>
      <c r="D750" s="2">
        <v>30324</v>
      </c>
      <c r="E750" s="2">
        <v>30</v>
      </c>
      <c r="F750" s="2" t="s">
        <v>7</v>
      </c>
      <c r="G750" s="2"/>
      <c r="H750" s="2">
        <v>1</v>
      </c>
      <c r="I750" s="2"/>
      <c r="J750" s="2"/>
      <c r="K750" s="2"/>
      <c r="L750" s="2"/>
      <c r="M750" s="2"/>
      <c r="N750" s="2"/>
      <c r="O750" s="2"/>
      <c r="P750" s="2"/>
      <c r="Q750" s="2"/>
      <c r="R750" s="2"/>
      <c r="S750" s="2"/>
      <c r="T750" s="2"/>
      <c r="U750" s="2"/>
      <c r="V750" s="2"/>
      <c r="W750" s="2"/>
      <c r="X750" s="2"/>
      <c r="Y750" s="2"/>
      <c r="Z750" s="2"/>
      <c r="AA750" s="2"/>
      <c r="AB750" s="2"/>
    </row>
    <row r="751" spans="1:28" x14ac:dyDescent="0.2">
      <c r="A751" s="2" t="s">
        <v>257</v>
      </c>
      <c r="B751" s="2" t="s">
        <v>28</v>
      </c>
      <c r="C751" s="4">
        <v>44966</v>
      </c>
      <c r="D751" s="2">
        <v>30307</v>
      </c>
      <c r="E751" s="2">
        <v>13</v>
      </c>
      <c r="F751" s="2" t="s">
        <v>7</v>
      </c>
      <c r="G751" s="2"/>
      <c r="H751" s="2">
        <v>1</v>
      </c>
      <c r="I751" s="2"/>
      <c r="J751" s="2"/>
      <c r="K751" s="2"/>
      <c r="L751" s="2"/>
      <c r="M751" s="2"/>
      <c r="N751" s="2"/>
      <c r="O751" s="2"/>
      <c r="P751" s="2"/>
      <c r="Q751" s="2"/>
      <c r="R751" s="2"/>
      <c r="S751" s="2"/>
      <c r="T751" s="2"/>
      <c r="U751" s="2"/>
      <c r="V751" s="2"/>
      <c r="W751" s="2"/>
      <c r="X751" s="2"/>
      <c r="Y751" s="2"/>
      <c r="Z751" s="2"/>
      <c r="AA751" s="2"/>
      <c r="AB751" s="2"/>
    </row>
    <row r="752" spans="1:28" x14ac:dyDescent="0.2">
      <c r="A752" s="2" t="s">
        <v>257</v>
      </c>
      <c r="B752" s="2" t="s">
        <v>48</v>
      </c>
      <c r="C752" s="4">
        <v>44965</v>
      </c>
      <c r="D752" s="2">
        <v>30030</v>
      </c>
      <c r="E752" s="2">
        <v>76</v>
      </c>
      <c r="F752" s="2" t="s">
        <v>277</v>
      </c>
      <c r="G752" s="2">
        <v>1</v>
      </c>
      <c r="H752" s="2"/>
      <c r="I752" s="2"/>
      <c r="J752" s="2"/>
      <c r="K752" s="2"/>
      <c r="L752" s="2"/>
      <c r="M752" s="2"/>
      <c r="N752" s="2"/>
      <c r="O752" s="2"/>
      <c r="P752" s="2">
        <v>1</v>
      </c>
      <c r="Q752" s="2"/>
      <c r="R752" s="2"/>
      <c r="S752" s="2"/>
      <c r="T752" s="2"/>
      <c r="U752" s="2"/>
      <c r="V752" s="2"/>
      <c r="W752" s="2"/>
      <c r="X752" s="2"/>
      <c r="Y752" s="2"/>
      <c r="Z752" s="2"/>
      <c r="AA752" s="2"/>
      <c r="AB752" s="2"/>
    </row>
    <row r="753" spans="1:28" x14ac:dyDescent="0.2">
      <c r="A753" s="2" t="s">
        <v>257</v>
      </c>
      <c r="B753" s="2" t="s">
        <v>48</v>
      </c>
      <c r="C753" s="4">
        <v>44965</v>
      </c>
      <c r="D753" s="2">
        <v>30319</v>
      </c>
      <c r="E753" s="2">
        <v>68</v>
      </c>
      <c r="F753" s="2" t="s">
        <v>211</v>
      </c>
      <c r="G753" s="2">
        <v>1</v>
      </c>
      <c r="H753" s="2">
        <v>1</v>
      </c>
      <c r="I753" s="2"/>
      <c r="J753" s="2"/>
      <c r="K753" s="2"/>
      <c r="L753" s="2"/>
      <c r="M753" s="2"/>
      <c r="N753" s="2"/>
      <c r="O753" s="2"/>
      <c r="P753" s="2"/>
      <c r="Q753" s="2"/>
      <c r="R753" s="2"/>
      <c r="S753" s="2"/>
      <c r="T753" s="2"/>
      <c r="U753" s="2"/>
      <c r="V753" s="2"/>
      <c r="W753" s="2"/>
      <c r="X753" s="2"/>
      <c r="Y753" s="2"/>
      <c r="Z753" s="2"/>
      <c r="AA753" s="2"/>
      <c r="AB753" s="2"/>
    </row>
    <row r="754" spans="1:28" x14ac:dyDescent="0.2">
      <c r="A754" s="2" t="s">
        <v>257</v>
      </c>
      <c r="B754" s="2" t="s">
        <v>48</v>
      </c>
      <c r="C754" s="4">
        <v>44965</v>
      </c>
      <c r="D754" s="2">
        <v>30033</v>
      </c>
      <c r="E754" s="2">
        <v>65</v>
      </c>
      <c r="F754" s="2" t="s">
        <v>6</v>
      </c>
      <c r="G754" s="2">
        <v>1</v>
      </c>
      <c r="H754" s="2"/>
      <c r="I754" s="2"/>
      <c r="J754" s="2"/>
      <c r="K754" s="2"/>
      <c r="L754" s="2"/>
      <c r="M754" s="2"/>
      <c r="N754" s="2"/>
      <c r="O754" s="2"/>
      <c r="P754" s="2"/>
      <c r="Q754" s="2"/>
      <c r="R754" s="2"/>
      <c r="S754" s="2"/>
      <c r="T754" s="2"/>
      <c r="U754" s="2"/>
      <c r="V754" s="2"/>
      <c r="W754" s="2"/>
      <c r="X754" s="2"/>
      <c r="Y754" s="2"/>
      <c r="Z754" s="2"/>
      <c r="AA754" s="2"/>
      <c r="AB754" s="2"/>
    </row>
    <row r="755" spans="1:28" x14ac:dyDescent="0.2">
      <c r="A755" s="2" t="s">
        <v>257</v>
      </c>
      <c r="B755" s="2" t="s">
        <v>48</v>
      </c>
      <c r="C755" s="4">
        <v>44965</v>
      </c>
      <c r="D755" s="2">
        <v>30318</v>
      </c>
      <c r="E755" s="2">
        <v>107</v>
      </c>
      <c r="F755" s="2" t="s">
        <v>6</v>
      </c>
      <c r="G755" s="2">
        <v>1</v>
      </c>
      <c r="H755" s="2"/>
      <c r="I755" s="2"/>
      <c r="J755" s="2"/>
      <c r="K755" s="2"/>
      <c r="L755" s="2"/>
      <c r="M755" s="2"/>
      <c r="N755" s="2"/>
      <c r="O755" s="2"/>
      <c r="P755" s="2"/>
      <c r="Q755" s="2"/>
      <c r="R755" s="2"/>
      <c r="S755" s="2"/>
      <c r="T755" s="2"/>
      <c r="U755" s="2"/>
      <c r="V755" s="2"/>
      <c r="W755" s="2"/>
      <c r="X755" s="2"/>
      <c r="Y755" s="2"/>
      <c r="Z755" s="2"/>
      <c r="AA755" s="2"/>
      <c r="AB755" s="2"/>
    </row>
    <row r="756" spans="1:28" x14ac:dyDescent="0.2">
      <c r="A756" s="2" t="s">
        <v>257</v>
      </c>
      <c r="B756" s="2" t="s">
        <v>41</v>
      </c>
      <c r="C756" s="4">
        <v>44963</v>
      </c>
      <c r="D756" s="2">
        <v>30079</v>
      </c>
      <c r="E756" s="2">
        <v>23</v>
      </c>
      <c r="F756" s="2" t="s">
        <v>230</v>
      </c>
      <c r="G756" s="2"/>
      <c r="H756" s="2">
        <v>1</v>
      </c>
      <c r="I756" s="2"/>
      <c r="J756" s="2">
        <v>1</v>
      </c>
      <c r="K756" s="2"/>
      <c r="L756" s="2"/>
      <c r="M756" s="2"/>
      <c r="N756" s="2"/>
      <c r="O756" s="2"/>
      <c r="P756" s="2"/>
      <c r="Q756" s="2"/>
      <c r="R756" s="2"/>
      <c r="S756" s="2"/>
      <c r="T756" s="2"/>
      <c r="U756" s="2"/>
      <c r="V756" s="2"/>
      <c r="W756" s="2"/>
      <c r="X756" s="2"/>
      <c r="Y756" s="2"/>
      <c r="Z756" s="2"/>
      <c r="AA756" s="2"/>
      <c r="AB756" s="2"/>
    </row>
    <row r="757" spans="1:28" x14ac:dyDescent="0.2">
      <c r="A757" s="2" t="s">
        <v>257</v>
      </c>
      <c r="B757" s="2" t="s">
        <v>41</v>
      </c>
      <c r="C757" s="4">
        <v>44963</v>
      </c>
      <c r="D757" s="2">
        <v>30022</v>
      </c>
      <c r="E757" s="2">
        <v>8</v>
      </c>
      <c r="F757" s="2" t="s">
        <v>8</v>
      </c>
      <c r="G757" s="2"/>
      <c r="H757" s="2"/>
      <c r="I757" s="2">
        <v>1</v>
      </c>
      <c r="J757" s="2"/>
      <c r="K757" s="2"/>
      <c r="L757" s="2"/>
      <c r="M757" s="2"/>
      <c r="N757" s="2"/>
      <c r="O757" s="2"/>
      <c r="P757" s="2"/>
      <c r="Q757" s="2"/>
      <c r="R757" s="2"/>
      <c r="S757" s="2"/>
      <c r="T757" s="2"/>
      <c r="U757" s="2"/>
      <c r="V757" s="2"/>
      <c r="W757" s="2"/>
      <c r="X757" s="2"/>
      <c r="Y757" s="2"/>
      <c r="Z757" s="2"/>
      <c r="AA757" s="2"/>
      <c r="AB757" s="2"/>
    </row>
    <row r="758" spans="1:28" x14ac:dyDescent="0.2">
      <c r="A758" s="2" t="s">
        <v>257</v>
      </c>
      <c r="B758" s="2" t="s">
        <v>41</v>
      </c>
      <c r="C758" s="4">
        <v>44963</v>
      </c>
      <c r="D758" s="2">
        <v>30307</v>
      </c>
      <c r="E758" s="2">
        <v>10</v>
      </c>
      <c r="F758" s="2" t="s">
        <v>8</v>
      </c>
      <c r="G758" s="2"/>
      <c r="H758" s="2"/>
      <c r="I758" s="2">
        <v>1</v>
      </c>
      <c r="J758" s="2"/>
      <c r="K758" s="2"/>
      <c r="L758" s="2"/>
      <c r="M758" s="2"/>
      <c r="N758" s="2"/>
      <c r="O758" s="2"/>
      <c r="P758" s="2"/>
      <c r="Q758" s="2"/>
      <c r="R758" s="2"/>
      <c r="S758" s="2"/>
      <c r="T758" s="2"/>
      <c r="U758" s="2"/>
      <c r="V758" s="2"/>
      <c r="W758" s="2"/>
      <c r="X758" s="2"/>
      <c r="Y758" s="2"/>
      <c r="Z758" s="2"/>
      <c r="AA758" s="2"/>
      <c r="AB758" s="2"/>
    </row>
    <row r="759" spans="1:28" x14ac:dyDescent="0.2">
      <c r="A759" s="2" t="s">
        <v>257</v>
      </c>
      <c r="B759" s="2" t="s">
        <v>41</v>
      </c>
      <c r="C759" s="4">
        <v>44963</v>
      </c>
      <c r="D759" s="2">
        <v>30329</v>
      </c>
      <c r="E759" s="2">
        <v>2</v>
      </c>
      <c r="F759" s="2" t="s">
        <v>69</v>
      </c>
      <c r="G759" s="2">
        <v>1</v>
      </c>
      <c r="H759" s="2"/>
      <c r="I759" s="2"/>
      <c r="J759" s="2"/>
      <c r="K759" s="2"/>
      <c r="L759" s="2"/>
      <c r="M759" s="2"/>
      <c r="N759" s="2"/>
      <c r="O759" s="2"/>
      <c r="P759" s="2"/>
      <c r="Q759" s="2"/>
      <c r="R759" s="2"/>
      <c r="S759" s="2"/>
      <c r="T759" s="2"/>
      <c r="U759" s="2"/>
      <c r="V759" s="2"/>
      <c r="W759" s="2"/>
      <c r="X759" s="2"/>
      <c r="Y759" s="2"/>
      <c r="Z759" s="2"/>
      <c r="AA759" s="2"/>
      <c r="AB759" s="2"/>
    </row>
    <row r="760" spans="1:28" x14ac:dyDescent="0.2">
      <c r="A760" s="2" t="s">
        <v>257</v>
      </c>
      <c r="B760" s="2" t="s">
        <v>41</v>
      </c>
      <c r="C760" s="4">
        <v>44963</v>
      </c>
      <c r="D760" s="2">
        <v>30345</v>
      </c>
      <c r="E760" s="2">
        <v>9</v>
      </c>
      <c r="F760" s="2" t="s">
        <v>7</v>
      </c>
      <c r="G760" s="2"/>
      <c r="H760" s="2">
        <v>1</v>
      </c>
      <c r="I760" s="2"/>
      <c r="J760" s="2"/>
      <c r="K760" s="2"/>
      <c r="L760" s="2"/>
      <c r="M760" s="2"/>
      <c r="N760" s="2"/>
      <c r="O760" s="2"/>
      <c r="P760" s="2"/>
      <c r="Q760" s="2"/>
      <c r="R760" s="2"/>
      <c r="S760" s="2"/>
      <c r="T760" s="2"/>
      <c r="U760" s="2"/>
      <c r="V760" s="2"/>
      <c r="W760" s="2"/>
      <c r="X760" s="2"/>
      <c r="Y760" s="2"/>
      <c r="Z760" s="2"/>
      <c r="AA760" s="2"/>
      <c r="AB760" s="2"/>
    </row>
    <row r="761" spans="1:28" x14ac:dyDescent="0.2">
      <c r="A761" s="2" t="s">
        <v>257</v>
      </c>
      <c r="B761" s="2" t="s">
        <v>33</v>
      </c>
      <c r="C761" s="4">
        <v>44962</v>
      </c>
      <c r="D761" s="2">
        <v>31216</v>
      </c>
      <c r="E761" s="2">
        <v>10</v>
      </c>
      <c r="F761" s="2" t="s">
        <v>7</v>
      </c>
      <c r="G761" s="2"/>
      <c r="H761" s="2">
        <v>1</v>
      </c>
      <c r="I761" s="2"/>
      <c r="J761" s="2"/>
      <c r="K761" s="2"/>
      <c r="L761" s="2"/>
      <c r="M761" s="2"/>
      <c r="N761" s="2"/>
      <c r="O761" s="2"/>
      <c r="P761" s="2"/>
      <c r="Q761" s="2"/>
      <c r="R761" s="2"/>
      <c r="S761" s="2"/>
      <c r="T761" s="2"/>
      <c r="U761" s="2"/>
      <c r="V761" s="2"/>
      <c r="W761" s="2"/>
      <c r="X761" s="2"/>
      <c r="Y761" s="2"/>
      <c r="Z761" s="2"/>
      <c r="AA761" s="2"/>
      <c r="AB761" s="2"/>
    </row>
    <row r="762" spans="1:28" x14ac:dyDescent="0.2">
      <c r="A762" s="2" t="s">
        <v>257</v>
      </c>
      <c r="B762" s="2" t="s">
        <v>33</v>
      </c>
      <c r="C762" s="4">
        <v>44962</v>
      </c>
      <c r="D762" s="2">
        <v>30345</v>
      </c>
      <c r="E762" s="2">
        <v>8</v>
      </c>
      <c r="F762" s="2" t="s">
        <v>276</v>
      </c>
      <c r="G762" s="2"/>
      <c r="H762" s="2"/>
      <c r="I762" s="2"/>
      <c r="J762" s="2"/>
      <c r="K762" s="2"/>
      <c r="L762" s="2"/>
      <c r="M762" s="2"/>
      <c r="N762" s="2"/>
      <c r="O762" s="2"/>
      <c r="P762" s="2">
        <v>1</v>
      </c>
      <c r="Q762" s="2"/>
      <c r="R762" s="2"/>
      <c r="S762" s="2"/>
      <c r="T762" s="2"/>
      <c r="U762" s="2"/>
      <c r="V762" s="2"/>
      <c r="W762" s="2"/>
      <c r="X762" s="2"/>
      <c r="Y762" s="2"/>
      <c r="Z762" s="2"/>
      <c r="AA762" s="2"/>
      <c r="AB762" s="2"/>
    </row>
    <row r="763" spans="1:28" x14ac:dyDescent="0.2">
      <c r="A763" s="2" t="s">
        <v>257</v>
      </c>
      <c r="B763" s="2" t="s">
        <v>33</v>
      </c>
      <c r="C763" s="4">
        <v>44962</v>
      </c>
      <c r="D763" s="2">
        <v>30033</v>
      </c>
      <c r="E763" s="2">
        <v>20</v>
      </c>
      <c r="F763" s="2" t="s">
        <v>6</v>
      </c>
      <c r="G763" s="2">
        <v>1</v>
      </c>
      <c r="H763" s="2"/>
      <c r="I763" s="2"/>
      <c r="J763" s="2"/>
      <c r="K763" s="2"/>
      <c r="L763" s="2"/>
      <c r="M763" s="2"/>
      <c r="N763" s="2"/>
      <c r="O763" s="2"/>
      <c r="P763" s="2"/>
      <c r="Q763" s="2"/>
      <c r="R763" s="2"/>
      <c r="S763" s="2"/>
      <c r="T763" s="2"/>
      <c r="U763" s="2"/>
      <c r="V763" s="2"/>
      <c r="W763" s="2"/>
      <c r="X763" s="2"/>
      <c r="Y763" s="2"/>
      <c r="Z763" s="2"/>
      <c r="AA763" s="2"/>
      <c r="AB763" s="2"/>
    </row>
    <row r="764" spans="1:28" x14ac:dyDescent="0.2">
      <c r="A764" s="2" t="s">
        <v>257</v>
      </c>
      <c r="B764" s="2" t="s">
        <v>33</v>
      </c>
      <c r="C764" s="4">
        <v>44962</v>
      </c>
      <c r="D764" s="2">
        <v>30345</v>
      </c>
      <c r="E764" s="2">
        <v>13</v>
      </c>
      <c r="F764" s="2" t="s">
        <v>9</v>
      </c>
      <c r="G764" s="2"/>
      <c r="H764" s="2"/>
      <c r="I764" s="2"/>
      <c r="J764" s="2">
        <v>1</v>
      </c>
      <c r="K764" s="2"/>
      <c r="L764" s="2"/>
      <c r="M764" s="2"/>
      <c r="N764" s="2"/>
      <c r="O764" s="2"/>
      <c r="P764" s="2"/>
      <c r="Q764" s="2"/>
      <c r="R764" s="2"/>
      <c r="S764" s="2"/>
      <c r="T764" s="2"/>
      <c r="U764" s="2"/>
      <c r="V764" s="2"/>
      <c r="W764" s="2"/>
      <c r="X764" s="2"/>
      <c r="Y764" s="2"/>
      <c r="Z764" s="2"/>
      <c r="AA764" s="2"/>
      <c r="AB764" s="2"/>
    </row>
    <row r="765" spans="1:28" x14ac:dyDescent="0.2">
      <c r="A765" s="2" t="s">
        <v>257</v>
      </c>
      <c r="B765" s="2" t="s">
        <v>35</v>
      </c>
      <c r="C765" s="4">
        <v>44961</v>
      </c>
      <c r="D765" s="2">
        <v>30005</v>
      </c>
      <c r="E765" s="2">
        <v>42</v>
      </c>
      <c r="F765" s="2" t="s">
        <v>278</v>
      </c>
      <c r="G765" s="2">
        <v>1</v>
      </c>
      <c r="H765" s="2">
        <v>1</v>
      </c>
      <c r="I765" s="2"/>
      <c r="J765" s="2"/>
      <c r="K765" s="2"/>
      <c r="L765" s="2"/>
      <c r="M765" s="2">
        <v>1</v>
      </c>
      <c r="N765" s="2"/>
      <c r="O765" s="2"/>
      <c r="P765" s="2"/>
      <c r="Q765" s="2"/>
      <c r="R765" s="2"/>
      <c r="S765" s="2"/>
      <c r="T765" s="2"/>
      <c r="U765" s="2"/>
      <c r="V765" s="2"/>
      <c r="W765" s="2"/>
      <c r="X765" s="2"/>
      <c r="Y765" s="2"/>
      <c r="Z765" s="2"/>
      <c r="AA765" s="2"/>
      <c r="AB765" s="2"/>
    </row>
    <row r="766" spans="1:28" x14ac:dyDescent="0.2">
      <c r="A766" s="2" t="s">
        <v>257</v>
      </c>
      <c r="B766" s="2" t="s">
        <v>35</v>
      </c>
      <c r="C766" s="4">
        <v>44961</v>
      </c>
      <c r="D766" s="2">
        <v>30079</v>
      </c>
      <c r="E766" s="2">
        <v>1</v>
      </c>
      <c r="F766" s="2" t="s">
        <v>6</v>
      </c>
      <c r="G766" s="2">
        <v>1</v>
      </c>
      <c r="H766" s="2"/>
      <c r="I766" s="2"/>
      <c r="J766" s="2"/>
      <c r="K766" s="2"/>
      <c r="L766" s="2"/>
      <c r="M766" s="2"/>
      <c r="N766" s="2"/>
      <c r="O766" s="2"/>
      <c r="P766" s="2"/>
      <c r="Q766" s="2"/>
      <c r="R766" s="2"/>
      <c r="S766" s="2"/>
      <c r="T766" s="2"/>
      <c r="U766" s="2"/>
      <c r="V766" s="2"/>
      <c r="W766" s="2"/>
      <c r="X766" s="2"/>
      <c r="Y766" s="2"/>
      <c r="Z766" s="2"/>
      <c r="AA766" s="2"/>
      <c r="AB766" s="2"/>
    </row>
    <row r="767" spans="1:28" x14ac:dyDescent="0.2">
      <c r="A767" s="2" t="s">
        <v>257</v>
      </c>
      <c r="B767" s="2" t="s">
        <v>35</v>
      </c>
      <c r="C767" s="4">
        <v>44961</v>
      </c>
      <c r="D767" s="2">
        <v>30317</v>
      </c>
      <c r="E767" s="2">
        <v>40</v>
      </c>
      <c r="F767" s="2" t="s">
        <v>279</v>
      </c>
      <c r="G767" s="2">
        <v>1</v>
      </c>
      <c r="H767" s="2">
        <v>1</v>
      </c>
      <c r="I767" s="2"/>
      <c r="J767" s="2"/>
      <c r="K767" s="2">
        <v>1</v>
      </c>
      <c r="L767" s="2"/>
      <c r="M767" s="2"/>
      <c r="N767" s="2"/>
      <c r="O767" s="2"/>
      <c r="P767" s="2"/>
      <c r="Q767" s="2"/>
      <c r="R767" s="2"/>
      <c r="S767" s="2"/>
      <c r="T767" s="2"/>
      <c r="U767" s="2"/>
      <c r="V767" s="2"/>
      <c r="W767" s="2"/>
      <c r="X767" s="2"/>
      <c r="Y767" s="2"/>
      <c r="Z767" s="2"/>
      <c r="AA767" s="2"/>
      <c r="AB767" s="2"/>
    </row>
    <row r="768" spans="1:28" x14ac:dyDescent="0.2">
      <c r="A768" s="2" t="s">
        <v>257</v>
      </c>
      <c r="B768" s="2" t="s">
        <v>35</v>
      </c>
      <c r="C768" s="4">
        <v>44961</v>
      </c>
      <c r="D768" s="2">
        <v>30033</v>
      </c>
      <c r="E768" s="2">
        <v>1</v>
      </c>
      <c r="F768" s="2" t="s">
        <v>6</v>
      </c>
      <c r="G768" s="2">
        <v>1</v>
      </c>
      <c r="H768" s="2"/>
      <c r="I768" s="2"/>
      <c r="J768" s="2"/>
      <c r="K768" s="2"/>
      <c r="L768" s="2"/>
      <c r="M768" s="2"/>
      <c r="N768" s="2"/>
      <c r="O768" s="2"/>
      <c r="P768" s="2"/>
      <c r="Q768" s="2"/>
      <c r="R768" s="2"/>
      <c r="S768" s="2"/>
      <c r="T768" s="2"/>
      <c r="U768" s="2"/>
      <c r="V768" s="2"/>
      <c r="W768" s="2"/>
      <c r="X768" s="2"/>
      <c r="Y768" s="2"/>
      <c r="Z768" s="2"/>
      <c r="AA768" s="2"/>
      <c r="AB768" s="2"/>
    </row>
    <row r="769" spans="1:28" x14ac:dyDescent="0.2">
      <c r="A769" s="2" t="s">
        <v>257</v>
      </c>
      <c r="B769" s="2" t="s">
        <v>35</v>
      </c>
      <c r="C769" s="4">
        <v>44961</v>
      </c>
      <c r="D769" s="2">
        <v>30340</v>
      </c>
      <c r="E769" s="2">
        <v>1</v>
      </c>
      <c r="F769" s="2" t="s">
        <v>167</v>
      </c>
      <c r="G769" s="2"/>
      <c r="H769" s="2"/>
      <c r="I769" s="2"/>
      <c r="J769" s="2"/>
      <c r="K769" s="2"/>
      <c r="L769" s="2"/>
      <c r="M769" s="2"/>
      <c r="N769" s="2"/>
      <c r="O769" s="2"/>
      <c r="P769" s="2"/>
      <c r="Q769" s="2"/>
      <c r="R769" s="2"/>
      <c r="S769" s="2"/>
      <c r="T769" s="2"/>
      <c r="U769" s="2"/>
      <c r="V769" s="2"/>
      <c r="W769" s="2"/>
      <c r="X769" s="2"/>
      <c r="Y769" s="2"/>
      <c r="Z769" s="2"/>
      <c r="AA769" s="2"/>
      <c r="AB769" s="2"/>
    </row>
    <row r="770" spans="1:28" x14ac:dyDescent="0.2">
      <c r="A770" s="2" t="s">
        <v>257</v>
      </c>
      <c r="B770" s="2" t="s">
        <v>35</v>
      </c>
      <c r="C770" s="4">
        <v>44961</v>
      </c>
      <c r="D770" s="2">
        <v>30033</v>
      </c>
      <c r="E770" s="2">
        <v>24</v>
      </c>
      <c r="F770" s="2" t="s">
        <v>227</v>
      </c>
      <c r="G770" s="2"/>
      <c r="H770" s="2">
        <v>1</v>
      </c>
      <c r="I770" s="2"/>
      <c r="J770" s="2">
        <v>1</v>
      </c>
      <c r="K770" s="2"/>
      <c r="L770" s="2"/>
      <c r="M770" s="2"/>
      <c r="N770" s="2"/>
      <c r="O770" s="2"/>
      <c r="P770" s="2"/>
      <c r="Q770" s="2"/>
      <c r="R770" s="2"/>
      <c r="S770" s="2"/>
      <c r="T770" s="2"/>
      <c r="U770" s="2"/>
      <c r="V770" s="2"/>
      <c r="W770" s="2"/>
      <c r="X770" s="2"/>
      <c r="Y770" s="2"/>
      <c r="Z770" s="2"/>
      <c r="AA770" s="2"/>
      <c r="AB770" s="2"/>
    </row>
    <row r="771" spans="1:28" x14ac:dyDescent="0.2">
      <c r="A771" s="2" t="s">
        <v>257</v>
      </c>
      <c r="B771" s="2" t="s">
        <v>35</v>
      </c>
      <c r="C771" s="4">
        <v>44961</v>
      </c>
      <c r="D771" s="2">
        <v>30030</v>
      </c>
      <c r="E771" s="2">
        <v>3</v>
      </c>
      <c r="F771" s="2" t="s">
        <v>7</v>
      </c>
      <c r="G771" s="2"/>
      <c r="H771" s="2">
        <v>1</v>
      </c>
      <c r="I771" s="2"/>
      <c r="J771" s="2"/>
      <c r="K771" s="2"/>
      <c r="L771" s="2"/>
      <c r="M771" s="2"/>
      <c r="N771" s="2"/>
      <c r="O771" s="2"/>
      <c r="P771" s="2"/>
      <c r="Q771" s="2"/>
      <c r="R771" s="2"/>
      <c r="S771" s="2"/>
      <c r="T771" s="2"/>
      <c r="U771" s="2"/>
      <c r="V771" s="2"/>
      <c r="W771" s="2"/>
      <c r="X771" s="2"/>
      <c r="Y771" s="2"/>
      <c r="Z771" s="2"/>
      <c r="AA771" s="2"/>
      <c r="AB771" s="2"/>
    </row>
    <row r="772" spans="1:28" x14ac:dyDescent="0.2">
      <c r="A772" s="2" t="s">
        <v>257</v>
      </c>
      <c r="B772" s="2" t="s">
        <v>35</v>
      </c>
      <c r="C772" s="4">
        <v>44961</v>
      </c>
      <c r="D772" s="2">
        <v>30096</v>
      </c>
      <c r="E772" s="2">
        <v>7</v>
      </c>
      <c r="F772" s="2" t="s">
        <v>7</v>
      </c>
      <c r="G772" s="2"/>
      <c r="H772" s="2">
        <v>1</v>
      </c>
      <c r="I772" s="2"/>
      <c r="J772" s="2"/>
      <c r="K772" s="2"/>
      <c r="L772" s="2"/>
      <c r="M772" s="2"/>
      <c r="N772" s="2"/>
      <c r="O772" s="2"/>
      <c r="P772" s="2"/>
      <c r="Q772" s="2"/>
      <c r="R772" s="2"/>
      <c r="S772" s="2"/>
      <c r="T772" s="2"/>
      <c r="U772" s="2"/>
      <c r="V772" s="2"/>
      <c r="W772" s="2"/>
      <c r="X772" s="2"/>
      <c r="Y772" s="2"/>
      <c r="Z772" s="2"/>
      <c r="AA772" s="2"/>
      <c r="AB772" s="2"/>
    </row>
    <row r="773" spans="1:28" x14ac:dyDescent="0.2">
      <c r="A773" s="2" t="s">
        <v>257</v>
      </c>
      <c r="B773" s="2" t="s">
        <v>35</v>
      </c>
      <c r="C773" s="4">
        <v>44961</v>
      </c>
      <c r="D773" s="2">
        <v>30318</v>
      </c>
      <c r="E773" s="2">
        <v>1</v>
      </c>
      <c r="F773" s="2" t="s">
        <v>265</v>
      </c>
      <c r="G773" s="2"/>
      <c r="H773" s="2"/>
      <c r="I773" s="2"/>
      <c r="J773" s="2"/>
      <c r="K773" s="2"/>
      <c r="L773" s="2"/>
      <c r="M773" s="2"/>
      <c r="N773" s="2"/>
      <c r="O773" s="2"/>
      <c r="P773" s="2"/>
      <c r="Q773" s="2"/>
      <c r="R773" s="2"/>
      <c r="S773" s="2"/>
      <c r="T773" s="2"/>
      <c r="U773" s="2"/>
      <c r="V773" s="2"/>
      <c r="W773" s="2"/>
      <c r="X773" s="2"/>
      <c r="Y773" s="2"/>
      <c r="Z773" s="2"/>
      <c r="AA773" s="2"/>
      <c r="AB773" s="2"/>
    </row>
    <row r="774" spans="1:28" x14ac:dyDescent="0.2">
      <c r="A774" s="2" t="s">
        <v>257</v>
      </c>
      <c r="B774" s="2" t="s">
        <v>19</v>
      </c>
      <c r="C774" s="4">
        <v>44960</v>
      </c>
      <c r="D774" s="2">
        <v>30033</v>
      </c>
      <c r="E774" s="2">
        <v>5</v>
      </c>
      <c r="F774" s="2" t="s">
        <v>7</v>
      </c>
      <c r="G774" s="2"/>
      <c r="H774" s="2">
        <v>1</v>
      </c>
      <c r="I774" s="2"/>
      <c r="J774" s="2"/>
      <c r="K774" s="2"/>
      <c r="L774" s="2"/>
      <c r="M774" s="2"/>
      <c r="N774" s="2"/>
      <c r="O774" s="2"/>
      <c r="P774" s="2"/>
      <c r="Q774" s="2"/>
      <c r="R774" s="2"/>
      <c r="S774" s="2"/>
      <c r="T774" s="2"/>
      <c r="U774" s="2"/>
      <c r="V774" s="2"/>
      <c r="W774" s="2"/>
      <c r="X774" s="2"/>
      <c r="Y774" s="2"/>
      <c r="Z774" s="2"/>
      <c r="AA774" s="2"/>
      <c r="AB774" s="2"/>
    </row>
    <row r="775" spans="1:28" x14ac:dyDescent="0.2">
      <c r="A775" s="2" t="s">
        <v>257</v>
      </c>
      <c r="B775" s="2" t="s">
        <v>19</v>
      </c>
      <c r="C775" s="4">
        <v>44960</v>
      </c>
      <c r="D775" s="2">
        <v>30345</v>
      </c>
      <c r="E775" s="2">
        <v>1</v>
      </c>
      <c r="F775" s="2" t="s">
        <v>6</v>
      </c>
      <c r="G775" s="2">
        <v>1</v>
      </c>
      <c r="H775" s="2"/>
      <c r="I775" s="2"/>
      <c r="J775" s="2"/>
      <c r="K775" s="2"/>
      <c r="L775" s="2"/>
      <c r="M775" s="2"/>
      <c r="N775" s="2"/>
      <c r="O775" s="2"/>
      <c r="P775" s="2"/>
      <c r="Q775" s="2"/>
      <c r="R775" s="2"/>
      <c r="S775" s="2"/>
      <c r="T775" s="2"/>
      <c r="U775" s="2"/>
      <c r="V775" s="2"/>
      <c r="W775" s="2"/>
      <c r="X775" s="2"/>
      <c r="Y775" s="2"/>
      <c r="Z775" s="2"/>
      <c r="AA775" s="2"/>
      <c r="AB775" s="2"/>
    </row>
    <row r="776" spans="1:28" x14ac:dyDescent="0.2">
      <c r="A776" s="2" t="s">
        <v>257</v>
      </c>
      <c r="B776" s="2" t="s">
        <v>19</v>
      </c>
      <c r="C776" s="4">
        <v>44960</v>
      </c>
      <c r="D776" s="2">
        <v>30033</v>
      </c>
      <c r="E776" s="2">
        <v>5</v>
      </c>
      <c r="F776" s="2" t="s">
        <v>7</v>
      </c>
      <c r="G776" s="2"/>
      <c r="H776" s="2">
        <v>1</v>
      </c>
      <c r="I776" s="2"/>
      <c r="J776" s="2"/>
      <c r="K776" s="2"/>
      <c r="L776" s="2"/>
      <c r="M776" s="2"/>
      <c r="N776" s="2"/>
      <c r="O776" s="2"/>
      <c r="P776" s="2"/>
      <c r="Q776" s="2"/>
      <c r="R776" s="2"/>
      <c r="S776" s="2"/>
      <c r="T776" s="2"/>
      <c r="U776" s="2"/>
      <c r="V776" s="2"/>
      <c r="W776" s="2"/>
      <c r="X776" s="2"/>
      <c r="Y776" s="2"/>
      <c r="Z776" s="2"/>
      <c r="AA776" s="2"/>
      <c r="AB776" s="2"/>
    </row>
    <row r="777" spans="1:28" x14ac:dyDescent="0.2">
      <c r="A777" s="2" t="s">
        <v>257</v>
      </c>
      <c r="B777" s="2" t="s">
        <v>19</v>
      </c>
      <c r="C777" s="4">
        <v>44960</v>
      </c>
      <c r="D777" s="2">
        <v>30030</v>
      </c>
      <c r="E777" s="2">
        <v>5</v>
      </c>
      <c r="F777" s="2" t="s">
        <v>7</v>
      </c>
      <c r="G777" s="2"/>
      <c r="H777" s="2">
        <v>1</v>
      </c>
      <c r="I777" s="2"/>
      <c r="J777" s="2"/>
      <c r="K777" s="2"/>
      <c r="L777" s="2"/>
      <c r="M777" s="2"/>
      <c r="N777" s="2"/>
      <c r="O777" s="2"/>
      <c r="P777" s="2"/>
      <c r="Q777" s="2"/>
      <c r="R777" s="2"/>
      <c r="S777" s="2"/>
      <c r="T777" s="2"/>
      <c r="U777" s="2"/>
      <c r="V777" s="2"/>
      <c r="W777" s="2"/>
      <c r="X777" s="2"/>
      <c r="Y777" s="2"/>
      <c r="Z777" s="2"/>
      <c r="AA777" s="2"/>
      <c r="AB777" s="2"/>
    </row>
    <row r="778" spans="1:28" x14ac:dyDescent="0.2">
      <c r="A778" s="2" t="s">
        <v>257</v>
      </c>
      <c r="B778" s="2" t="s">
        <v>19</v>
      </c>
      <c r="C778" s="4">
        <v>44960</v>
      </c>
      <c r="D778" s="2">
        <v>30087</v>
      </c>
      <c r="E778" s="2">
        <v>5</v>
      </c>
      <c r="F778" s="2" t="s">
        <v>6</v>
      </c>
      <c r="G778" s="2">
        <v>1</v>
      </c>
      <c r="H778" s="2"/>
      <c r="I778" s="2"/>
      <c r="J778" s="2"/>
      <c r="K778" s="2"/>
      <c r="L778" s="2"/>
      <c r="M778" s="2"/>
      <c r="N778" s="2"/>
      <c r="O778" s="2"/>
      <c r="P778" s="2"/>
      <c r="Q778" s="2"/>
      <c r="R778" s="2"/>
      <c r="S778" s="2"/>
      <c r="T778" s="2"/>
      <c r="U778" s="2"/>
      <c r="V778" s="2"/>
      <c r="W778" s="2"/>
      <c r="X778" s="2"/>
      <c r="Y778" s="2"/>
      <c r="Z778" s="2"/>
      <c r="AA778" s="2"/>
      <c r="AB778" s="2"/>
    </row>
    <row r="779" spans="1:28" x14ac:dyDescent="0.2">
      <c r="A779" s="2" t="s">
        <v>257</v>
      </c>
      <c r="B779" s="2" t="s">
        <v>19</v>
      </c>
      <c r="C779" s="4">
        <v>44960</v>
      </c>
      <c r="D779" s="2">
        <v>30345</v>
      </c>
      <c r="E779" s="2">
        <v>2</v>
      </c>
      <c r="F779" s="2" t="s">
        <v>6</v>
      </c>
      <c r="G779" s="2">
        <v>1</v>
      </c>
      <c r="H779" s="2"/>
      <c r="I779" s="2"/>
      <c r="J779" s="2"/>
      <c r="K779" s="2"/>
      <c r="L779" s="2"/>
      <c r="M779" s="2"/>
      <c r="N779" s="2"/>
      <c r="O779" s="2"/>
      <c r="P779" s="2"/>
      <c r="Q779" s="2"/>
      <c r="R779" s="2"/>
      <c r="S779" s="2"/>
      <c r="T779" s="2"/>
      <c r="U779" s="2"/>
      <c r="V779" s="2"/>
      <c r="W779" s="2"/>
      <c r="X779" s="2"/>
      <c r="Y779" s="2"/>
      <c r="Z779" s="2"/>
      <c r="AA779" s="2"/>
      <c r="AB779" s="2"/>
    </row>
    <row r="780" spans="1:28" x14ac:dyDescent="0.2">
      <c r="A780" s="2" t="s">
        <v>257</v>
      </c>
      <c r="B780" s="2" t="s">
        <v>19</v>
      </c>
      <c r="C780" s="4">
        <v>44960</v>
      </c>
      <c r="D780" s="2">
        <v>30327</v>
      </c>
      <c r="E780" s="2">
        <v>20</v>
      </c>
      <c r="F780" s="2" t="s">
        <v>280</v>
      </c>
      <c r="G780" s="2">
        <v>1</v>
      </c>
      <c r="H780" s="2">
        <v>1</v>
      </c>
      <c r="I780" s="2">
        <v>1</v>
      </c>
      <c r="J780" s="2"/>
      <c r="K780" s="2"/>
      <c r="L780" s="2"/>
      <c r="M780" s="2"/>
      <c r="N780" s="2"/>
      <c r="O780" s="2"/>
      <c r="P780" s="2"/>
      <c r="Q780" s="2"/>
      <c r="R780" s="2"/>
      <c r="S780" s="2"/>
      <c r="T780" s="2"/>
      <c r="U780" s="2"/>
      <c r="V780" s="2"/>
      <c r="W780" s="2"/>
      <c r="X780" s="2"/>
      <c r="Y780" s="2"/>
      <c r="Z780" s="2"/>
      <c r="AA780" s="2"/>
      <c r="AB780" s="2"/>
    </row>
    <row r="781" spans="1:28" x14ac:dyDescent="0.2">
      <c r="A781" s="2" t="s">
        <v>257</v>
      </c>
      <c r="B781" s="2" t="s">
        <v>19</v>
      </c>
      <c r="C781" s="4">
        <v>44960</v>
      </c>
      <c r="D781" s="2">
        <v>30033</v>
      </c>
      <c r="E781" s="2">
        <v>7</v>
      </c>
      <c r="F781" s="2" t="s">
        <v>281</v>
      </c>
      <c r="G781" s="2"/>
      <c r="H781" s="2">
        <v>1</v>
      </c>
      <c r="I781" s="2">
        <v>1</v>
      </c>
      <c r="J781" s="2"/>
      <c r="K781" s="2">
        <v>1</v>
      </c>
      <c r="L781" s="2"/>
      <c r="M781" s="2"/>
      <c r="N781" s="2"/>
      <c r="O781" s="2"/>
      <c r="P781" s="2"/>
      <c r="Q781" s="2"/>
      <c r="R781" s="2"/>
      <c r="S781" s="2"/>
      <c r="T781" s="2"/>
      <c r="U781" s="2"/>
      <c r="V781" s="2"/>
      <c r="W781" s="2"/>
      <c r="X781" s="2"/>
      <c r="Y781" s="2"/>
      <c r="Z781" s="2"/>
      <c r="AA781" s="2"/>
      <c r="AB781" s="2"/>
    </row>
    <row r="782" spans="1:28" x14ac:dyDescent="0.2">
      <c r="A782" s="2" t="s">
        <v>257</v>
      </c>
      <c r="B782" s="2" t="s">
        <v>28</v>
      </c>
      <c r="C782" s="4">
        <v>44959</v>
      </c>
      <c r="D782" s="2">
        <v>30078</v>
      </c>
      <c r="E782" s="2">
        <v>6</v>
      </c>
      <c r="F782" s="2" t="s">
        <v>7</v>
      </c>
      <c r="G782" s="2"/>
      <c r="H782" s="2">
        <v>1</v>
      </c>
      <c r="I782" s="2"/>
      <c r="J782" s="2"/>
      <c r="K782" s="2"/>
      <c r="L782" s="2"/>
      <c r="M782" s="2"/>
      <c r="N782" s="2"/>
      <c r="O782" s="2"/>
      <c r="P782" s="2"/>
      <c r="Q782" s="2"/>
      <c r="R782" s="2"/>
      <c r="S782" s="2"/>
      <c r="T782" s="2"/>
      <c r="U782" s="2"/>
      <c r="V782" s="2"/>
      <c r="W782" s="2"/>
      <c r="X782" s="2"/>
      <c r="Y782" s="2"/>
      <c r="Z782" s="2"/>
      <c r="AA782" s="2"/>
      <c r="AB782" s="2"/>
    </row>
    <row r="783" spans="1:28" x14ac:dyDescent="0.2">
      <c r="A783" s="2" t="s">
        <v>257</v>
      </c>
      <c r="B783" s="2" t="s">
        <v>28</v>
      </c>
      <c r="C783" s="4">
        <v>44959</v>
      </c>
      <c r="D783" s="2">
        <v>30084</v>
      </c>
      <c r="E783" s="2">
        <v>16</v>
      </c>
      <c r="F783" s="2" t="s">
        <v>8</v>
      </c>
      <c r="G783" s="2"/>
      <c r="H783" s="2"/>
      <c r="I783" s="2">
        <v>1</v>
      </c>
      <c r="J783" s="2"/>
      <c r="K783" s="2"/>
      <c r="L783" s="2"/>
      <c r="M783" s="2"/>
      <c r="N783" s="2"/>
      <c r="O783" s="2"/>
      <c r="P783" s="2"/>
      <c r="Q783" s="2"/>
      <c r="R783" s="2"/>
      <c r="S783" s="2"/>
      <c r="T783" s="2"/>
      <c r="U783" s="2"/>
      <c r="V783" s="2"/>
      <c r="W783" s="2"/>
      <c r="X783" s="2"/>
      <c r="Y783" s="2"/>
      <c r="Z783" s="2"/>
      <c r="AA783" s="2"/>
      <c r="AB783" s="2"/>
    </row>
    <row r="784" spans="1:28" x14ac:dyDescent="0.2">
      <c r="A784" s="2" t="s">
        <v>257</v>
      </c>
      <c r="B784" s="2" t="s">
        <v>28</v>
      </c>
      <c r="C784" s="4">
        <v>44959</v>
      </c>
      <c r="D784" s="2">
        <v>30071</v>
      </c>
      <c r="E784" s="2">
        <v>2</v>
      </c>
      <c r="F784" s="2" t="s">
        <v>6</v>
      </c>
      <c r="G784" s="2">
        <v>1</v>
      </c>
      <c r="H784" s="2"/>
      <c r="I784" s="2"/>
      <c r="J784" s="2"/>
      <c r="K784" s="2"/>
      <c r="L784" s="2"/>
      <c r="M784" s="2"/>
      <c r="N784" s="2"/>
      <c r="O784" s="2"/>
      <c r="P784" s="2"/>
      <c r="Q784" s="2"/>
      <c r="R784" s="2"/>
      <c r="S784" s="2"/>
      <c r="T784" s="2"/>
      <c r="U784" s="2"/>
      <c r="V784" s="2"/>
      <c r="W784" s="2"/>
      <c r="X784" s="2"/>
      <c r="Y784" s="2"/>
      <c r="Z784" s="2"/>
      <c r="AA784" s="2"/>
      <c r="AB784" s="2"/>
    </row>
    <row r="785" spans="1:28" x14ac:dyDescent="0.2">
      <c r="A785" s="2" t="s">
        <v>257</v>
      </c>
      <c r="B785" s="2" t="s">
        <v>28</v>
      </c>
      <c r="C785" s="4">
        <v>44959</v>
      </c>
      <c r="D785" s="2">
        <v>30312</v>
      </c>
      <c r="E785" s="2">
        <v>33</v>
      </c>
      <c r="F785" s="2" t="s">
        <v>282</v>
      </c>
      <c r="G785" s="2"/>
      <c r="H785" s="2">
        <v>1</v>
      </c>
      <c r="I785" s="2"/>
      <c r="J785" s="2"/>
      <c r="K785" s="2"/>
      <c r="L785" s="2"/>
      <c r="M785" s="2"/>
      <c r="N785" s="2"/>
      <c r="O785" s="2"/>
      <c r="P785" s="2"/>
      <c r="Q785" s="2"/>
      <c r="R785" s="2"/>
      <c r="S785" s="2"/>
      <c r="T785" s="2"/>
      <c r="U785" s="2"/>
      <c r="V785" s="2"/>
      <c r="W785" s="2"/>
      <c r="X785" s="2"/>
      <c r="Y785" s="2"/>
      <c r="Z785" s="2"/>
      <c r="AA785" s="2"/>
      <c r="AB785" s="2"/>
    </row>
    <row r="786" spans="1:28" x14ac:dyDescent="0.2">
      <c r="A786" s="2" t="s">
        <v>257</v>
      </c>
      <c r="B786" s="2" t="s">
        <v>28</v>
      </c>
      <c r="C786" s="4">
        <v>44959</v>
      </c>
      <c r="D786" s="2">
        <v>30345</v>
      </c>
      <c r="E786" s="2">
        <v>12</v>
      </c>
      <c r="F786" s="2" t="s">
        <v>197</v>
      </c>
      <c r="G786" s="2">
        <v>1</v>
      </c>
      <c r="H786" s="2">
        <v>1</v>
      </c>
      <c r="I786" s="2"/>
      <c r="J786" s="2"/>
      <c r="K786" s="2"/>
      <c r="L786" s="2"/>
      <c r="M786" s="2"/>
      <c r="N786" s="2"/>
      <c r="O786" s="2"/>
      <c r="P786" s="2"/>
      <c r="Q786" s="2"/>
      <c r="R786" s="2"/>
      <c r="S786" s="2"/>
      <c r="T786" s="2"/>
      <c r="U786" s="2"/>
      <c r="V786" s="2"/>
      <c r="W786" s="2"/>
      <c r="X786" s="2"/>
      <c r="Y786" s="2"/>
      <c r="Z786" s="2"/>
      <c r="AA786" s="2"/>
      <c r="AB786" s="2"/>
    </row>
    <row r="787" spans="1:28" x14ac:dyDescent="0.2">
      <c r="A787" s="2" t="s">
        <v>257</v>
      </c>
      <c r="B787" s="2" t="s">
        <v>28</v>
      </c>
      <c r="C787" s="4">
        <v>44959</v>
      </c>
      <c r="D787" s="2"/>
      <c r="E787" s="2">
        <v>6</v>
      </c>
      <c r="F787" s="2" t="s">
        <v>132</v>
      </c>
      <c r="G787" s="2"/>
      <c r="H787" s="2"/>
      <c r="I787" s="2"/>
      <c r="J787" s="2"/>
      <c r="K787" s="2">
        <v>1</v>
      </c>
      <c r="L787" s="2"/>
      <c r="M787" s="2"/>
      <c r="N787" s="2"/>
      <c r="O787" s="2"/>
      <c r="P787" s="2"/>
      <c r="Q787" s="2"/>
      <c r="R787" s="2"/>
      <c r="S787" s="2"/>
      <c r="T787" s="2"/>
      <c r="U787" s="2"/>
      <c r="V787" s="2"/>
      <c r="W787" s="2"/>
      <c r="X787" s="2"/>
      <c r="Y787" s="2"/>
      <c r="Z787" s="2"/>
      <c r="AA787" s="2"/>
      <c r="AB787" s="2"/>
    </row>
    <row r="788" spans="1:28" x14ac:dyDescent="0.2">
      <c r="A788" s="2" t="s">
        <v>257</v>
      </c>
      <c r="B788" s="2" t="s">
        <v>28</v>
      </c>
      <c r="C788" s="4">
        <v>44959</v>
      </c>
      <c r="D788" s="2">
        <v>30033</v>
      </c>
      <c r="E788" s="2">
        <v>8</v>
      </c>
      <c r="F788" s="2" t="s">
        <v>265</v>
      </c>
      <c r="G788" s="2"/>
      <c r="H788" s="2"/>
      <c r="I788" s="2"/>
      <c r="J788" s="2"/>
      <c r="K788" s="2"/>
      <c r="L788" s="2"/>
      <c r="M788" s="2"/>
      <c r="N788" s="2"/>
      <c r="O788" s="2"/>
      <c r="P788" s="2"/>
      <c r="Q788" s="2"/>
      <c r="R788" s="2"/>
      <c r="S788" s="2"/>
      <c r="T788" s="2"/>
      <c r="U788" s="2"/>
      <c r="V788" s="2"/>
      <c r="W788" s="2"/>
      <c r="X788" s="2"/>
      <c r="Y788" s="2"/>
      <c r="Z788" s="2"/>
      <c r="AA788" s="2"/>
      <c r="AB788" s="2"/>
    </row>
    <row r="789" spans="1:28" x14ac:dyDescent="0.2">
      <c r="A789" s="2" t="s">
        <v>257</v>
      </c>
      <c r="B789" s="2" t="s">
        <v>19</v>
      </c>
      <c r="C789" s="4">
        <v>44981</v>
      </c>
      <c r="D789" s="2">
        <v>30329</v>
      </c>
      <c r="E789" s="2">
        <v>1</v>
      </c>
      <c r="F789" s="2" t="s">
        <v>7</v>
      </c>
      <c r="G789" s="2"/>
      <c r="H789" s="2">
        <v>1</v>
      </c>
      <c r="I789" s="2"/>
      <c r="J789" s="2"/>
      <c r="K789" s="2"/>
      <c r="L789" s="2"/>
      <c r="M789" s="2"/>
      <c r="N789" s="2"/>
      <c r="O789" s="2"/>
      <c r="P789" s="2"/>
      <c r="Q789" s="2"/>
      <c r="R789" s="2"/>
      <c r="S789" s="2"/>
      <c r="T789" s="2"/>
      <c r="U789" s="2"/>
      <c r="V789" s="2"/>
      <c r="W789" s="2"/>
      <c r="X789" s="2"/>
      <c r="Y789" s="2"/>
      <c r="Z789" s="2"/>
      <c r="AA789" s="2"/>
      <c r="AB789" s="2"/>
    </row>
    <row r="790" spans="1:28" x14ac:dyDescent="0.2">
      <c r="A790" s="2" t="s">
        <v>257</v>
      </c>
      <c r="B790" s="2" t="s">
        <v>35</v>
      </c>
      <c r="C790" s="4">
        <v>44982</v>
      </c>
      <c r="D790" s="2">
        <v>30307</v>
      </c>
      <c r="E790" s="2">
        <v>38</v>
      </c>
      <c r="F790" s="2" t="s">
        <v>283</v>
      </c>
      <c r="G790" s="2"/>
      <c r="H790" s="2"/>
      <c r="I790" s="2"/>
      <c r="J790" s="2">
        <v>1</v>
      </c>
      <c r="K790" s="2"/>
      <c r="L790" s="2"/>
      <c r="M790" s="2"/>
      <c r="N790" s="2"/>
      <c r="O790" s="2"/>
      <c r="P790" s="2"/>
      <c r="Q790" s="2"/>
      <c r="R790" s="2"/>
      <c r="S790" s="2"/>
      <c r="T790" s="2"/>
      <c r="U790" s="2"/>
      <c r="V790" s="2"/>
      <c r="W790" s="2"/>
      <c r="X790" s="2"/>
      <c r="Y790" s="2"/>
      <c r="Z790" s="2"/>
      <c r="AA790" s="2"/>
      <c r="AB790" s="2"/>
    </row>
    <row r="791" spans="1:28" x14ac:dyDescent="0.2">
      <c r="A791" s="2" t="s">
        <v>257</v>
      </c>
      <c r="B791" s="2" t="s">
        <v>35</v>
      </c>
      <c r="C791" s="4">
        <v>44982</v>
      </c>
      <c r="D791" s="2">
        <v>30340</v>
      </c>
      <c r="E791" s="2">
        <v>2</v>
      </c>
      <c r="F791" s="2" t="s">
        <v>7</v>
      </c>
      <c r="G791" s="2"/>
      <c r="H791" s="2">
        <v>1</v>
      </c>
      <c r="I791" s="2"/>
      <c r="J791" s="2"/>
      <c r="K791" s="2"/>
      <c r="L791" s="2"/>
      <c r="M791" s="2"/>
      <c r="N791" s="2"/>
      <c r="O791" s="2"/>
      <c r="P791" s="2"/>
      <c r="Q791" s="2"/>
      <c r="R791" s="2"/>
      <c r="S791" s="2"/>
      <c r="T791" s="2"/>
      <c r="U791" s="2"/>
      <c r="V791" s="2"/>
      <c r="W791" s="2"/>
      <c r="X791" s="2"/>
      <c r="Y791" s="2"/>
      <c r="Z791" s="2"/>
      <c r="AA791" s="2"/>
      <c r="AB791" s="2"/>
    </row>
    <row r="792" spans="1:28" x14ac:dyDescent="0.2">
      <c r="A792" s="2" t="s">
        <v>257</v>
      </c>
      <c r="B792" s="2" t="s">
        <v>35</v>
      </c>
      <c r="C792" s="4">
        <v>44982</v>
      </c>
      <c r="D792" s="2">
        <v>30084</v>
      </c>
      <c r="E792" s="2">
        <v>18</v>
      </c>
      <c r="F792" s="2" t="s">
        <v>8</v>
      </c>
      <c r="G792" s="2"/>
      <c r="H792" s="2"/>
      <c r="I792" s="2">
        <v>1</v>
      </c>
      <c r="J792" s="2"/>
      <c r="K792" s="2"/>
      <c r="L792" s="2"/>
      <c r="M792" s="2"/>
      <c r="N792" s="2"/>
      <c r="O792" s="2"/>
      <c r="P792" s="2"/>
      <c r="Q792" s="2"/>
      <c r="R792" s="2"/>
      <c r="S792" s="2"/>
      <c r="T792" s="2"/>
      <c r="U792" s="2"/>
      <c r="V792" s="2"/>
      <c r="W792" s="2"/>
      <c r="X792" s="2"/>
      <c r="Y792" s="2"/>
      <c r="Z792" s="2"/>
      <c r="AA792" s="2"/>
      <c r="AB792" s="2"/>
    </row>
    <row r="793" spans="1:28" x14ac:dyDescent="0.2">
      <c r="A793" s="2" t="s">
        <v>257</v>
      </c>
      <c r="B793" s="2" t="s">
        <v>35</v>
      </c>
      <c r="C793" s="4">
        <v>44982</v>
      </c>
      <c r="D793" s="2">
        <v>30301</v>
      </c>
      <c r="E793" s="2">
        <v>13</v>
      </c>
      <c r="F793" s="2" t="s">
        <v>9</v>
      </c>
      <c r="G793" s="2"/>
      <c r="H793" s="2"/>
      <c r="I793" s="2"/>
      <c r="J793" s="2">
        <v>1</v>
      </c>
      <c r="K793" s="2"/>
      <c r="L793" s="2"/>
      <c r="M793" s="2"/>
      <c r="N793" s="2"/>
      <c r="O793" s="2"/>
      <c r="P793" s="2"/>
      <c r="Q793" s="2"/>
      <c r="R793" s="2"/>
      <c r="S793" s="2"/>
      <c r="T793" s="2"/>
      <c r="U793" s="2"/>
      <c r="V793" s="2"/>
      <c r="W793" s="2"/>
      <c r="X793" s="2"/>
      <c r="Y793" s="2"/>
      <c r="Z793" s="2"/>
      <c r="AA793" s="2"/>
      <c r="AB793" s="2"/>
    </row>
    <row r="794" spans="1:28" x14ac:dyDescent="0.2">
      <c r="A794" s="2" t="s">
        <v>257</v>
      </c>
      <c r="B794" s="2" t="s">
        <v>35</v>
      </c>
      <c r="C794" s="4">
        <v>44982</v>
      </c>
      <c r="D794" s="2">
        <v>30340</v>
      </c>
      <c r="E794" s="2">
        <v>8</v>
      </c>
      <c r="F794" s="2" t="s">
        <v>7</v>
      </c>
      <c r="G794" s="2"/>
      <c r="H794" s="2">
        <v>1</v>
      </c>
      <c r="I794" s="2"/>
      <c r="J794" s="2"/>
      <c r="K794" s="2"/>
      <c r="L794" s="2"/>
      <c r="M794" s="2"/>
      <c r="N794" s="2"/>
      <c r="O794" s="2"/>
      <c r="P794" s="2"/>
      <c r="Q794" s="2"/>
      <c r="R794" s="2"/>
      <c r="S794" s="2"/>
      <c r="T794" s="2"/>
      <c r="U794" s="2"/>
      <c r="V794" s="2"/>
      <c r="W794" s="2"/>
      <c r="X794" s="2"/>
      <c r="Y794" s="2"/>
      <c r="Z794" s="2"/>
      <c r="AA794" s="2"/>
      <c r="AB794" s="2"/>
    </row>
    <row r="795" spans="1:28" x14ac:dyDescent="0.2">
      <c r="A795" s="2" t="s">
        <v>257</v>
      </c>
      <c r="B795" s="2" t="s">
        <v>35</v>
      </c>
      <c r="C795" s="4">
        <v>44982</v>
      </c>
      <c r="D795" s="2">
        <v>30324</v>
      </c>
      <c r="E795" s="2">
        <v>13</v>
      </c>
      <c r="F795" s="2" t="s">
        <v>6</v>
      </c>
      <c r="G795" s="2">
        <v>1</v>
      </c>
      <c r="H795" s="2"/>
      <c r="I795" s="2"/>
      <c r="J795" s="2"/>
      <c r="K795" s="2"/>
      <c r="L795" s="2"/>
      <c r="M795" s="2"/>
      <c r="N795" s="2"/>
      <c r="O795" s="2"/>
      <c r="P795" s="2"/>
      <c r="Q795" s="2"/>
      <c r="R795" s="2"/>
      <c r="S795" s="2"/>
      <c r="T795" s="2"/>
      <c r="U795" s="2"/>
      <c r="V795" s="2"/>
      <c r="W795" s="2"/>
      <c r="X795" s="2"/>
      <c r="Y795" s="2"/>
      <c r="Z795" s="2"/>
      <c r="AA795" s="2"/>
      <c r="AB795" s="2"/>
    </row>
    <row r="796" spans="1:28" x14ac:dyDescent="0.2">
      <c r="A796" s="2" t="s">
        <v>257</v>
      </c>
      <c r="B796" s="2" t="s">
        <v>35</v>
      </c>
      <c r="C796" s="4">
        <v>44982</v>
      </c>
      <c r="D796" s="2">
        <v>30307</v>
      </c>
      <c r="E796" s="2">
        <v>10</v>
      </c>
      <c r="F796" s="2" t="s">
        <v>284</v>
      </c>
      <c r="G796" s="2"/>
      <c r="H796" s="2"/>
      <c r="I796" s="2">
        <v>1</v>
      </c>
      <c r="J796" s="2"/>
      <c r="K796" s="2"/>
      <c r="L796" s="2">
        <v>1</v>
      </c>
      <c r="M796" s="2"/>
      <c r="N796" s="2"/>
      <c r="O796" s="2"/>
      <c r="P796" s="2"/>
      <c r="Q796" s="2"/>
      <c r="R796" s="2"/>
      <c r="S796" s="2"/>
      <c r="T796" s="2"/>
      <c r="U796" s="2"/>
      <c r="V796" s="2"/>
      <c r="W796" s="2"/>
      <c r="X796" s="2"/>
      <c r="Y796" s="2"/>
      <c r="Z796" s="2"/>
      <c r="AA796" s="2"/>
      <c r="AB796" s="2"/>
    </row>
    <row r="797" spans="1:28" x14ac:dyDescent="0.2">
      <c r="A797" s="2" t="s">
        <v>257</v>
      </c>
      <c r="B797" s="2" t="s">
        <v>35</v>
      </c>
      <c r="C797" s="4">
        <v>44982</v>
      </c>
      <c r="D797" s="2">
        <v>30306</v>
      </c>
      <c r="E797" s="2">
        <v>8</v>
      </c>
      <c r="F797" s="2" t="s">
        <v>285</v>
      </c>
      <c r="G797" s="2"/>
      <c r="H797" s="2">
        <v>1</v>
      </c>
      <c r="I797" s="2"/>
      <c r="J797" s="2"/>
      <c r="K797" s="2"/>
      <c r="L797" s="2">
        <v>1</v>
      </c>
      <c r="M797" s="2"/>
      <c r="N797" s="2"/>
      <c r="O797" s="2"/>
      <c r="P797" s="2"/>
      <c r="Q797" s="2"/>
      <c r="R797" s="2"/>
      <c r="S797" s="2"/>
      <c r="T797" s="2"/>
      <c r="U797" s="2"/>
      <c r="V797" s="2"/>
      <c r="W797" s="2"/>
      <c r="X797" s="2"/>
      <c r="Y797" s="2"/>
      <c r="Z797" s="2"/>
      <c r="AA797" s="2"/>
      <c r="AB797" s="2"/>
    </row>
    <row r="798" spans="1:28" x14ac:dyDescent="0.2">
      <c r="A798" s="2" t="s">
        <v>257</v>
      </c>
      <c r="B798" s="2" t="s">
        <v>35</v>
      </c>
      <c r="C798" s="4">
        <v>44982</v>
      </c>
      <c r="D798" s="2">
        <v>30084</v>
      </c>
      <c r="E798" s="2">
        <v>3</v>
      </c>
      <c r="F798" s="2"/>
      <c r="G798" s="2"/>
      <c r="H798" s="2"/>
      <c r="I798" s="2"/>
      <c r="J798" s="2"/>
      <c r="K798" s="2"/>
      <c r="L798" s="2"/>
      <c r="M798" s="2"/>
      <c r="N798" s="2"/>
      <c r="O798" s="2"/>
      <c r="P798" s="2"/>
      <c r="Q798" s="2"/>
      <c r="R798" s="2"/>
      <c r="S798" s="2"/>
      <c r="T798" s="2"/>
      <c r="U798" s="2"/>
      <c r="V798" s="2"/>
      <c r="W798" s="2"/>
      <c r="X798" s="2"/>
      <c r="Y798" s="2"/>
      <c r="Z798" s="2"/>
      <c r="AA798" s="2"/>
      <c r="AB798" s="2"/>
    </row>
    <row r="799" spans="1:28" x14ac:dyDescent="0.2">
      <c r="A799" s="2" t="s">
        <v>257</v>
      </c>
      <c r="B799" s="2" t="s">
        <v>35</v>
      </c>
      <c r="C799" s="4">
        <v>44982</v>
      </c>
      <c r="D799" s="2">
        <v>30324</v>
      </c>
      <c r="E799" s="2">
        <v>14</v>
      </c>
      <c r="F799" s="2" t="s">
        <v>7</v>
      </c>
      <c r="G799" s="2"/>
      <c r="H799" s="2">
        <v>1</v>
      </c>
      <c r="I799" s="2"/>
      <c r="J799" s="2"/>
      <c r="K799" s="2"/>
      <c r="L799" s="2"/>
      <c r="M799" s="2"/>
      <c r="N799" s="2"/>
      <c r="O799" s="2"/>
      <c r="P799" s="2"/>
      <c r="Q799" s="2"/>
      <c r="R799" s="2"/>
      <c r="S799" s="2"/>
      <c r="T799" s="2"/>
      <c r="U799" s="2"/>
      <c r="V799" s="2"/>
      <c r="W799" s="2"/>
      <c r="X799" s="2"/>
      <c r="Y799" s="2"/>
      <c r="Z799" s="2"/>
      <c r="AA799" s="2"/>
      <c r="AB799" s="2"/>
    </row>
    <row r="800" spans="1:28" x14ac:dyDescent="0.2">
      <c r="A800" s="2" t="s">
        <v>257</v>
      </c>
      <c r="B800" s="2" t="s">
        <v>35</v>
      </c>
      <c r="C800" s="4">
        <v>44982</v>
      </c>
      <c r="D800" s="2">
        <v>30087</v>
      </c>
      <c r="E800" s="2">
        <v>19</v>
      </c>
      <c r="F800" s="2" t="s">
        <v>8</v>
      </c>
      <c r="G800" s="2"/>
      <c r="H800" s="2"/>
      <c r="I800" s="2">
        <v>1</v>
      </c>
      <c r="J800" s="2"/>
      <c r="K800" s="2"/>
      <c r="L800" s="2"/>
      <c r="M800" s="2"/>
      <c r="N800" s="2"/>
      <c r="O800" s="2"/>
      <c r="P800" s="2"/>
      <c r="Q800" s="2"/>
      <c r="R800" s="2"/>
      <c r="S800" s="2"/>
      <c r="T800" s="2"/>
      <c r="U800" s="2"/>
      <c r="V800" s="2"/>
      <c r="W800" s="2"/>
      <c r="X800" s="2"/>
      <c r="Y800" s="2"/>
      <c r="Z800" s="2"/>
      <c r="AA800" s="2"/>
      <c r="AB800" s="2"/>
    </row>
    <row r="801" spans="1:28" x14ac:dyDescent="0.2">
      <c r="A801" s="2" t="s">
        <v>257</v>
      </c>
      <c r="B801" s="2" t="s">
        <v>35</v>
      </c>
      <c r="C801" s="4">
        <v>44982</v>
      </c>
      <c r="D801" s="2">
        <v>30047</v>
      </c>
      <c r="E801" s="2">
        <v>2</v>
      </c>
      <c r="F801" s="2" t="s">
        <v>251</v>
      </c>
      <c r="G801" s="2">
        <v>1</v>
      </c>
      <c r="H801" s="2"/>
      <c r="I801" s="2"/>
      <c r="J801" s="2"/>
      <c r="K801" s="2"/>
      <c r="L801" s="2"/>
      <c r="M801" s="2"/>
      <c r="N801" s="2"/>
      <c r="O801" s="2"/>
      <c r="P801" s="2"/>
      <c r="Q801" s="2"/>
      <c r="R801" s="2"/>
      <c r="S801" s="2"/>
      <c r="T801" s="2"/>
      <c r="U801" s="2"/>
      <c r="V801" s="2"/>
      <c r="W801" s="2"/>
      <c r="X801" s="2"/>
      <c r="Y801" s="2"/>
      <c r="Z801" s="2"/>
      <c r="AA801" s="2"/>
      <c r="AB801" s="2"/>
    </row>
    <row r="802" spans="1:28" x14ac:dyDescent="0.2">
      <c r="A802" s="2" t="s">
        <v>257</v>
      </c>
      <c r="B802" s="2" t="s">
        <v>35</v>
      </c>
      <c r="C802" s="4">
        <v>44982</v>
      </c>
      <c r="D802" s="2">
        <v>30083</v>
      </c>
      <c r="E802" s="2">
        <v>4</v>
      </c>
      <c r="F802" s="2" t="s">
        <v>8</v>
      </c>
      <c r="G802" s="2"/>
      <c r="H802" s="2"/>
      <c r="I802" s="2">
        <v>1</v>
      </c>
      <c r="J802" s="2"/>
      <c r="K802" s="2"/>
      <c r="L802" s="2"/>
      <c r="M802" s="2"/>
      <c r="N802" s="2"/>
      <c r="O802" s="2"/>
      <c r="P802" s="2"/>
      <c r="Q802" s="2"/>
      <c r="R802" s="2"/>
      <c r="S802" s="2"/>
      <c r="T802" s="2"/>
      <c r="U802" s="2"/>
      <c r="V802" s="2"/>
      <c r="W802" s="2"/>
      <c r="X802" s="2"/>
      <c r="Y802" s="2"/>
      <c r="Z802" s="2"/>
      <c r="AA802" s="2"/>
      <c r="AB802" s="2"/>
    </row>
    <row r="803" spans="1:28" x14ac:dyDescent="0.2">
      <c r="A803" s="2" t="s">
        <v>257</v>
      </c>
      <c r="B803" s="2" t="s">
        <v>35</v>
      </c>
      <c r="C803" s="4">
        <v>44982</v>
      </c>
      <c r="D803" s="2">
        <v>30033</v>
      </c>
      <c r="E803" s="2">
        <v>6</v>
      </c>
      <c r="F803" s="2" t="s">
        <v>167</v>
      </c>
      <c r="G803" s="2"/>
      <c r="H803" s="2"/>
      <c r="I803" s="2"/>
      <c r="J803" s="2"/>
      <c r="K803" s="2"/>
      <c r="L803" s="2"/>
      <c r="M803" s="2"/>
      <c r="N803" s="2"/>
      <c r="O803" s="2"/>
      <c r="P803" s="2"/>
      <c r="Q803" s="2"/>
      <c r="R803" s="2"/>
      <c r="S803" s="2"/>
      <c r="T803" s="2"/>
      <c r="U803" s="2"/>
      <c r="V803" s="2"/>
      <c r="W803" s="2"/>
      <c r="X803" s="2"/>
      <c r="Y803" s="2"/>
      <c r="Z803" s="2"/>
      <c r="AA803" s="2"/>
      <c r="AB803" s="2"/>
    </row>
    <row r="804" spans="1:28" x14ac:dyDescent="0.2">
      <c r="A804" s="2" t="s">
        <v>257</v>
      </c>
      <c r="B804" s="2" t="s">
        <v>35</v>
      </c>
      <c r="C804" s="4">
        <v>44982</v>
      </c>
      <c r="D804" s="2">
        <v>30340</v>
      </c>
      <c r="E804" s="2">
        <v>12</v>
      </c>
      <c r="F804" s="2" t="s">
        <v>7</v>
      </c>
      <c r="G804" s="2"/>
      <c r="H804" s="2">
        <v>1</v>
      </c>
      <c r="I804" s="2"/>
      <c r="J804" s="2"/>
      <c r="K804" s="2"/>
      <c r="L804" s="2"/>
      <c r="M804" s="2"/>
      <c r="N804" s="2"/>
      <c r="O804" s="2"/>
      <c r="P804" s="2"/>
      <c r="Q804" s="2"/>
      <c r="R804" s="2"/>
      <c r="S804" s="2"/>
      <c r="T804" s="2"/>
      <c r="U804" s="2"/>
      <c r="V804" s="2"/>
      <c r="W804" s="2"/>
      <c r="X804" s="2"/>
      <c r="Y804" s="2"/>
      <c r="Z804" s="2"/>
      <c r="AA804" s="2"/>
      <c r="AB804" s="2"/>
    </row>
    <row r="805" spans="1:28" x14ac:dyDescent="0.2">
      <c r="A805" s="2" t="s">
        <v>257</v>
      </c>
      <c r="B805" s="2" t="s">
        <v>35</v>
      </c>
      <c r="C805" s="4">
        <v>44982</v>
      </c>
      <c r="D805" s="2">
        <v>30033</v>
      </c>
      <c r="E805" s="2">
        <v>12</v>
      </c>
      <c r="F805" s="2" t="s">
        <v>7</v>
      </c>
      <c r="G805" s="2"/>
      <c r="H805" s="2">
        <v>1</v>
      </c>
      <c r="I805" s="2"/>
      <c r="J805" s="2"/>
      <c r="K805" s="2"/>
      <c r="L805" s="2"/>
      <c r="M805" s="2"/>
      <c r="N805" s="2"/>
      <c r="O805" s="2"/>
      <c r="P805" s="2"/>
      <c r="Q805" s="2"/>
      <c r="R805" s="2"/>
      <c r="S805" s="2"/>
      <c r="T805" s="2"/>
      <c r="U805" s="2"/>
      <c r="V805" s="2"/>
      <c r="W805" s="2"/>
      <c r="X805" s="2"/>
      <c r="Y805" s="2"/>
      <c r="Z805" s="2"/>
      <c r="AA805" s="2"/>
      <c r="AB805" s="2"/>
    </row>
    <row r="806" spans="1:28" x14ac:dyDescent="0.2">
      <c r="A806" s="2" t="s">
        <v>257</v>
      </c>
      <c r="B806" s="2" t="s">
        <v>33</v>
      </c>
      <c r="C806" s="4">
        <v>44983</v>
      </c>
      <c r="D806" s="2">
        <v>31216</v>
      </c>
      <c r="E806" s="2">
        <v>4</v>
      </c>
      <c r="F806" s="2" t="s">
        <v>132</v>
      </c>
      <c r="G806" s="2"/>
      <c r="H806" s="2"/>
      <c r="I806" s="2"/>
      <c r="J806" s="2"/>
      <c r="K806" s="2">
        <v>1</v>
      </c>
      <c r="L806" s="2"/>
      <c r="M806" s="2"/>
      <c r="N806" s="2"/>
      <c r="O806" s="2"/>
      <c r="P806" s="2"/>
      <c r="Q806" s="2"/>
      <c r="R806" s="2"/>
      <c r="S806" s="2"/>
      <c r="T806" s="2"/>
      <c r="U806" s="2"/>
      <c r="V806" s="2"/>
      <c r="W806" s="2"/>
      <c r="X806" s="2"/>
      <c r="Y806" s="2"/>
      <c r="Z806" s="2"/>
      <c r="AA806" s="2"/>
      <c r="AB806" s="2"/>
    </row>
    <row r="807" spans="1:28" x14ac:dyDescent="0.2">
      <c r="A807" s="2" t="s">
        <v>257</v>
      </c>
      <c r="B807" s="2" t="s">
        <v>33</v>
      </c>
      <c r="C807" s="4">
        <v>44983</v>
      </c>
      <c r="D807" s="2">
        <v>30316</v>
      </c>
      <c r="E807" s="2">
        <v>21</v>
      </c>
      <c r="F807" s="2" t="s">
        <v>7</v>
      </c>
      <c r="G807" s="2"/>
      <c r="H807" s="2">
        <v>1</v>
      </c>
      <c r="I807" s="2"/>
      <c r="J807" s="2"/>
      <c r="K807" s="2"/>
      <c r="L807" s="2"/>
      <c r="M807" s="2"/>
      <c r="N807" s="2"/>
      <c r="O807" s="2"/>
      <c r="P807" s="2"/>
      <c r="Q807" s="2"/>
      <c r="R807" s="2"/>
      <c r="S807" s="2"/>
      <c r="T807" s="2"/>
      <c r="U807" s="2"/>
      <c r="V807" s="2"/>
      <c r="W807" s="2"/>
      <c r="X807" s="2"/>
      <c r="Y807" s="2"/>
      <c r="Z807" s="2"/>
      <c r="AA807" s="2"/>
      <c r="AB807" s="2"/>
    </row>
    <row r="808" spans="1:28" x14ac:dyDescent="0.2">
      <c r="A808" s="2" t="s">
        <v>257</v>
      </c>
      <c r="B808" s="2" t="s">
        <v>33</v>
      </c>
      <c r="C808" s="4">
        <v>44983</v>
      </c>
      <c r="D808" s="2">
        <v>30033</v>
      </c>
      <c r="E808" s="2">
        <v>11</v>
      </c>
      <c r="F808" s="2" t="s">
        <v>286</v>
      </c>
      <c r="G808" s="2"/>
      <c r="H808" s="2"/>
      <c r="I808" s="2"/>
      <c r="J808" s="2"/>
      <c r="K808" s="2"/>
      <c r="L808" s="2">
        <v>1</v>
      </c>
      <c r="M808" s="2"/>
      <c r="N808" s="2"/>
      <c r="O808" s="2"/>
      <c r="P808" s="2"/>
      <c r="Q808" s="2"/>
      <c r="R808" s="2"/>
      <c r="S808" s="2"/>
      <c r="T808" s="2"/>
      <c r="U808" s="2"/>
      <c r="V808" s="2"/>
      <c r="W808" s="2"/>
      <c r="X808" s="2"/>
      <c r="Y808" s="2"/>
      <c r="Z808" s="2"/>
      <c r="AA808" s="2"/>
      <c r="AB808" s="2"/>
    </row>
    <row r="809" spans="1:28" x14ac:dyDescent="0.2">
      <c r="A809" s="2" t="s">
        <v>257</v>
      </c>
      <c r="B809" s="2" t="s">
        <v>33</v>
      </c>
      <c r="C809" s="4">
        <v>44983</v>
      </c>
      <c r="D809" s="2">
        <v>30062</v>
      </c>
      <c r="E809" s="2">
        <v>36</v>
      </c>
      <c r="F809" s="2" t="s">
        <v>287</v>
      </c>
      <c r="G809" s="2">
        <v>1</v>
      </c>
      <c r="H809" s="2">
        <v>1</v>
      </c>
      <c r="I809" s="2">
        <v>1</v>
      </c>
      <c r="J809" s="2"/>
      <c r="K809" s="2"/>
      <c r="L809" s="2"/>
      <c r="M809" s="2"/>
      <c r="N809" s="2"/>
      <c r="O809" s="2"/>
      <c r="P809" s="2"/>
      <c r="Q809" s="2"/>
      <c r="R809" s="2"/>
      <c r="S809" s="2"/>
      <c r="T809" s="2"/>
      <c r="U809" s="2"/>
      <c r="V809" s="2"/>
      <c r="W809" s="2"/>
      <c r="X809" s="2"/>
      <c r="Y809" s="2"/>
      <c r="Z809" s="2"/>
      <c r="AA809" s="2"/>
      <c r="AB809" s="2"/>
    </row>
    <row r="810" spans="1:28" x14ac:dyDescent="0.2">
      <c r="A810" s="2" t="s">
        <v>257</v>
      </c>
      <c r="B810" s="2" t="s">
        <v>33</v>
      </c>
      <c r="C810" s="4">
        <v>44983</v>
      </c>
      <c r="D810" s="2">
        <v>30087</v>
      </c>
      <c r="E810" s="2">
        <v>2</v>
      </c>
      <c r="F810" s="2" t="s">
        <v>288</v>
      </c>
      <c r="G810" s="2">
        <v>1</v>
      </c>
      <c r="H810" s="2">
        <v>1</v>
      </c>
      <c r="I810" s="2"/>
      <c r="J810" s="2"/>
      <c r="K810" s="2"/>
      <c r="L810" s="2"/>
      <c r="M810" s="2"/>
      <c r="N810" s="2"/>
      <c r="O810" s="2"/>
      <c r="P810" s="2"/>
      <c r="Q810" s="2"/>
      <c r="R810" s="2"/>
      <c r="S810" s="2"/>
      <c r="T810" s="2"/>
      <c r="U810" s="2"/>
      <c r="V810" s="2"/>
      <c r="W810" s="2"/>
      <c r="X810" s="2"/>
      <c r="Y810" s="2"/>
      <c r="Z810" s="2"/>
      <c r="AA810" s="2"/>
      <c r="AB810" s="2"/>
    </row>
    <row r="811" spans="1:28" x14ac:dyDescent="0.2">
      <c r="A811" s="2" t="s">
        <v>257</v>
      </c>
      <c r="B811" s="2" t="s">
        <v>33</v>
      </c>
      <c r="C811" s="4">
        <v>44983</v>
      </c>
      <c r="D811" s="2">
        <v>30307</v>
      </c>
      <c r="E811" s="2">
        <v>4</v>
      </c>
      <c r="F811" s="2" t="s">
        <v>289</v>
      </c>
      <c r="G811" s="2"/>
      <c r="H811" s="2">
        <v>1</v>
      </c>
      <c r="I811" s="2"/>
      <c r="J811" s="2"/>
      <c r="K811" s="2"/>
      <c r="L811" s="2"/>
      <c r="M811" s="2">
        <v>1</v>
      </c>
      <c r="N811" s="2"/>
      <c r="O811" s="2"/>
      <c r="P811" s="2"/>
      <c r="Q811" s="2"/>
      <c r="R811" s="2"/>
      <c r="S811" s="2"/>
      <c r="T811" s="2"/>
      <c r="U811" s="2"/>
      <c r="V811" s="2"/>
      <c r="W811" s="2"/>
      <c r="X811" s="2"/>
      <c r="Y811" s="2"/>
      <c r="Z811" s="2"/>
      <c r="AA811" s="2"/>
      <c r="AB811" s="2"/>
    </row>
    <row r="812" spans="1:28" x14ac:dyDescent="0.2">
      <c r="A812" s="2" t="s">
        <v>257</v>
      </c>
      <c r="B812" s="2" t="s">
        <v>33</v>
      </c>
      <c r="C812" s="4">
        <v>44983</v>
      </c>
      <c r="D812" s="2">
        <v>31314</v>
      </c>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x14ac:dyDescent="0.2">
      <c r="A813" s="2" t="s">
        <v>257</v>
      </c>
      <c r="B813" s="2" t="s">
        <v>33</v>
      </c>
      <c r="C813" s="4">
        <v>44983</v>
      </c>
      <c r="D813" s="2">
        <v>30030</v>
      </c>
      <c r="E813" s="2">
        <v>6</v>
      </c>
      <c r="F813" s="2" t="s">
        <v>8</v>
      </c>
      <c r="G813" s="2"/>
      <c r="H813" s="2"/>
      <c r="I813" s="2">
        <v>1</v>
      </c>
      <c r="J813" s="2"/>
      <c r="K813" s="2"/>
      <c r="L813" s="2"/>
      <c r="M813" s="2"/>
      <c r="N813" s="2"/>
      <c r="O813" s="2"/>
      <c r="P813" s="2"/>
      <c r="Q813" s="2"/>
      <c r="R813" s="2"/>
      <c r="S813" s="2"/>
      <c r="T813" s="2"/>
      <c r="U813" s="2"/>
      <c r="V813" s="2"/>
      <c r="W813" s="2"/>
      <c r="X813" s="2"/>
      <c r="Y813" s="2"/>
      <c r="Z813" s="2"/>
      <c r="AA813" s="2"/>
      <c r="AB813" s="2"/>
    </row>
    <row r="814" spans="1:28" x14ac:dyDescent="0.2">
      <c r="A814" s="2" t="s">
        <v>257</v>
      </c>
      <c r="B814" s="2" t="s">
        <v>33</v>
      </c>
      <c r="C814" s="4">
        <v>44983</v>
      </c>
      <c r="D814" s="2">
        <v>30067</v>
      </c>
      <c r="E814" s="2">
        <v>32</v>
      </c>
      <c r="F814" s="2" t="s">
        <v>290</v>
      </c>
      <c r="G814" s="2"/>
      <c r="H814" s="2">
        <v>1</v>
      </c>
      <c r="I814" s="2">
        <v>1</v>
      </c>
      <c r="J814" s="2"/>
      <c r="K814" s="2"/>
      <c r="L814" s="2">
        <v>1</v>
      </c>
      <c r="M814" s="2"/>
      <c r="N814" s="2"/>
      <c r="O814" s="2"/>
      <c r="P814" s="2"/>
      <c r="Q814" s="2"/>
      <c r="R814" s="2"/>
      <c r="S814" s="2"/>
      <c r="T814" s="2"/>
      <c r="U814" s="2"/>
      <c r="V814" s="2"/>
      <c r="W814" s="2"/>
      <c r="X814" s="2"/>
      <c r="Y814" s="2"/>
      <c r="Z814" s="2"/>
      <c r="AA814" s="2"/>
      <c r="AB814" s="2"/>
    </row>
    <row r="815" spans="1:28" x14ac:dyDescent="0.2">
      <c r="A815" s="2" t="s">
        <v>257</v>
      </c>
      <c r="B815" s="2" t="s">
        <v>33</v>
      </c>
      <c r="C815" s="4">
        <v>44983</v>
      </c>
      <c r="D815" s="2">
        <v>30345</v>
      </c>
      <c r="E815" s="2">
        <v>12</v>
      </c>
      <c r="F815" s="2" t="s">
        <v>132</v>
      </c>
      <c r="G815" s="2"/>
      <c r="H815" s="2"/>
      <c r="I815" s="2"/>
      <c r="J815" s="2"/>
      <c r="K815" s="2">
        <v>1</v>
      </c>
      <c r="L815" s="2"/>
      <c r="M815" s="2"/>
      <c r="N815" s="2"/>
      <c r="O815" s="2"/>
      <c r="P815" s="2"/>
      <c r="Q815" s="2"/>
      <c r="R815" s="2"/>
      <c r="S815" s="2"/>
      <c r="T815" s="2"/>
      <c r="U815" s="2"/>
      <c r="V815" s="2"/>
      <c r="W815" s="2"/>
      <c r="X815" s="2"/>
      <c r="Y815" s="2"/>
      <c r="Z815" s="2"/>
      <c r="AA815" s="2"/>
      <c r="AB815" s="2"/>
    </row>
    <row r="816" spans="1:28" x14ac:dyDescent="0.2">
      <c r="A816" s="2" t="s">
        <v>257</v>
      </c>
      <c r="B816" s="2" t="s">
        <v>33</v>
      </c>
      <c r="C816" s="4">
        <v>44983</v>
      </c>
      <c r="D816" s="2">
        <v>30345</v>
      </c>
      <c r="E816" s="2">
        <v>13</v>
      </c>
      <c r="F816" s="2" t="s">
        <v>291</v>
      </c>
      <c r="G816" s="2">
        <v>1</v>
      </c>
      <c r="H816" s="2"/>
      <c r="I816" s="2">
        <v>1</v>
      </c>
      <c r="J816" s="2"/>
      <c r="K816" s="2"/>
      <c r="L816" s="2"/>
      <c r="M816" s="2"/>
      <c r="N816" s="2"/>
      <c r="O816" s="2"/>
      <c r="P816" s="2"/>
      <c r="Q816" s="2"/>
      <c r="R816" s="2"/>
      <c r="S816" s="2"/>
      <c r="T816" s="2"/>
      <c r="U816" s="2"/>
      <c r="V816" s="2"/>
      <c r="W816" s="2"/>
      <c r="X816" s="2"/>
      <c r="Y816" s="2"/>
      <c r="Z816" s="2"/>
      <c r="AA816" s="2"/>
      <c r="AB816" s="2"/>
    </row>
    <row r="817" spans="1:28" x14ac:dyDescent="0.2">
      <c r="A817" s="2" t="s">
        <v>292</v>
      </c>
      <c r="B817" s="2" t="s">
        <v>48</v>
      </c>
      <c r="C817" s="4">
        <v>44986</v>
      </c>
      <c r="D817" s="2">
        <v>30033</v>
      </c>
      <c r="E817" s="2">
        <v>141</v>
      </c>
      <c r="F817" s="2" t="s">
        <v>211</v>
      </c>
      <c r="G817" s="2">
        <v>1</v>
      </c>
      <c r="H817" s="2">
        <v>1</v>
      </c>
      <c r="I817" s="2"/>
      <c r="J817" s="2"/>
      <c r="K817" s="2"/>
      <c r="L817" s="2"/>
      <c r="M817" s="2"/>
      <c r="N817" s="2"/>
      <c r="O817" s="2"/>
      <c r="P817" s="2"/>
      <c r="Q817" s="2"/>
      <c r="R817" s="2"/>
      <c r="S817" s="2"/>
      <c r="T817" s="2"/>
      <c r="U817" s="2"/>
      <c r="V817" s="2"/>
      <c r="W817" s="2"/>
      <c r="X817" s="2"/>
      <c r="Y817" s="2"/>
      <c r="Z817" s="2"/>
      <c r="AA817" s="2"/>
      <c r="AB817" s="2"/>
    </row>
    <row r="818" spans="1:28" x14ac:dyDescent="0.2">
      <c r="A818" s="2" t="s">
        <v>292</v>
      </c>
      <c r="B818" s="2" t="s">
        <v>48</v>
      </c>
      <c r="C818" s="4">
        <v>44986</v>
      </c>
      <c r="D818" s="2">
        <v>30345</v>
      </c>
      <c r="E818" s="2"/>
      <c r="F818" s="2" t="s">
        <v>6</v>
      </c>
      <c r="G818" s="2">
        <v>1</v>
      </c>
      <c r="H818" s="2"/>
      <c r="I818" s="2"/>
      <c r="J818" s="2"/>
      <c r="K818" s="2"/>
      <c r="L818" s="2"/>
      <c r="M818" s="2"/>
      <c r="N818" s="2"/>
      <c r="O818" s="2"/>
      <c r="P818" s="2"/>
      <c r="Q818" s="2"/>
      <c r="R818" s="2"/>
      <c r="S818" s="2"/>
      <c r="T818" s="2"/>
      <c r="U818" s="2"/>
      <c r="V818" s="2"/>
      <c r="W818" s="2"/>
      <c r="X818" s="2"/>
      <c r="Y818" s="2"/>
      <c r="Z818" s="2"/>
      <c r="AA818" s="2"/>
      <c r="AB818" s="2"/>
    </row>
    <row r="819" spans="1:28" x14ac:dyDescent="0.2">
      <c r="A819" s="2" t="s">
        <v>292</v>
      </c>
      <c r="B819" s="2" t="s">
        <v>48</v>
      </c>
      <c r="C819" s="4">
        <v>44986</v>
      </c>
      <c r="D819" s="2">
        <v>30296</v>
      </c>
      <c r="E819" s="2">
        <v>23</v>
      </c>
      <c r="F819" s="2" t="s">
        <v>293</v>
      </c>
      <c r="G819" s="2"/>
      <c r="H819" s="2"/>
      <c r="I819" s="2"/>
      <c r="J819" s="2"/>
      <c r="K819" s="2"/>
      <c r="L819" s="2">
        <v>1</v>
      </c>
      <c r="M819" s="2"/>
      <c r="N819" s="2"/>
      <c r="O819" s="2"/>
      <c r="P819" s="2"/>
      <c r="Q819" s="2"/>
      <c r="R819" s="2"/>
      <c r="S819" s="2"/>
      <c r="T819" s="2"/>
      <c r="U819" s="2"/>
      <c r="V819" s="2"/>
      <c r="W819" s="2"/>
      <c r="X819" s="2"/>
      <c r="Y819" s="2"/>
      <c r="Z819" s="2"/>
      <c r="AA819" s="2"/>
      <c r="AB819" s="2"/>
    </row>
    <row r="820" spans="1:28" x14ac:dyDescent="0.2">
      <c r="A820" s="2" t="s">
        <v>292</v>
      </c>
      <c r="B820" s="2" t="s">
        <v>48</v>
      </c>
      <c r="C820" s="4">
        <v>44986</v>
      </c>
      <c r="D820" s="2">
        <v>30021</v>
      </c>
      <c r="E820" s="2">
        <v>2</v>
      </c>
      <c r="F820" s="2" t="s">
        <v>6</v>
      </c>
      <c r="G820" s="2">
        <v>1</v>
      </c>
      <c r="H820" s="2"/>
      <c r="I820" s="2"/>
      <c r="J820" s="2"/>
      <c r="K820" s="2"/>
      <c r="L820" s="2"/>
      <c r="M820" s="2"/>
      <c r="N820" s="2"/>
      <c r="O820" s="2"/>
      <c r="P820" s="2"/>
      <c r="Q820" s="2"/>
      <c r="R820" s="2"/>
      <c r="S820" s="2"/>
      <c r="T820" s="2"/>
      <c r="U820" s="2"/>
      <c r="V820" s="2"/>
      <c r="W820" s="2"/>
      <c r="X820" s="2"/>
      <c r="Y820" s="2"/>
      <c r="Z820" s="2"/>
      <c r="AA820" s="2"/>
      <c r="AB820" s="2"/>
    </row>
    <row r="821" spans="1:28" x14ac:dyDescent="0.2">
      <c r="A821" s="2" t="s">
        <v>292</v>
      </c>
      <c r="B821" s="2" t="s">
        <v>28</v>
      </c>
      <c r="C821" s="4">
        <v>44987</v>
      </c>
      <c r="D821" s="2">
        <v>30087</v>
      </c>
      <c r="E821" s="2">
        <v>27</v>
      </c>
      <c r="F821" s="2" t="s">
        <v>294</v>
      </c>
      <c r="G821" s="2"/>
      <c r="H821" s="2">
        <v>1</v>
      </c>
      <c r="I821" s="2"/>
      <c r="J821" s="2"/>
      <c r="K821" s="2"/>
      <c r="L821" s="2"/>
      <c r="M821" s="2"/>
      <c r="N821" s="2"/>
      <c r="O821" s="2"/>
      <c r="P821" s="2"/>
      <c r="Q821" s="2"/>
      <c r="R821" s="2"/>
      <c r="S821" s="2"/>
      <c r="T821" s="2"/>
      <c r="U821" s="2"/>
      <c r="V821" s="2"/>
      <c r="W821" s="2"/>
      <c r="X821" s="2"/>
      <c r="Y821" s="2"/>
      <c r="Z821" s="2"/>
      <c r="AA821" s="2"/>
      <c r="AB821" s="2"/>
    </row>
    <row r="822" spans="1:28" x14ac:dyDescent="0.2">
      <c r="A822" s="2" t="s">
        <v>292</v>
      </c>
      <c r="B822" s="2" t="s">
        <v>28</v>
      </c>
      <c r="C822" s="4">
        <v>44987</v>
      </c>
      <c r="D822" s="2">
        <v>30084</v>
      </c>
      <c r="E822" s="2">
        <v>1</v>
      </c>
      <c r="F822" s="2" t="s">
        <v>7</v>
      </c>
      <c r="G822" s="2"/>
      <c r="H822" s="2">
        <v>1</v>
      </c>
      <c r="I822" s="2"/>
      <c r="J822" s="2"/>
      <c r="K822" s="2"/>
      <c r="L822" s="2"/>
      <c r="M822" s="2"/>
      <c r="N822" s="2"/>
      <c r="O822" s="2"/>
      <c r="P822" s="2"/>
      <c r="Q822" s="2"/>
      <c r="R822" s="2"/>
      <c r="S822" s="2"/>
      <c r="T822" s="2"/>
      <c r="U822" s="2"/>
      <c r="V822" s="2"/>
      <c r="W822" s="2"/>
      <c r="X822" s="2"/>
      <c r="Y822" s="2"/>
      <c r="Z822" s="2"/>
      <c r="AA822" s="2"/>
      <c r="AB822" s="2"/>
    </row>
    <row r="823" spans="1:28" x14ac:dyDescent="0.2">
      <c r="A823" s="2" t="s">
        <v>292</v>
      </c>
      <c r="B823" s="2" t="s">
        <v>28</v>
      </c>
      <c r="C823" s="4">
        <v>44987</v>
      </c>
      <c r="D823" s="2">
        <v>30319</v>
      </c>
      <c r="E823" s="2">
        <v>7</v>
      </c>
      <c r="F823" s="2" t="s">
        <v>211</v>
      </c>
      <c r="G823" s="2">
        <v>1</v>
      </c>
      <c r="H823" s="2">
        <v>1</v>
      </c>
      <c r="I823" s="2"/>
      <c r="J823" s="2"/>
      <c r="K823" s="2"/>
      <c r="L823" s="2"/>
      <c r="M823" s="2"/>
      <c r="N823" s="2"/>
      <c r="O823" s="2"/>
      <c r="P823" s="2"/>
      <c r="Q823" s="2"/>
      <c r="R823" s="2"/>
      <c r="S823" s="2"/>
      <c r="T823" s="2"/>
      <c r="U823" s="2"/>
      <c r="V823" s="2"/>
      <c r="W823" s="2"/>
      <c r="X823" s="2"/>
      <c r="Y823" s="2"/>
      <c r="Z823" s="2"/>
      <c r="AA823" s="2"/>
      <c r="AB823" s="2"/>
    </row>
    <row r="824" spans="1:28" x14ac:dyDescent="0.2">
      <c r="A824" s="2" t="s">
        <v>292</v>
      </c>
      <c r="B824" s="2" t="s">
        <v>28</v>
      </c>
      <c r="C824" s="4">
        <v>44987</v>
      </c>
      <c r="D824" s="2">
        <v>30084</v>
      </c>
      <c r="E824" s="2">
        <v>3</v>
      </c>
      <c r="F824" s="2" t="s">
        <v>7</v>
      </c>
      <c r="G824" s="2"/>
      <c r="H824" s="2">
        <v>1</v>
      </c>
      <c r="I824" s="2"/>
      <c r="J824" s="2"/>
      <c r="K824" s="2"/>
      <c r="L824" s="2"/>
      <c r="M824" s="2"/>
      <c r="N824" s="2"/>
      <c r="O824" s="2"/>
      <c r="P824" s="2"/>
      <c r="Q824" s="2"/>
      <c r="R824" s="2"/>
      <c r="S824" s="2"/>
      <c r="T824" s="2"/>
      <c r="U824" s="2"/>
      <c r="V824" s="2"/>
      <c r="W824" s="2"/>
      <c r="X824" s="2"/>
      <c r="Y824" s="2"/>
      <c r="Z824" s="2"/>
      <c r="AA824" s="2"/>
      <c r="AB824" s="2"/>
    </row>
    <row r="825" spans="1:28" x14ac:dyDescent="0.2">
      <c r="A825" s="2" t="s">
        <v>292</v>
      </c>
      <c r="B825" s="2" t="s">
        <v>28</v>
      </c>
      <c r="C825" s="4">
        <v>44987</v>
      </c>
      <c r="D825" s="2">
        <v>30307</v>
      </c>
      <c r="E825" s="2">
        <v>102</v>
      </c>
      <c r="F825" s="2" t="s">
        <v>226</v>
      </c>
      <c r="G825" s="2"/>
      <c r="H825" s="2"/>
      <c r="I825" s="2">
        <v>1</v>
      </c>
      <c r="J825" s="2"/>
      <c r="K825" s="2"/>
      <c r="L825" s="2"/>
      <c r="M825" s="2"/>
      <c r="N825" s="2"/>
      <c r="O825" s="2"/>
      <c r="P825" s="2"/>
      <c r="Q825" s="2"/>
      <c r="R825" s="2"/>
      <c r="S825" s="2"/>
      <c r="T825" s="2"/>
      <c r="U825" s="2"/>
      <c r="V825" s="2"/>
      <c r="W825" s="2"/>
      <c r="X825" s="2"/>
      <c r="Y825" s="2"/>
      <c r="Z825" s="2"/>
      <c r="AA825" s="2"/>
      <c r="AB825" s="2"/>
    </row>
    <row r="826" spans="1:28" x14ac:dyDescent="0.2">
      <c r="A826" s="2" t="s">
        <v>292</v>
      </c>
      <c r="B826" s="2" t="s">
        <v>28</v>
      </c>
      <c r="C826" s="4">
        <v>44987</v>
      </c>
      <c r="D826" s="2">
        <v>30033</v>
      </c>
      <c r="E826" s="2">
        <v>122</v>
      </c>
      <c r="F826" s="2" t="s">
        <v>295</v>
      </c>
      <c r="G826" s="2">
        <v>1</v>
      </c>
      <c r="H826" s="2"/>
      <c r="I826" s="2">
        <v>1</v>
      </c>
      <c r="J826" s="2"/>
      <c r="K826" s="2"/>
      <c r="L826" s="2">
        <v>1</v>
      </c>
      <c r="M826" s="2">
        <v>1</v>
      </c>
      <c r="N826" s="2"/>
      <c r="O826" s="2"/>
      <c r="P826" s="2"/>
      <c r="Q826" s="2"/>
      <c r="R826" s="2"/>
      <c r="S826" s="2"/>
      <c r="T826" s="2"/>
      <c r="U826" s="2"/>
      <c r="V826" s="2"/>
      <c r="W826" s="2"/>
      <c r="X826" s="2"/>
      <c r="Y826" s="2"/>
      <c r="Z826" s="2"/>
      <c r="AA826" s="2"/>
      <c r="AB826" s="2"/>
    </row>
    <row r="827" spans="1:28" x14ac:dyDescent="0.2">
      <c r="A827" s="2" t="s">
        <v>292</v>
      </c>
      <c r="B827" s="2" t="s">
        <v>19</v>
      </c>
      <c r="C827" s="4">
        <v>44988</v>
      </c>
      <c r="D827" s="2">
        <v>30319</v>
      </c>
      <c r="E827" s="2">
        <v>72</v>
      </c>
      <c r="F827" s="2" t="s">
        <v>7</v>
      </c>
      <c r="G827" s="2"/>
      <c r="H827" s="2">
        <v>1</v>
      </c>
      <c r="I827" s="2"/>
      <c r="J827" s="2"/>
      <c r="K827" s="2"/>
      <c r="L827" s="2"/>
      <c r="M827" s="2"/>
      <c r="N827" s="2"/>
      <c r="O827" s="2"/>
      <c r="P827" s="2"/>
      <c r="Q827" s="2"/>
      <c r="R827" s="2"/>
      <c r="S827" s="2"/>
      <c r="T827" s="2"/>
      <c r="U827" s="2"/>
      <c r="V827" s="2"/>
      <c r="W827" s="2"/>
      <c r="X827" s="2"/>
      <c r="Y827" s="2"/>
      <c r="Z827" s="2"/>
      <c r="AA827" s="2"/>
      <c r="AB827" s="2"/>
    </row>
    <row r="828" spans="1:28" x14ac:dyDescent="0.2">
      <c r="A828" s="2" t="s">
        <v>292</v>
      </c>
      <c r="B828" s="2" t="s">
        <v>19</v>
      </c>
      <c r="C828" s="4">
        <v>44988</v>
      </c>
      <c r="D828" s="2">
        <v>30084</v>
      </c>
      <c r="E828" s="2">
        <v>10</v>
      </c>
      <c r="F828" s="2" t="s">
        <v>7</v>
      </c>
      <c r="G828" s="2"/>
      <c r="H828" s="2">
        <v>1</v>
      </c>
      <c r="I828" s="2"/>
      <c r="J828" s="2"/>
      <c r="K828" s="2"/>
      <c r="L828" s="2"/>
      <c r="M828" s="2"/>
      <c r="N828" s="2"/>
      <c r="O828" s="2"/>
      <c r="P828" s="2"/>
      <c r="Q828" s="2"/>
      <c r="R828" s="2"/>
      <c r="S828" s="2"/>
      <c r="T828" s="2"/>
      <c r="U828" s="2"/>
      <c r="V828" s="2"/>
      <c r="W828" s="2"/>
      <c r="X828" s="2"/>
      <c r="Y828" s="2"/>
      <c r="Z828" s="2"/>
      <c r="AA828" s="2"/>
      <c r="AB828" s="2"/>
    </row>
    <row r="829" spans="1:28" x14ac:dyDescent="0.2">
      <c r="A829" s="2" t="s">
        <v>292</v>
      </c>
      <c r="B829" s="2" t="s">
        <v>19</v>
      </c>
      <c r="C829" s="4">
        <v>44988</v>
      </c>
      <c r="D829" s="2">
        <v>30079</v>
      </c>
      <c r="E829" s="2">
        <v>4</v>
      </c>
      <c r="F829" s="2" t="s">
        <v>7</v>
      </c>
      <c r="G829" s="2"/>
      <c r="H829" s="2">
        <v>1</v>
      </c>
      <c r="I829" s="2"/>
      <c r="J829" s="2"/>
      <c r="K829" s="2"/>
      <c r="L829" s="2"/>
      <c r="M829" s="2"/>
      <c r="N829" s="2"/>
      <c r="O829" s="2"/>
      <c r="P829" s="2"/>
      <c r="Q829" s="2"/>
      <c r="R829" s="2"/>
      <c r="S829" s="2"/>
      <c r="T829" s="2"/>
      <c r="U829" s="2"/>
      <c r="V829" s="2"/>
      <c r="W829" s="2"/>
      <c r="X829" s="2"/>
      <c r="Y829" s="2"/>
      <c r="Z829" s="2"/>
      <c r="AA829" s="2"/>
      <c r="AB829" s="2"/>
    </row>
    <row r="830" spans="1:28" x14ac:dyDescent="0.2">
      <c r="A830" s="2" t="s">
        <v>292</v>
      </c>
      <c r="B830" s="2" t="s">
        <v>19</v>
      </c>
      <c r="C830" s="4">
        <v>44988</v>
      </c>
      <c r="D830" s="2">
        <v>30033</v>
      </c>
      <c r="E830" s="2">
        <v>6</v>
      </c>
      <c r="F830" s="2" t="s">
        <v>237</v>
      </c>
      <c r="G830" s="2"/>
      <c r="H830" s="2"/>
      <c r="I830" s="2"/>
      <c r="J830" s="2"/>
      <c r="K830" s="2"/>
      <c r="L830" s="2"/>
      <c r="M830" s="2"/>
      <c r="N830" s="2"/>
      <c r="O830" s="2"/>
      <c r="P830" s="2"/>
      <c r="Q830" s="2"/>
      <c r="R830" s="2"/>
      <c r="S830" s="2"/>
      <c r="T830" s="2"/>
      <c r="U830" s="2"/>
      <c r="V830" s="2"/>
      <c r="W830" s="2"/>
      <c r="X830" s="2"/>
      <c r="Y830" s="2"/>
      <c r="Z830" s="2"/>
      <c r="AA830" s="2"/>
      <c r="AB830" s="2"/>
    </row>
    <row r="831" spans="1:28" x14ac:dyDescent="0.2">
      <c r="A831" s="2" t="s">
        <v>292</v>
      </c>
      <c r="B831" s="2" t="s">
        <v>19</v>
      </c>
      <c r="C831" s="4">
        <v>44988</v>
      </c>
      <c r="D831" s="2">
        <v>30344</v>
      </c>
      <c r="E831" s="2">
        <v>5</v>
      </c>
      <c r="F831" s="2" t="s">
        <v>7</v>
      </c>
      <c r="G831" s="2"/>
      <c r="H831" s="2">
        <v>1</v>
      </c>
      <c r="I831" s="2"/>
      <c r="J831" s="2"/>
      <c r="K831" s="2"/>
      <c r="L831" s="2"/>
      <c r="M831" s="2"/>
      <c r="N831" s="2"/>
      <c r="O831" s="2"/>
      <c r="P831" s="2"/>
      <c r="Q831" s="2"/>
      <c r="R831" s="2"/>
      <c r="S831" s="2"/>
      <c r="T831" s="2"/>
      <c r="U831" s="2"/>
      <c r="V831" s="2"/>
      <c r="W831" s="2"/>
      <c r="X831" s="2"/>
      <c r="Y831" s="2"/>
      <c r="Z831" s="2"/>
      <c r="AA831" s="2"/>
      <c r="AB831" s="2"/>
    </row>
    <row r="832" spans="1:28" x14ac:dyDescent="0.2">
      <c r="A832" s="2" t="s">
        <v>292</v>
      </c>
      <c r="B832" s="2" t="s">
        <v>19</v>
      </c>
      <c r="C832" s="4">
        <v>44988</v>
      </c>
      <c r="D832" s="2">
        <v>30022</v>
      </c>
      <c r="E832" s="2">
        <v>6</v>
      </c>
      <c r="F832" s="2" t="s">
        <v>11</v>
      </c>
      <c r="G832" s="2"/>
      <c r="H832" s="2"/>
      <c r="I832" s="2"/>
      <c r="J832" s="2"/>
      <c r="K832" s="2"/>
      <c r="L832" s="2">
        <v>1</v>
      </c>
      <c r="M832" s="2"/>
      <c r="N832" s="2"/>
      <c r="O832" s="2"/>
      <c r="P832" s="2"/>
      <c r="Q832" s="2"/>
      <c r="R832" s="2"/>
      <c r="S832" s="2"/>
      <c r="T832" s="2"/>
      <c r="U832" s="2"/>
      <c r="V832" s="2"/>
      <c r="W832" s="2"/>
      <c r="X832" s="2"/>
      <c r="Y832" s="2"/>
      <c r="Z832" s="2"/>
      <c r="AA832" s="2"/>
      <c r="AB832" s="2"/>
    </row>
    <row r="833" spans="1:28" x14ac:dyDescent="0.2">
      <c r="A833" s="2" t="s">
        <v>292</v>
      </c>
      <c r="B833" s="2" t="s">
        <v>19</v>
      </c>
      <c r="C833" s="4">
        <v>44988</v>
      </c>
      <c r="D833" s="2">
        <v>30092</v>
      </c>
      <c r="E833" s="2">
        <v>13</v>
      </c>
      <c r="F833" s="2" t="s">
        <v>7</v>
      </c>
      <c r="G833" s="2"/>
      <c r="H833" s="2">
        <v>1</v>
      </c>
      <c r="I833" s="2"/>
      <c r="J833" s="2"/>
      <c r="K833" s="2"/>
      <c r="L833" s="2"/>
      <c r="M833" s="2"/>
      <c r="N833" s="2"/>
      <c r="O833" s="2"/>
      <c r="P833" s="2"/>
      <c r="Q833" s="2"/>
      <c r="R833" s="2"/>
      <c r="S833" s="2"/>
      <c r="T833" s="2"/>
      <c r="U833" s="2"/>
      <c r="V833" s="2"/>
      <c r="W833" s="2"/>
      <c r="X833" s="2"/>
      <c r="Y833" s="2"/>
      <c r="Z833" s="2"/>
      <c r="AA833" s="2"/>
      <c r="AB833" s="2"/>
    </row>
    <row r="834" spans="1:28" x14ac:dyDescent="0.2">
      <c r="A834" s="2" t="s">
        <v>292</v>
      </c>
      <c r="B834" s="2" t="s">
        <v>19</v>
      </c>
      <c r="C834" s="4">
        <v>44988</v>
      </c>
      <c r="D834" s="2">
        <v>30317</v>
      </c>
      <c r="E834" s="2">
        <v>78</v>
      </c>
      <c r="F834" s="2" t="s">
        <v>296</v>
      </c>
      <c r="G834" s="2"/>
      <c r="H834" s="2"/>
      <c r="I834" s="2"/>
      <c r="J834" s="2"/>
      <c r="K834" s="2"/>
      <c r="L834" s="2"/>
      <c r="M834" s="2"/>
      <c r="N834" s="2"/>
      <c r="O834" s="2"/>
      <c r="P834" s="2"/>
      <c r="Q834" s="2"/>
      <c r="R834" s="2"/>
      <c r="S834" s="2"/>
      <c r="T834" s="2"/>
      <c r="U834" s="2"/>
      <c r="V834" s="2"/>
      <c r="W834" s="2"/>
      <c r="X834" s="2"/>
      <c r="Y834" s="2"/>
      <c r="Z834" s="2"/>
      <c r="AA834" s="2"/>
      <c r="AB834" s="2"/>
    </row>
    <row r="835" spans="1:28" x14ac:dyDescent="0.2">
      <c r="A835" s="2" t="s">
        <v>292</v>
      </c>
      <c r="B835" s="2" t="s">
        <v>19</v>
      </c>
      <c r="C835" s="4">
        <v>44988</v>
      </c>
      <c r="D835" s="2">
        <v>30345</v>
      </c>
      <c r="E835" s="2">
        <v>32</v>
      </c>
      <c r="F835" s="2" t="s">
        <v>297</v>
      </c>
      <c r="G835" s="2">
        <v>1</v>
      </c>
      <c r="H835" s="2"/>
      <c r="I835" s="2">
        <v>1</v>
      </c>
      <c r="J835" s="2"/>
      <c r="K835" s="2"/>
      <c r="L835" s="2"/>
      <c r="M835" s="2">
        <v>1</v>
      </c>
      <c r="N835" s="2"/>
      <c r="O835" s="2">
        <v>1</v>
      </c>
      <c r="P835" s="2"/>
      <c r="Q835" s="2"/>
      <c r="R835" s="2"/>
      <c r="S835" s="2"/>
      <c r="T835" s="2"/>
      <c r="U835" s="2"/>
      <c r="V835" s="2"/>
      <c r="W835" s="2"/>
      <c r="X835" s="2"/>
      <c r="Y835" s="2"/>
      <c r="Z835" s="2"/>
      <c r="AA835" s="2"/>
      <c r="AB835" s="2"/>
    </row>
    <row r="836" spans="1:28" x14ac:dyDescent="0.2">
      <c r="A836" s="2" t="s">
        <v>292</v>
      </c>
      <c r="B836" s="2" t="s">
        <v>19</v>
      </c>
      <c r="C836" s="4">
        <v>44988</v>
      </c>
      <c r="D836" s="2">
        <v>30033</v>
      </c>
      <c r="E836" s="2">
        <v>47</v>
      </c>
      <c r="F836" s="2" t="s">
        <v>238</v>
      </c>
      <c r="G836" s="2">
        <v>1</v>
      </c>
      <c r="H836" s="2"/>
      <c r="I836" s="2"/>
      <c r="J836" s="2"/>
      <c r="K836" s="2"/>
      <c r="L836" s="2"/>
      <c r="M836" s="2"/>
      <c r="N836" s="2"/>
      <c r="O836" s="2">
        <v>1</v>
      </c>
      <c r="P836" s="2"/>
      <c r="Q836" s="2"/>
      <c r="R836" s="2"/>
      <c r="S836" s="2"/>
      <c r="T836" s="2"/>
      <c r="U836" s="2"/>
      <c r="V836" s="2"/>
      <c r="W836" s="2"/>
      <c r="X836" s="2"/>
      <c r="Y836" s="2"/>
      <c r="Z836" s="2"/>
      <c r="AA836" s="2"/>
      <c r="AB836" s="2"/>
    </row>
    <row r="837" spans="1:28" x14ac:dyDescent="0.2">
      <c r="A837" s="2" t="s">
        <v>292</v>
      </c>
      <c r="B837" s="2" t="s">
        <v>35</v>
      </c>
      <c r="C837" s="4">
        <v>44989</v>
      </c>
      <c r="D837" s="2">
        <v>30030</v>
      </c>
      <c r="E837" s="2">
        <v>26</v>
      </c>
      <c r="F837" s="2" t="s">
        <v>298</v>
      </c>
      <c r="G837" s="2">
        <v>1</v>
      </c>
      <c r="H837" s="2"/>
      <c r="I837" s="2"/>
      <c r="J837" s="2"/>
      <c r="K837" s="2"/>
      <c r="L837" s="2"/>
      <c r="M837" s="2">
        <v>1</v>
      </c>
      <c r="N837" s="2"/>
      <c r="O837" s="2"/>
      <c r="P837" s="2"/>
      <c r="Q837" s="2"/>
      <c r="R837" s="2"/>
      <c r="S837" s="2"/>
      <c r="T837" s="2"/>
      <c r="U837" s="2"/>
      <c r="V837" s="2"/>
      <c r="W837" s="2"/>
      <c r="X837" s="2"/>
      <c r="Y837" s="2"/>
      <c r="Z837" s="2"/>
      <c r="AA837" s="2"/>
      <c r="AB837" s="2"/>
    </row>
    <row r="838" spans="1:28" x14ac:dyDescent="0.2">
      <c r="A838" s="2" t="s">
        <v>292</v>
      </c>
      <c r="B838" s="2" t="s">
        <v>35</v>
      </c>
      <c r="C838" s="4">
        <v>44989</v>
      </c>
      <c r="D838" s="2">
        <v>30340</v>
      </c>
      <c r="E838" s="2">
        <v>60</v>
      </c>
      <c r="F838" s="2" t="s">
        <v>6</v>
      </c>
      <c r="G838" s="2">
        <v>1</v>
      </c>
      <c r="H838" s="2"/>
      <c r="I838" s="2"/>
      <c r="J838" s="2"/>
      <c r="K838" s="2"/>
      <c r="L838" s="2"/>
      <c r="M838" s="2"/>
      <c r="N838" s="2"/>
      <c r="O838" s="2"/>
      <c r="P838" s="2"/>
      <c r="Q838" s="2"/>
      <c r="R838" s="2"/>
      <c r="S838" s="2"/>
      <c r="T838" s="2"/>
      <c r="U838" s="2"/>
      <c r="V838" s="2"/>
      <c r="W838" s="2"/>
      <c r="X838" s="2"/>
      <c r="Y838" s="2"/>
      <c r="Z838" s="2"/>
      <c r="AA838" s="2"/>
      <c r="AB838" s="2"/>
    </row>
    <row r="839" spans="1:28" x14ac:dyDescent="0.2">
      <c r="A839" s="2" t="s">
        <v>292</v>
      </c>
      <c r="B839" s="2" t="s">
        <v>35</v>
      </c>
      <c r="C839" s="4">
        <v>44989</v>
      </c>
      <c r="D839" s="2" t="s">
        <v>259</v>
      </c>
      <c r="E839" s="2">
        <v>13</v>
      </c>
      <c r="F839" s="2" t="s">
        <v>7</v>
      </c>
      <c r="G839" s="2"/>
      <c r="H839" s="2">
        <v>1</v>
      </c>
      <c r="I839" s="2"/>
      <c r="J839" s="2"/>
      <c r="K839" s="2"/>
      <c r="L839" s="2"/>
      <c r="M839" s="2"/>
      <c r="N839" s="2"/>
      <c r="O839" s="2"/>
      <c r="P839" s="2"/>
      <c r="Q839" s="2"/>
      <c r="R839" s="2"/>
      <c r="S839" s="2"/>
      <c r="T839" s="2"/>
      <c r="U839" s="2"/>
      <c r="V839" s="2"/>
      <c r="W839" s="2"/>
      <c r="X839" s="2"/>
      <c r="Y839" s="2"/>
      <c r="Z839" s="2"/>
      <c r="AA839" s="2"/>
      <c r="AB839" s="2"/>
    </row>
    <row r="840" spans="1:28" x14ac:dyDescent="0.2">
      <c r="A840" s="2" t="s">
        <v>292</v>
      </c>
      <c r="B840" s="2" t="s">
        <v>35</v>
      </c>
      <c r="C840" s="4">
        <v>44989</v>
      </c>
      <c r="D840" s="2">
        <v>30040</v>
      </c>
      <c r="E840" s="2">
        <v>3</v>
      </c>
      <c r="F840" s="2" t="s">
        <v>299</v>
      </c>
      <c r="G840" s="2">
        <v>1</v>
      </c>
      <c r="H840" s="2"/>
      <c r="I840" s="2"/>
      <c r="J840" s="2"/>
      <c r="K840" s="2">
        <v>1</v>
      </c>
      <c r="L840" s="2"/>
      <c r="M840" s="2"/>
      <c r="N840" s="2"/>
      <c r="O840" s="2"/>
      <c r="P840" s="2"/>
      <c r="Q840" s="2"/>
      <c r="R840" s="2"/>
      <c r="S840" s="2"/>
      <c r="T840" s="2"/>
      <c r="U840" s="2"/>
      <c r="V840" s="2"/>
      <c r="W840" s="2"/>
      <c r="X840" s="2"/>
      <c r="Y840" s="2"/>
      <c r="Z840" s="2"/>
      <c r="AA840" s="2"/>
      <c r="AB840" s="2"/>
    </row>
    <row r="841" spans="1:28" x14ac:dyDescent="0.2">
      <c r="A841" s="2" t="s">
        <v>292</v>
      </c>
      <c r="B841" s="2" t="s">
        <v>35</v>
      </c>
      <c r="C841" s="4">
        <v>44989</v>
      </c>
      <c r="D841" s="2">
        <v>30308</v>
      </c>
      <c r="E841" s="2">
        <v>10</v>
      </c>
      <c r="F841" s="2" t="s">
        <v>7</v>
      </c>
      <c r="G841" s="2"/>
      <c r="H841" s="2">
        <v>1</v>
      </c>
      <c r="I841" s="2"/>
      <c r="J841" s="2"/>
      <c r="K841" s="2"/>
      <c r="L841" s="2"/>
      <c r="M841" s="2"/>
      <c r="N841" s="2"/>
      <c r="O841" s="2"/>
      <c r="P841" s="2"/>
      <c r="Q841" s="2"/>
      <c r="R841" s="2"/>
      <c r="S841" s="2"/>
      <c r="T841" s="2"/>
      <c r="U841" s="2"/>
      <c r="V841" s="2"/>
      <c r="W841" s="2"/>
      <c r="X841" s="2"/>
      <c r="Y841" s="2"/>
      <c r="Z841" s="2"/>
      <c r="AA841" s="2"/>
      <c r="AB841" s="2"/>
    </row>
    <row r="842" spans="1:28" x14ac:dyDescent="0.2">
      <c r="A842" s="2" t="s">
        <v>292</v>
      </c>
      <c r="B842" s="2" t="s">
        <v>35</v>
      </c>
      <c r="C842" s="4">
        <v>44989</v>
      </c>
      <c r="D842" s="2">
        <v>30093</v>
      </c>
      <c r="E842" s="2">
        <v>3</v>
      </c>
      <c r="F842" s="2" t="s">
        <v>7</v>
      </c>
      <c r="G842" s="2"/>
      <c r="H842" s="2">
        <v>1</v>
      </c>
      <c r="I842" s="2"/>
      <c r="J842" s="2"/>
      <c r="K842" s="2"/>
      <c r="L842" s="2"/>
      <c r="M842" s="2"/>
      <c r="N842" s="2"/>
      <c r="O842" s="2"/>
      <c r="P842" s="2"/>
      <c r="Q842" s="2"/>
      <c r="R842" s="2"/>
      <c r="S842" s="2"/>
      <c r="T842" s="2"/>
      <c r="U842" s="2"/>
      <c r="V842" s="2"/>
      <c r="W842" s="2"/>
      <c r="X842" s="2"/>
      <c r="Y842" s="2"/>
      <c r="Z842" s="2"/>
      <c r="AA842" s="2"/>
      <c r="AB842" s="2"/>
    </row>
    <row r="843" spans="1:28" x14ac:dyDescent="0.2">
      <c r="A843" s="2" t="s">
        <v>292</v>
      </c>
      <c r="B843" s="2" t="s">
        <v>35</v>
      </c>
      <c r="C843" s="4">
        <v>44989</v>
      </c>
      <c r="D843" s="2">
        <v>30002</v>
      </c>
      <c r="E843" s="2">
        <v>1</v>
      </c>
      <c r="F843" s="2" t="s">
        <v>7</v>
      </c>
      <c r="G843" s="2"/>
      <c r="H843" s="2">
        <v>1</v>
      </c>
      <c r="I843" s="2"/>
      <c r="J843" s="2"/>
      <c r="K843" s="2"/>
      <c r="L843" s="2"/>
      <c r="M843" s="2"/>
      <c r="N843" s="2"/>
      <c r="O843" s="2"/>
      <c r="P843" s="2"/>
      <c r="Q843" s="2"/>
      <c r="R843" s="2"/>
      <c r="S843" s="2"/>
      <c r="T843" s="2"/>
      <c r="U843" s="2"/>
      <c r="V843" s="2"/>
      <c r="W843" s="2"/>
      <c r="X843" s="2"/>
      <c r="Y843" s="2"/>
      <c r="Z843" s="2"/>
      <c r="AA843" s="2"/>
      <c r="AB843" s="2"/>
    </row>
    <row r="844" spans="1:28" x14ac:dyDescent="0.2">
      <c r="A844" s="2" t="s">
        <v>292</v>
      </c>
      <c r="B844" s="2" t="s">
        <v>35</v>
      </c>
      <c r="C844" s="4">
        <v>44989</v>
      </c>
      <c r="D844" s="2">
        <v>30084</v>
      </c>
      <c r="E844" s="2">
        <v>2</v>
      </c>
      <c r="F844" s="2" t="s">
        <v>7</v>
      </c>
      <c r="G844" s="2"/>
      <c r="H844" s="2">
        <v>1</v>
      </c>
      <c r="I844" s="2"/>
      <c r="J844" s="2"/>
      <c r="K844" s="2"/>
      <c r="L844" s="2"/>
      <c r="M844" s="2"/>
      <c r="N844" s="2"/>
      <c r="O844" s="2"/>
      <c r="P844" s="2"/>
      <c r="Q844" s="2"/>
      <c r="R844" s="2"/>
      <c r="S844" s="2"/>
      <c r="T844" s="2"/>
      <c r="U844" s="2"/>
      <c r="V844" s="2"/>
      <c r="W844" s="2"/>
      <c r="X844" s="2"/>
      <c r="Y844" s="2"/>
      <c r="Z844" s="2"/>
      <c r="AA844" s="2"/>
      <c r="AB844" s="2"/>
    </row>
    <row r="845" spans="1:28" x14ac:dyDescent="0.2">
      <c r="A845" s="2" t="s">
        <v>292</v>
      </c>
      <c r="B845" s="2" t="s">
        <v>35</v>
      </c>
      <c r="C845" s="4">
        <v>44989</v>
      </c>
      <c r="D845" s="2">
        <v>30033</v>
      </c>
      <c r="E845" s="2">
        <v>11</v>
      </c>
      <c r="F845" s="2" t="s">
        <v>7</v>
      </c>
      <c r="G845" s="2"/>
      <c r="H845" s="2">
        <v>1</v>
      </c>
      <c r="I845" s="2"/>
      <c r="J845" s="2"/>
      <c r="K845" s="2"/>
      <c r="L845" s="2"/>
      <c r="M845" s="2"/>
      <c r="N845" s="2"/>
      <c r="O845" s="2"/>
      <c r="P845" s="2"/>
      <c r="Q845" s="2"/>
      <c r="R845" s="2"/>
      <c r="S845" s="2"/>
      <c r="T845" s="2"/>
      <c r="U845" s="2"/>
      <c r="V845" s="2"/>
      <c r="W845" s="2"/>
      <c r="X845" s="2"/>
      <c r="Y845" s="2"/>
      <c r="Z845" s="2"/>
      <c r="AA845" s="2"/>
      <c r="AB845" s="2"/>
    </row>
    <row r="846" spans="1:28" x14ac:dyDescent="0.2">
      <c r="A846" s="2" t="s">
        <v>292</v>
      </c>
      <c r="B846" s="2" t="s">
        <v>35</v>
      </c>
      <c r="C846" s="4">
        <v>44989</v>
      </c>
      <c r="D846" s="2">
        <v>30030</v>
      </c>
      <c r="E846" s="2">
        <v>6</v>
      </c>
      <c r="F846" s="2" t="s">
        <v>47</v>
      </c>
      <c r="G846" s="2"/>
      <c r="H846" s="2"/>
      <c r="I846" s="2"/>
      <c r="J846" s="2"/>
      <c r="K846" s="2"/>
      <c r="L846" s="2"/>
      <c r="M846" s="2"/>
      <c r="N846" s="2"/>
      <c r="O846" s="2"/>
      <c r="P846" s="2"/>
      <c r="Q846" s="2"/>
      <c r="R846" s="2"/>
      <c r="S846" s="2"/>
      <c r="T846" s="2"/>
      <c r="U846" s="2"/>
      <c r="V846" s="2"/>
      <c r="W846" s="2"/>
      <c r="X846" s="2"/>
      <c r="Y846" s="2"/>
      <c r="Z846" s="2"/>
      <c r="AA846" s="2"/>
      <c r="AB846" s="2"/>
    </row>
    <row r="847" spans="1:28" x14ac:dyDescent="0.2">
      <c r="A847" s="2" t="s">
        <v>292</v>
      </c>
      <c r="B847" s="2" t="s">
        <v>35</v>
      </c>
      <c r="C847" s="4">
        <v>44989</v>
      </c>
      <c r="D847" s="2">
        <v>30319</v>
      </c>
      <c r="E847" s="2">
        <v>7</v>
      </c>
      <c r="F847" s="2" t="s">
        <v>7</v>
      </c>
      <c r="G847" s="2"/>
      <c r="H847" s="2">
        <v>1</v>
      </c>
      <c r="I847" s="2"/>
      <c r="J847" s="2"/>
      <c r="K847" s="2"/>
      <c r="L847" s="2"/>
      <c r="M847" s="2"/>
      <c r="N847" s="2"/>
      <c r="O847" s="2"/>
      <c r="P847" s="2"/>
      <c r="Q847" s="2"/>
      <c r="R847" s="2"/>
      <c r="S847" s="2"/>
      <c r="T847" s="2"/>
      <c r="U847" s="2"/>
      <c r="V847" s="2"/>
      <c r="W847" s="2"/>
      <c r="X847" s="2"/>
      <c r="Y847" s="2"/>
      <c r="Z847" s="2"/>
      <c r="AA847" s="2"/>
      <c r="AB847" s="2"/>
    </row>
    <row r="848" spans="1:28" x14ac:dyDescent="0.2">
      <c r="A848" s="2" t="s">
        <v>292</v>
      </c>
      <c r="B848" s="2" t="s">
        <v>33</v>
      </c>
      <c r="C848" s="4">
        <v>44990</v>
      </c>
      <c r="D848" s="2">
        <v>30326</v>
      </c>
      <c r="E848" s="2">
        <v>13</v>
      </c>
      <c r="F848" s="2" t="s">
        <v>300</v>
      </c>
      <c r="G848" s="2"/>
      <c r="H848" s="2"/>
      <c r="I848" s="2"/>
      <c r="J848" s="2">
        <v>1</v>
      </c>
      <c r="K848" s="2">
        <v>1</v>
      </c>
      <c r="L848" s="2"/>
      <c r="M848" s="2"/>
      <c r="N848" s="2"/>
      <c r="O848" s="2"/>
      <c r="P848" s="2"/>
      <c r="Q848" s="2"/>
      <c r="R848" s="2"/>
      <c r="S848" s="2"/>
      <c r="T848" s="2"/>
      <c r="U848" s="2"/>
      <c r="V848" s="2"/>
      <c r="W848" s="2"/>
      <c r="X848" s="2"/>
      <c r="Y848" s="2"/>
      <c r="Z848" s="2"/>
      <c r="AA848" s="2"/>
      <c r="AB848" s="2"/>
    </row>
    <row r="849" spans="1:28" x14ac:dyDescent="0.2">
      <c r="A849" s="2" t="s">
        <v>292</v>
      </c>
      <c r="B849" s="2" t="s">
        <v>33</v>
      </c>
      <c r="C849" s="4">
        <v>44990</v>
      </c>
      <c r="D849" s="2">
        <v>30033</v>
      </c>
      <c r="E849" s="2">
        <v>7</v>
      </c>
      <c r="F849" s="2" t="s">
        <v>132</v>
      </c>
      <c r="G849" s="2"/>
      <c r="H849" s="2"/>
      <c r="I849" s="2"/>
      <c r="J849" s="2"/>
      <c r="K849" s="2">
        <v>1</v>
      </c>
      <c r="L849" s="2"/>
      <c r="M849" s="2"/>
      <c r="N849" s="2"/>
      <c r="O849" s="2"/>
      <c r="P849" s="2"/>
      <c r="Q849" s="2"/>
      <c r="R849" s="2"/>
      <c r="S849" s="2"/>
      <c r="T849" s="2"/>
      <c r="U849" s="2"/>
      <c r="V849" s="2"/>
      <c r="W849" s="2"/>
      <c r="X849" s="2"/>
      <c r="Y849" s="2"/>
      <c r="Z849" s="2"/>
      <c r="AA849" s="2"/>
      <c r="AB849" s="2"/>
    </row>
    <row r="850" spans="1:28" x14ac:dyDescent="0.2">
      <c r="A850" s="2" t="s">
        <v>292</v>
      </c>
      <c r="B850" s="2" t="s">
        <v>33</v>
      </c>
      <c r="C850" s="4">
        <v>44990</v>
      </c>
      <c r="D850" s="2">
        <v>30345</v>
      </c>
      <c r="E850" s="2">
        <v>6</v>
      </c>
      <c r="F850" s="2" t="s">
        <v>47</v>
      </c>
      <c r="G850" s="2"/>
      <c r="H850" s="2"/>
      <c r="I850" s="2"/>
      <c r="J850" s="2"/>
      <c r="K850" s="2"/>
      <c r="L850" s="2"/>
      <c r="M850" s="2"/>
      <c r="N850" s="2"/>
      <c r="O850" s="2"/>
      <c r="P850" s="2"/>
      <c r="Q850" s="2"/>
      <c r="R850" s="2"/>
      <c r="S850" s="2"/>
      <c r="T850" s="2"/>
      <c r="U850" s="2"/>
      <c r="V850" s="2"/>
      <c r="W850" s="2"/>
      <c r="X850" s="2"/>
      <c r="Y850" s="2"/>
      <c r="Z850" s="2"/>
      <c r="AA850" s="2"/>
      <c r="AB850" s="2"/>
    </row>
    <row r="851" spans="1:28" x14ac:dyDescent="0.2">
      <c r="A851" s="2" t="s">
        <v>292</v>
      </c>
      <c r="B851" s="2" t="s">
        <v>33</v>
      </c>
      <c r="C851" s="4">
        <v>44990</v>
      </c>
      <c r="D851" s="2">
        <v>30114</v>
      </c>
      <c r="E851" s="2">
        <v>5</v>
      </c>
      <c r="F851" s="2" t="s">
        <v>299</v>
      </c>
      <c r="G851" s="2">
        <v>1</v>
      </c>
      <c r="H851" s="2"/>
      <c r="I851" s="2"/>
      <c r="J851" s="2"/>
      <c r="K851" s="2">
        <v>1</v>
      </c>
      <c r="L851" s="2"/>
      <c r="M851" s="2"/>
      <c r="N851" s="2"/>
      <c r="O851" s="2"/>
      <c r="P851" s="2"/>
      <c r="Q851" s="2"/>
      <c r="R851" s="2"/>
      <c r="S851" s="2"/>
      <c r="T851" s="2"/>
      <c r="U851" s="2"/>
      <c r="V851" s="2"/>
      <c r="W851" s="2"/>
      <c r="X851" s="2"/>
      <c r="Y851" s="2"/>
      <c r="Z851" s="2"/>
      <c r="AA851" s="2"/>
      <c r="AB851" s="2"/>
    </row>
    <row r="852" spans="1:28" x14ac:dyDescent="0.2">
      <c r="A852" s="2" t="s">
        <v>292</v>
      </c>
      <c r="B852" s="2" t="s">
        <v>33</v>
      </c>
      <c r="C852" s="4">
        <v>44990</v>
      </c>
      <c r="D852" s="2">
        <v>30030</v>
      </c>
      <c r="E852" s="2">
        <v>3</v>
      </c>
      <c r="F852" s="2" t="s">
        <v>12</v>
      </c>
      <c r="G852" s="2"/>
      <c r="H852" s="2"/>
      <c r="I852" s="2"/>
      <c r="J852" s="2"/>
      <c r="K852" s="2"/>
      <c r="L852" s="2"/>
      <c r="M852" s="2">
        <v>1</v>
      </c>
      <c r="N852" s="2"/>
      <c r="O852" s="2"/>
      <c r="P852" s="2"/>
      <c r="Q852" s="2"/>
      <c r="R852" s="2"/>
      <c r="S852" s="2"/>
      <c r="T852" s="2"/>
      <c r="U852" s="2"/>
      <c r="V852" s="2"/>
      <c r="W852" s="2"/>
      <c r="X852" s="2"/>
      <c r="Y852" s="2"/>
      <c r="Z852" s="2"/>
      <c r="AA852" s="2"/>
      <c r="AB852" s="2"/>
    </row>
    <row r="853" spans="1:28" x14ac:dyDescent="0.2">
      <c r="A853" s="2" t="s">
        <v>292</v>
      </c>
      <c r="B853" s="2" t="s">
        <v>33</v>
      </c>
      <c r="C853" s="4">
        <v>44990</v>
      </c>
      <c r="D853" s="2">
        <v>30092</v>
      </c>
      <c r="E853" s="2">
        <v>3</v>
      </c>
      <c r="F853" s="2" t="s">
        <v>12</v>
      </c>
      <c r="G853" s="2"/>
      <c r="H853" s="2"/>
      <c r="I853" s="2"/>
      <c r="J853" s="2"/>
      <c r="K853" s="2"/>
      <c r="L853" s="2"/>
      <c r="M853" s="2">
        <v>1</v>
      </c>
      <c r="N853" s="2"/>
      <c r="O853" s="2"/>
      <c r="P853" s="2"/>
      <c r="Q853" s="2"/>
      <c r="R853" s="2"/>
      <c r="S853" s="2"/>
      <c r="T853" s="2"/>
      <c r="U853" s="2"/>
      <c r="V853" s="2"/>
      <c r="W853" s="2"/>
      <c r="X853" s="2"/>
      <c r="Y853" s="2"/>
      <c r="Z853" s="2"/>
      <c r="AA853" s="2"/>
      <c r="AB853" s="2"/>
    </row>
    <row r="854" spans="1:28" x14ac:dyDescent="0.2">
      <c r="A854" s="2" t="s">
        <v>292</v>
      </c>
      <c r="B854" s="2" t="s">
        <v>33</v>
      </c>
      <c r="C854" s="4">
        <v>44990</v>
      </c>
      <c r="D854" s="2">
        <v>30340</v>
      </c>
      <c r="E854" s="2">
        <v>7</v>
      </c>
      <c r="F854" s="2" t="s">
        <v>6</v>
      </c>
      <c r="G854" s="2">
        <v>1</v>
      </c>
      <c r="H854" s="2"/>
      <c r="I854" s="2"/>
      <c r="J854" s="2"/>
      <c r="K854" s="2"/>
      <c r="L854" s="2"/>
      <c r="M854" s="2"/>
      <c r="N854" s="2"/>
      <c r="O854" s="2"/>
      <c r="P854" s="2"/>
      <c r="Q854" s="2"/>
      <c r="R854" s="2"/>
      <c r="S854" s="2"/>
      <c r="T854" s="2"/>
      <c r="U854" s="2"/>
      <c r="V854" s="2"/>
      <c r="W854" s="2"/>
      <c r="X854" s="2"/>
      <c r="Y854" s="2"/>
      <c r="Z854" s="2"/>
      <c r="AA854" s="2"/>
      <c r="AB854" s="2"/>
    </row>
    <row r="855" spans="1:28" x14ac:dyDescent="0.2">
      <c r="A855" s="2" t="s">
        <v>292</v>
      </c>
      <c r="B855" s="2" t="s">
        <v>33</v>
      </c>
      <c r="C855" s="4">
        <v>44990</v>
      </c>
      <c r="D855" s="2">
        <v>30021</v>
      </c>
      <c r="E855" s="2">
        <v>4</v>
      </c>
      <c r="F855" s="2" t="s">
        <v>301</v>
      </c>
      <c r="G855" s="2"/>
      <c r="H855" s="2"/>
      <c r="I855" s="2">
        <v>1</v>
      </c>
      <c r="J855" s="2">
        <v>1</v>
      </c>
      <c r="K855" s="2">
        <v>1</v>
      </c>
      <c r="L855" s="2"/>
      <c r="M855" s="2"/>
      <c r="N855" s="2"/>
      <c r="O855" s="2"/>
      <c r="P855" s="2"/>
      <c r="Q855" s="2"/>
      <c r="R855" s="2"/>
      <c r="S855" s="2"/>
      <c r="T855" s="2"/>
      <c r="U855" s="2"/>
      <c r="V855" s="2"/>
      <c r="W855" s="2"/>
      <c r="X855" s="2"/>
      <c r="Y855" s="2"/>
      <c r="Z855" s="2"/>
      <c r="AA855" s="2"/>
      <c r="AB855" s="2"/>
    </row>
    <row r="856" spans="1:28" x14ac:dyDescent="0.2">
      <c r="A856" s="2" t="s">
        <v>292</v>
      </c>
      <c r="B856" s="2" t="s">
        <v>33</v>
      </c>
      <c r="C856" s="4">
        <v>44990</v>
      </c>
      <c r="D856" s="2">
        <v>30340</v>
      </c>
      <c r="E856" s="2">
        <v>21</v>
      </c>
      <c r="F856" s="2" t="s">
        <v>8</v>
      </c>
      <c r="G856" s="2"/>
      <c r="H856" s="2"/>
      <c r="I856" s="2">
        <v>1</v>
      </c>
      <c r="J856" s="2"/>
      <c r="K856" s="2"/>
      <c r="L856" s="2"/>
      <c r="M856" s="2"/>
      <c r="N856" s="2"/>
      <c r="O856" s="2"/>
      <c r="P856" s="2"/>
      <c r="Q856" s="2"/>
      <c r="R856" s="2"/>
      <c r="S856" s="2"/>
      <c r="T856" s="2"/>
      <c r="U856" s="2"/>
      <c r="V856" s="2"/>
      <c r="W856" s="2"/>
      <c r="X856" s="2"/>
      <c r="Y856" s="2"/>
      <c r="Z856" s="2"/>
      <c r="AA856" s="2"/>
      <c r="AB856" s="2"/>
    </row>
    <row r="857" spans="1:28" x14ac:dyDescent="0.2">
      <c r="A857" s="2" t="s">
        <v>292</v>
      </c>
      <c r="B857" s="2" t="s">
        <v>33</v>
      </c>
      <c r="C857" s="4">
        <v>44990</v>
      </c>
      <c r="D857" s="2">
        <v>30033</v>
      </c>
      <c r="E857" s="2">
        <v>11</v>
      </c>
      <c r="F857" s="2" t="s">
        <v>6</v>
      </c>
      <c r="G857" s="2">
        <v>1</v>
      </c>
      <c r="H857" s="2"/>
      <c r="I857" s="2"/>
      <c r="J857" s="2"/>
      <c r="K857" s="2"/>
      <c r="L857" s="2"/>
      <c r="M857" s="2"/>
      <c r="N857" s="2"/>
      <c r="O857" s="2"/>
      <c r="P857" s="2"/>
      <c r="Q857" s="2"/>
      <c r="R857" s="2"/>
      <c r="S857" s="2"/>
      <c r="T857" s="2"/>
      <c r="U857" s="2"/>
      <c r="V857" s="2"/>
      <c r="W857" s="2"/>
      <c r="X857" s="2"/>
      <c r="Y857" s="2"/>
      <c r="Z857" s="2"/>
      <c r="AA857" s="2"/>
      <c r="AB857" s="2"/>
    </row>
    <row r="858" spans="1:28" x14ac:dyDescent="0.2">
      <c r="A858" s="2" t="s">
        <v>292</v>
      </c>
      <c r="B858" s="2" t="s">
        <v>48</v>
      </c>
      <c r="C858" s="4">
        <v>44993</v>
      </c>
      <c r="D858" s="2" t="s">
        <v>259</v>
      </c>
      <c r="E858" s="2">
        <v>21</v>
      </c>
      <c r="F858" s="2" t="s">
        <v>7</v>
      </c>
      <c r="G858" s="2"/>
      <c r="H858" s="2">
        <v>1</v>
      </c>
      <c r="I858" s="2"/>
      <c r="J858" s="2"/>
      <c r="K858" s="2"/>
      <c r="L858" s="2"/>
      <c r="M858" s="2"/>
      <c r="N858" s="2"/>
      <c r="O858" s="2"/>
      <c r="P858" s="2"/>
      <c r="Q858" s="2"/>
      <c r="R858" s="2"/>
      <c r="S858" s="2"/>
      <c r="T858" s="2"/>
      <c r="U858" s="2"/>
      <c r="V858" s="2"/>
      <c r="W858" s="2"/>
      <c r="X858" s="2"/>
      <c r="Y858" s="2"/>
      <c r="Z858" s="2"/>
      <c r="AA858" s="2"/>
      <c r="AB858" s="2"/>
    </row>
    <row r="859" spans="1:28" x14ac:dyDescent="0.2">
      <c r="A859" s="2" t="s">
        <v>292</v>
      </c>
      <c r="B859" s="2" t="s">
        <v>48</v>
      </c>
      <c r="C859" s="4">
        <v>44993</v>
      </c>
      <c r="D859" s="2">
        <v>30506</v>
      </c>
      <c r="E859" s="2">
        <v>87</v>
      </c>
      <c r="F859" s="2" t="s">
        <v>6</v>
      </c>
      <c r="G859" s="2">
        <v>1</v>
      </c>
      <c r="H859" s="2"/>
      <c r="I859" s="2"/>
      <c r="J859" s="2"/>
      <c r="K859" s="2"/>
      <c r="L859" s="2"/>
      <c r="M859" s="2"/>
      <c r="N859" s="2"/>
      <c r="O859" s="2"/>
      <c r="P859" s="2"/>
      <c r="Q859" s="2"/>
      <c r="R859" s="2"/>
      <c r="S859" s="2"/>
      <c r="T859" s="2"/>
      <c r="U859" s="2"/>
      <c r="V859" s="2"/>
      <c r="W859" s="2"/>
      <c r="X859" s="2"/>
      <c r="Y859" s="2"/>
      <c r="Z859" s="2"/>
      <c r="AA859" s="2"/>
      <c r="AB859" s="2"/>
    </row>
    <row r="860" spans="1:28" x14ac:dyDescent="0.2">
      <c r="A860" s="2" t="s">
        <v>292</v>
      </c>
      <c r="B860" s="2" t="s">
        <v>48</v>
      </c>
      <c r="C860" s="4">
        <v>44993</v>
      </c>
      <c r="D860" s="2">
        <v>30064</v>
      </c>
      <c r="E860" s="2">
        <v>89</v>
      </c>
      <c r="F860" s="2" t="s">
        <v>262</v>
      </c>
      <c r="G860" s="2"/>
      <c r="H860" s="2">
        <v>1</v>
      </c>
      <c r="I860" s="2">
        <v>1</v>
      </c>
      <c r="J860" s="2"/>
      <c r="K860" s="2"/>
      <c r="L860" s="2"/>
      <c r="M860" s="2"/>
      <c r="N860" s="2"/>
      <c r="O860" s="2"/>
      <c r="P860" s="2"/>
      <c r="Q860" s="2"/>
      <c r="R860" s="2"/>
      <c r="S860" s="2"/>
      <c r="T860" s="2"/>
      <c r="U860" s="2"/>
      <c r="V860" s="2"/>
      <c r="W860" s="2"/>
      <c r="X860" s="2"/>
      <c r="Y860" s="2"/>
      <c r="Z860" s="2"/>
      <c r="AA860" s="2"/>
      <c r="AB860" s="2"/>
    </row>
    <row r="861" spans="1:28" x14ac:dyDescent="0.2">
      <c r="A861" s="2" t="s">
        <v>292</v>
      </c>
      <c r="B861" s="2" t="s">
        <v>28</v>
      </c>
      <c r="C861" s="4">
        <v>44994</v>
      </c>
      <c r="D861" s="2">
        <v>30345</v>
      </c>
      <c r="E861" s="2">
        <v>3</v>
      </c>
      <c r="F861" s="2" t="s">
        <v>132</v>
      </c>
      <c r="G861" s="2"/>
      <c r="H861" s="2"/>
      <c r="I861" s="2"/>
      <c r="J861" s="2"/>
      <c r="K861" s="2">
        <v>1</v>
      </c>
      <c r="L861" s="2"/>
      <c r="M861" s="2"/>
      <c r="N861" s="2"/>
      <c r="O861" s="2"/>
      <c r="P861" s="2"/>
      <c r="Q861" s="2"/>
      <c r="R861" s="2"/>
      <c r="S861" s="2"/>
      <c r="T861" s="2"/>
      <c r="U861" s="2"/>
      <c r="V861" s="2"/>
      <c r="W861" s="2"/>
      <c r="X861" s="2"/>
      <c r="Y861" s="2"/>
      <c r="Z861" s="2"/>
      <c r="AA861" s="2"/>
      <c r="AB861" s="2"/>
    </row>
    <row r="862" spans="1:28" x14ac:dyDescent="0.2">
      <c r="A862" s="2" t="s">
        <v>292</v>
      </c>
      <c r="B862" s="2" t="s">
        <v>28</v>
      </c>
      <c r="C862" s="4">
        <v>44994</v>
      </c>
      <c r="D862" s="2">
        <v>30084</v>
      </c>
      <c r="E862" s="2">
        <v>2</v>
      </c>
      <c r="F862" s="2" t="s">
        <v>7</v>
      </c>
      <c r="G862" s="2"/>
      <c r="H862" s="2">
        <v>1</v>
      </c>
      <c r="I862" s="2"/>
      <c r="J862" s="2"/>
      <c r="K862" s="2"/>
      <c r="L862" s="2"/>
      <c r="M862" s="2"/>
      <c r="N862" s="2"/>
      <c r="O862" s="2"/>
      <c r="P862" s="2"/>
      <c r="Q862" s="2"/>
      <c r="R862" s="2"/>
      <c r="S862" s="2"/>
      <c r="T862" s="2"/>
      <c r="U862" s="2"/>
      <c r="V862" s="2"/>
      <c r="W862" s="2"/>
      <c r="X862" s="2"/>
      <c r="Y862" s="2"/>
      <c r="Z862" s="2"/>
      <c r="AA862" s="2"/>
      <c r="AB862" s="2"/>
    </row>
    <row r="863" spans="1:28" x14ac:dyDescent="0.2">
      <c r="A863" s="2" t="s">
        <v>292</v>
      </c>
      <c r="B863" s="2" t="s">
        <v>28</v>
      </c>
      <c r="C863" s="4">
        <v>44994</v>
      </c>
      <c r="D863" s="2">
        <v>30345</v>
      </c>
      <c r="E863" s="2">
        <v>5</v>
      </c>
      <c r="F863" s="2" t="s">
        <v>132</v>
      </c>
      <c r="G863" s="2"/>
      <c r="H863" s="2"/>
      <c r="I863" s="2"/>
      <c r="J863" s="2"/>
      <c r="K863" s="2">
        <v>1</v>
      </c>
      <c r="L863" s="2"/>
      <c r="M863" s="2"/>
      <c r="N863" s="2"/>
      <c r="O863" s="2"/>
      <c r="P863" s="2"/>
      <c r="Q863" s="2"/>
      <c r="R863" s="2"/>
      <c r="S863" s="2"/>
      <c r="T863" s="2"/>
      <c r="U863" s="2"/>
      <c r="V863" s="2"/>
      <c r="W863" s="2"/>
      <c r="X863" s="2"/>
      <c r="Y863" s="2"/>
      <c r="Z863" s="2"/>
      <c r="AA863" s="2"/>
      <c r="AB863" s="2"/>
    </row>
    <row r="864" spans="1:28" x14ac:dyDescent="0.2">
      <c r="A864" s="2" t="s">
        <v>292</v>
      </c>
      <c r="B864" s="2" t="s">
        <v>28</v>
      </c>
      <c r="C864" s="4">
        <v>44994</v>
      </c>
      <c r="D864" s="2">
        <v>30087</v>
      </c>
      <c r="E864" s="2">
        <v>10</v>
      </c>
      <c r="F864" s="2" t="s">
        <v>302</v>
      </c>
      <c r="G864" s="2"/>
      <c r="H864" s="2"/>
      <c r="I864" s="2"/>
      <c r="J864" s="2"/>
      <c r="K864" s="2">
        <v>1</v>
      </c>
      <c r="L864" s="2">
        <v>1</v>
      </c>
      <c r="M864" s="2"/>
      <c r="N864" s="2"/>
      <c r="O864" s="2"/>
      <c r="P864" s="2"/>
      <c r="Q864" s="2"/>
      <c r="R864" s="2"/>
      <c r="S864" s="2"/>
      <c r="T864" s="2"/>
      <c r="U864" s="2"/>
      <c r="V864" s="2"/>
      <c r="W864" s="2"/>
      <c r="X864" s="2"/>
      <c r="Y864" s="2"/>
      <c r="Z864" s="2"/>
      <c r="AA864" s="2"/>
      <c r="AB864" s="2"/>
    </row>
    <row r="865" spans="1:28" x14ac:dyDescent="0.2">
      <c r="A865" s="2" t="s">
        <v>292</v>
      </c>
      <c r="B865" s="2" t="s">
        <v>28</v>
      </c>
      <c r="C865" s="4">
        <v>44994</v>
      </c>
      <c r="D865" s="2">
        <v>30087</v>
      </c>
      <c r="E865" s="2">
        <v>27</v>
      </c>
      <c r="F865" s="2" t="s">
        <v>6</v>
      </c>
      <c r="G865" s="2">
        <v>1</v>
      </c>
      <c r="H865" s="2"/>
      <c r="I865" s="2"/>
      <c r="J865" s="2"/>
      <c r="K865" s="2"/>
      <c r="L865" s="2"/>
      <c r="M865" s="2"/>
      <c r="N865" s="2"/>
      <c r="O865" s="2"/>
      <c r="P865" s="2"/>
      <c r="Q865" s="2"/>
      <c r="R865" s="2"/>
      <c r="S865" s="2"/>
      <c r="T865" s="2"/>
      <c r="U865" s="2"/>
      <c r="V865" s="2"/>
      <c r="W865" s="2"/>
      <c r="X865" s="2"/>
      <c r="Y865" s="2"/>
      <c r="Z865" s="2"/>
      <c r="AA865" s="2"/>
      <c r="AB865" s="2"/>
    </row>
    <row r="866" spans="1:28" x14ac:dyDescent="0.2">
      <c r="A866" s="2" t="s">
        <v>292</v>
      </c>
      <c r="B866" s="2" t="s">
        <v>28</v>
      </c>
      <c r="C866" s="4">
        <v>44994</v>
      </c>
      <c r="D866" s="2">
        <v>30084</v>
      </c>
      <c r="E866" s="2">
        <v>5</v>
      </c>
      <c r="F866" s="2" t="s">
        <v>303</v>
      </c>
      <c r="G866" s="2"/>
      <c r="H866" s="2"/>
      <c r="I866" s="2"/>
      <c r="J866" s="2"/>
      <c r="K866" s="2">
        <v>1</v>
      </c>
      <c r="L866" s="2"/>
      <c r="M866" s="2"/>
      <c r="N866" s="2"/>
      <c r="O866" s="2"/>
      <c r="P866" s="2"/>
      <c r="Q866" s="2"/>
      <c r="R866" s="2"/>
      <c r="S866" s="2"/>
      <c r="T866" s="2"/>
      <c r="U866" s="2"/>
      <c r="V866" s="2"/>
      <c r="W866" s="2"/>
      <c r="X866" s="2"/>
      <c r="Y866" s="2"/>
      <c r="Z866" s="2"/>
      <c r="AA866" s="2"/>
      <c r="AB866" s="2"/>
    </row>
    <row r="867" spans="1:28" x14ac:dyDescent="0.2">
      <c r="A867" s="2" t="s">
        <v>292</v>
      </c>
      <c r="B867" s="2" t="s">
        <v>28</v>
      </c>
      <c r="C867" s="4">
        <v>44994</v>
      </c>
      <c r="D867" s="2">
        <v>30316</v>
      </c>
      <c r="E867" s="2">
        <v>25</v>
      </c>
      <c r="F867" s="2" t="s">
        <v>272</v>
      </c>
      <c r="G867" s="2"/>
      <c r="H867" s="2">
        <v>1</v>
      </c>
      <c r="I867" s="2">
        <v>1</v>
      </c>
      <c r="J867" s="2"/>
      <c r="K867" s="2"/>
      <c r="L867" s="2"/>
      <c r="M867" s="2"/>
      <c r="N867" s="2"/>
      <c r="O867" s="2"/>
      <c r="P867" s="2"/>
      <c r="Q867" s="2"/>
      <c r="R867" s="2"/>
      <c r="S867" s="2"/>
      <c r="T867" s="2"/>
      <c r="U867" s="2"/>
      <c r="V867" s="2"/>
      <c r="W867" s="2"/>
      <c r="X867" s="2"/>
      <c r="Y867" s="2"/>
      <c r="Z867" s="2"/>
      <c r="AA867" s="2"/>
      <c r="AB867" s="2"/>
    </row>
    <row r="868" spans="1:28" x14ac:dyDescent="0.2">
      <c r="A868" s="2" t="s">
        <v>292</v>
      </c>
      <c r="B868" s="2" t="s">
        <v>28</v>
      </c>
      <c r="C868" s="4">
        <v>44994</v>
      </c>
      <c r="D868" s="2">
        <v>30067</v>
      </c>
      <c r="E868" s="2">
        <v>21</v>
      </c>
      <c r="F868" s="2" t="s">
        <v>228</v>
      </c>
      <c r="G868" s="2"/>
      <c r="H868" s="2">
        <v>1</v>
      </c>
      <c r="I868" s="2"/>
      <c r="J868" s="2"/>
      <c r="K868" s="2"/>
      <c r="L868" s="2"/>
      <c r="M868" s="2"/>
      <c r="N868" s="2"/>
      <c r="O868" s="2"/>
      <c r="P868" s="2">
        <v>1</v>
      </c>
      <c r="Q868" s="2"/>
      <c r="R868" s="2"/>
      <c r="S868" s="2"/>
      <c r="T868" s="2"/>
      <c r="U868" s="2"/>
      <c r="V868" s="2"/>
      <c r="W868" s="2"/>
      <c r="X868" s="2"/>
      <c r="Y868" s="2"/>
      <c r="Z868" s="2"/>
      <c r="AA868" s="2"/>
      <c r="AB868" s="2"/>
    </row>
    <row r="869" spans="1:28" x14ac:dyDescent="0.2">
      <c r="A869" s="2" t="s">
        <v>292</v>
      </c>
      <c r="B869" s="2" t="s">
        <v>28</v>
      </c>
      <c r="C869" s="4">
        <v>44994</v>
      </c>
      <c r="D869" s="2">
        <v>30316</v>
      </c>
      <c r="E869" s="2">
        <v>19</v>
      </c>
      <c r="F869" s="2" t="s">
        <v>230</v>
      </c>
      <c r="G869" s="2"/>
      <c r="H869" s="2">
        <v>1</v>
      </c>
      <c r="I869" s="2"/>
      <c r="J869" s="2">
        <v>1</v>
      </c>
      <c r="K869" s="2"/>
      <c r="L869" s="2"/>
      <c r="M869" s="2"/>
      <c r="N869" s="2"/>
      <c r="O869" s="2"/>
      <c r="P869" s="2"/>
      <c r="Q869" s="2"/>
      <c r="R869" s="2"/>
      <c r="S869" s="2"/>
      <c r="T869" s="2"/>
      <c r="U869" s="2"/>
      <c r="V869" s="2"/>
      <c r="W869" s="2"/>
      <c r="X869" s="2"/>
      <c r="Y869" s="2"/>
      <c r="Z869" s="2"/>
      <c r="AA869" s="2"/>
      <c r="AB869" s="2"/>
    </row>
    <row r="870" spans="1:28" x14ac:dyDescent="0.2">
      <c r="A870" s="2" t="s">
        <v>292</v>
      </c>
      <c r="B870" s="2" t="s">
        <v>28</v>
      </c>
      <c r="C870" s="4">
        <v>44994</v>
      </c>
      <c r="D870" s="2">
        <v>30084</v>
      </c>
      <c r="E870" s="2">
        <v>11</v>
      </c>
      <c r="F870" s="2" t="s">
        <v>300</v>
      </c>
      <c r="G870" s="2"/>
      <c r="H870" s="2"/>
      <c r="I870" s="2"/>
      <c r="J870" s="2">
        <v>1</v>
      </c>
      <c r="K870" s="2">
        <v>1</v>
      </c>
      <c r="L870" s="2"/>
      <c r="M870" s="2"/>
      <c r="N870" s="2"/>
      <c r="O870" s="2"/>
      <c r="P870" s="2"/>
      <c r="Q870" s="2"/>
      <c r="R870" s="2"/>
      <c r="S870" s="2"/>
      <c r="T870" s="2"/>
      <c r="U870" s="2"/>
      <c r="V870" s="2"/>
      <c r="W870" s="2"/>
      <c r="X870" s="2"/>
      <c r="Y870" s="2"/>
      <c r="Z870" s="2"/>
      <c r="AA870" s="2"/>
      <c r="AB870" s="2"/>
    </row>
    <row r="871" spans="1:28" x14ac:dyDescent="0.2">
      <c r="A871" s="2" t="s">
        <v>292</v>
      </c>
      <c r="B871" s="2" t="s">
        <v>28</v>
      </c>
      <c r="C871" s="4">
        <v>44994</v>
      </c>
      <c r="D871" s="2">
        <v>30033</v>
      </c>
      <c r="E871" s="2">
        <v>6</v>
      </c>
      <c r="F871" s="2" t="s">
        <v>7</v>
      </c>
      <c r="G871" s="2"/>
      <c r="H871" s="2">
        <v>1</v>
      </c>
      <c r="I871" s="2"/>
      <c r="J871" s="2"/>
      <c r="K871" s="2"/>
      <c r="L871" s="2"/>
      <c r="M871" s="2"/>
      <c r="N871" s="2"/>
      <c r="O871" s="2"/>
      <c r="P871" s="2"/>
      <c r="Q871" s="2"/>
      <c r="R871" s="2"/>
      <c r="S871" s="2"/>
      <c r="T871" s="2"/>
      <c r="U871" s="2"/>
      <c r="V871" s="2"/>
      <c r="W871" s="2"/>
      <c r="X871" s="2"/>
      <c r="Y871" s="2"/>
      <c r="Z871" s="2"/>
      <c r="AA871" s="2"/>
      <c r="AB871" s="2"/>
    </row>
    <row r="872" spans="1:28" x14ac:dyDescent="0.2">
      <c r="A872" s="2" t="s">
        <v>292</v>
      </c>
      <c r="B872" s="2" t="s">
        <v>28</v>
      </c>
      <c r="C872" s="4">
        <v>44994</v>
      </c>
      <c r="D872" s="2">
        <v>30083</v>
      </c>
      <c r="E872" s="2">
        <v>12</v>
      </c>
      <c r="F872" s="2" t="s">
        <v>47</v>
      </c>
      <c r="G872" s="2"/>
      <c r="H872" s="2"/>
      <c r="I872" s="2"/>
      <c r="J872" s="2"/>
      <c r="K872" s="2"/>
      <c r="L872" s="2"/>
      <c r="M872" s="2"/>
      <c r="N872" s="2"/>
      <c r="O872" s="2"/>
      <c r="P872" s="2"/>
      <c r="Q872" s="2"/>
      <c r="R872" s="2"/>
      <c r="S872" s="2"/>
      <c r="T872" s="2"/>
      <c r="U872" s="2"/>
      <c r="V872" s="2"/>
      <c r="W872" s="2"/>
      <c r="X872" s="2"/>
      <c r="Y872" s="2"/>
      <c r="Z872" s="2"/>
      <c r="AA872" s="2"/>
      <c r="AB872" s="2"/>
    </row>
    <row r="873" spans="1:28" x14ac:dyDescent="0.2">
      <c r="A873" s="2" t="s">
        <v>292</v>
      </c>
      <c r="B873" s="2" t="s">
        <v>28</v>
      </c>
      <c r="C873" s="4">
        <v>44994</v>
      </c>
      <c r="D873" s="2">
        <v>30126</v>
      </c>
      <c r="E873" s="2">
        <v>40</v>
      </c>
      <c r="F873" s="2" t="s">
        <v>8</v>
      </c>
      <c r="G873" s="2"/>
      <c r="H873" s="2"/>
      <c r="I873" s="2">
        <v>1</v>
      </c>
      <c r="J873" s="2"/>
      <c r="K873" s="2"/>
      <c r="L873" s="2"/>
      <c r="M873" s="2"/>
      <c r="N873" s="2"/>
      <c r="O873" s="2"/>
      <c r="P873" s="2"/>
      <c r="Q873" s="2"/>
      <c r="R873" s="2"/>
      <c r="S873" s="2"/>
      <c r="T873" s="2"/>
      <c r="U873" s="2"/>
      <c r="V873" s="2"/>
      <c r="W873" s="2"/>
      <c r="X873" s="2"/>
      <c r="Y873" s="2"/>
      <c r="Z873" s="2"/>
      <c r="AA873" s="2"/>
      <c r="AB873" s="2"/>
    </row>
    <row r="874" spans="1:28" x14ac:dyDescent="0.2">
      <c r="A874" s="2" t="s">
        <v>292</v>
      </c>
      <c r="B874" s="2" t="s">
        <v>28</v>
      </c>
      <c r="C874" s="4">
        <v>44994</v>
      </c>
      <c r="D874" s="2">
        <v>30033</v>
      </c>
      <c r="E874" s="2">
        <v>27</v>
      </c>
      <c r="F874" s="2" t="s">
        <v>304</v>
      </c>
      <c r="G874" s="2">
        <v>1</v>
      </c>
      <c r="H874" s="2">
        <v>1</v>
      </c>
      <c r="I874" s="2"/>
      <c r="J874" s="2"/>
      <c r="K874" s="2"/>
      <c r="L874" s="2"/>
      <c r="M874" s="2"/>
      <c r="N874" s="2"/>
      <c r="O874" s="2">
        <v>1</v>
      </c>
      <c r="P874" s="2"/>
      <c r="Q874" s="2"/>
      <c r="R874" s="2"/>
      <c r="S874" s="2"/>
      <c r="T874" s="2"/>
      <c r="U874" s="2"/>
      <c r="V874" s="2"/>
      <c r="W874" s="2"/>
      <c r="X874" s="2"/>
      <c r="Y874" s="2"/>
      <c r="Z874" s="2"/>
      <c r="AA874" s="2"/>
      <c r="AB874" s="2"/>
    </row>
    <row r="875" spans="1:28" x14ac:dyDescent="0.2">
      <c r="A875" s="2" t="s">
        <v>292</v>
      </c>
      <c r="B875" s="2" t="s">
        <v>19</v>
      </c>
      <c r="C875" s="4">
        <v>44995</v>
      </c>
      <c r="D875" s="2" t="s">
        <v>259</v>
      </c>
      <c r="E875" s="2">
        <v>22</v>
      </c>
      <c r="F875" s="2" t="s">
        <v>305</v>
      </c>
      <c r="G875" s="2"/>
      <c r="H875" s="2">
        <v>1</v>
      </c>
      <c r="I875" s="2"/>
      <c r="J875" s="2"/>
      <c r="K875" s="2"/>
      <c r="L875" s="2"/>
      <c r="M875" s="2">
        <v>1</v>
      </c>
      <c r="N875" s="2"/>
      <c r="O875" s="2"/>
      <c r="P875" s="2"/>
      <c r="Q875" s="2"/>
      <c r="R875" s="2"/>
      <c r="S875" s="2"/>
      <c r="T875" s="2"/>
      <c r="U875" s="2"/>
      <c r="V875" s="2"/>
      <c r="W875" s="2"/>
      <c r="X875" s="2"/>
      <c r="Y875" s="2"/>
      <c r="Z875" s="2"/>
      <c r="AA875" s="2"/>
      <c r="AB875" s="2"/>
    </row>
    <row r="876" spans="1:28" x14ac:dyDescent="0.2">
      <c r="A876" s="2" t="s">
        <v>292</v>
      </c>
      <c r="B876" s="2" t="s">
        <v>19</v>
      </c>
      <c r="C876" s="4">
        <v>44995</v>
      </c>
      <c r="D876" s="2">
        <v>30033</v>
      </c>
      <c r="E876" s="2">
        <v>9</v>
      </c>
      <c r="F876" s="2" t="s">
        <v>306</v>
      </c>
      <c r="G876" s="2">
        <v>1</v>
      </c>
      <c r="H876" s="2">
        <v>1</v>
      </c>
      <c r="I876" s="2"/>
      <c r="J876" s="2"/>
      <c r="K876" s="2"/>
      <c r="L876" s="2">
        <v>1</v>
      </c>
      <c r="M876" s="2"/>
      <c r="N876" s="2"/>
      <c r="O876" s="2"/>
      <c r="P876" s="2"/>
      <c r="Q876" s="2"/>
      <c r="R876" s="2"/>
      <c r="S876" s="2"/>
      <c r="T876" s="2"/>
      <c r="U876" s="2"/>
      <c r="V876" s="2"/>
      <c r="W876" s="2"/>
      <c r="X876" s="2"/>
      <c r="Y876" s="2"/>
      <c r="Z876" s="2"/>
      <c r="AA876" s="2"/>
      <c r="AB876" s="2"/>
    </row>
    <row r="877" spans="1:28" x14ac:dyDescent="0.2">
      <c r="A877" s="2" t="s">
        <v>292</v>
      </c>
      <c r="B877" s="2" t="s">
        <v>19</v>
      </c>
      <c r="C877" s="4">
        <v>44995</v>
      </c>
      <c r="D877" s="2">
        <v>30084</v>
      </c>
      <c r="E877" s="2">
        <v>21</v>
      </c>
      <c r="F877" s="2" t="s">
        <v>7</v>
      </c>
      <c r="G877" s="2"/>
      <c r="H877" s="2">
        <v>1</v>
      </c>
      <c r="I877" s="2"/>
      <c r="J877" s="2"/>
      <c r="K877" s="2"/>
      <c r="L877" s="2"/>
      <c r="M877" s="2"/>
      <c r="N877" s="2"/>
      <c r="O877" s="2"/>
      <c r="P877" s="2"/>
      <c r="Q877" s="2"/>
      <c r="R877" s="2"/>
      <c r="S877" s="2"/>
      <c r="T877" s="2"/>
      <c r="U877" s="2"/>
      <c r="V877" s="2"/>
      <c r="W877" s="2"/>
      <c r="X877" s="2"/>
      <c r="Y877" s="2"/>
      <c r="Z877" s="2"/>
      <c r="AA877" s="2"/>
      <c r="AB877" s="2"/>
    </row>
    <row r="878" spans="1:28" x14ac:dyDescent="0.2">
      <c r="A878" s="2" t="s">
        <v>292</v>
      </c>
      <c r="B878" s="2" t="s">
        <v>19</v>
      </c>
      <c r="C878" s="4">
        <v>44995</v>
      </c>
      <c r="D878" s="2">
        <v>30071</v>
      </c>
      <c r="E878" s="2">
        <v>3</v>
      </c>
      <c r="F878" s="2" t="s">
        <v>132</v>
      </c>
      <c r="G878" s="2"/>
      <c r="H878" s="2"/>
      <c r="I878" s="2"/>
      <c r="J878" s="2"/>
      <c r="K878" s="2">
        <v>1</v>
      </c>
      <c r="L878" s="2"/>
      <c r="M878" s="2"/>
      <c r="N878" s="2"/>
      <c r="O878" s="2"/>
      <c r="P878" s="2"/>
      <c r="Q878" s="2"/>
      <c r="R878" s="2"/>
      <c r="S878" s="2"/>
      <c r="T878" s="2"/>
      <c r="U878" s="2"/>
      <c r="V878" s="2"/>
      <c r="W878" s="2"/>
      <c r="X878" s="2"/>
      <c r="Y878" s="2"/>
      <c r="Z878" s="2"/>
      <c r="AA878" s="2"/>
      <c r="AB878" s="2"/>
    </row>
    <row r="879" spans="1:28" x14ac:dyDescent="0.2">
      <c r="A879" s="2" t="s">
        <v>292</v>
      </c>
      <c r="B879" s="2" t="s">
        <v>19</v>
      </c>
      <c r="C879" s="4">
        <v>44995</v>
      </c>
      <c r="D879" s="2">
        <v>30312</v>
      </c>
      <c r="E879" s="2">
        <v>18</v>
      </c>
      <c r="F879" s="2" t="s">
        <v>307</v>
      </c>
      <c r="G879" s="2"/>
      <c r="H879" s="2">
        <v>1</v>
      </c>
      <c r="I879" s="2"/>
      <c r="J879" s="2"/>
      <c r="K879" s="2">
        <v>1</v>
      </c>
      <c r="L879" s="2"/>
      <c r="M879" s="2"/>
      <c r="N879" s="2"/>
      <c r="O879" s="2"/>
      <c r="P879" s="2"/>
      <c r="Q879" s="2"/>
      <c r="R879" s="2"/>
      <c r="S879" s="2"/>
      <c r="T879" s="2"/>
      <c r="U879" s="2"/>
      <c r="V879" s="2"/>
      <c r="W879" s="2"/>
      <c r="X879" s="2"/>
      <c r="Y879" s="2"/>
      <c r="Z879" s="2"/>
      <c r="AA879" s="2"/>
      <c r="AB879" s="2"/>
    </row>
    <row r="880" spans="1:28" x14ac:dyDescent="0.2">
      <c r="A880" s="2" t="s">
        <v>292</v>
      </c>
      <c r="B880" s="2" t="s">
        <v>19</v>
      </c>
      <c r="C880" s="4">
        <v>44995</v>
      </c>
      <c r="D880" s="2">
        <v>30341</v>
      </c>
      <c r="E880" s="2">
        <v>6</v>
      </c>
      <c r="F880" s="2" t="s">
        <v>8</v>
      </c>
      <c r="G880" s="2"/>
      <c r="H880" s="2"/>
      <c r="I880" s="2">
        <v>1</v>
      </c>
      <c r="J880" s="2"/>
      <c r="K880" s="2"/>
      <c r="L880" s="2"/>
      <c r="M880" s="2"/>
      <c r="N880" s="2"/>
      <c r="O880" s="2"/>
      <c r="P880" s="2"/>
      <c r="Q880" s="2"/>
      <c r="R880" s="2"/>
      <c r="S880" s="2"/>
      <c r="T880" s="2"/>
      <c r="U880" s="2"/>
      <c r="V880" s="2"/>
      <c r="W880" s="2"/>
      <c r="X880" s="2"/>
      <c r="Y880" s="2"/>
      <c r="Z880" s="2"/>
      <c r="AA880" s="2"/>
      <c r="AB880" s="2"/>
    </row>
    <row r="881" spans="1:28" x14ac:dyDescent="0.2">
      <c r="A881" s="2" t="s">
        <v>292</v>
      </c>
      <c r="B881" s="2" t="s">
        <v>19</v>
      </c>
      <c r="C881" s="4">
        <v>44995</v>
      </c>
      <c r="D881" s="2">
        <v>30082</v>
      </c>
      <c r="E881" s="2">
        <v>12</v>
      </c>
      <c r="F881" s="2" t="s">
        <v>308</v>
      </c>
      <c r="G881" s="2"/>
      <c r="H881" s="2">
        <v>1</v>
      </c>
      <c r="I881" s="2"/>
      <c r="J881" s="2"/>
      <c r="K881" s="2"/>
      <c r="L881" s="2"/>
      <c r="M881" s="2"/>
      <c r="N881" s="2"/>
      <c r="O881" s="2"/>
      <c r="P881" s="2"/>
      <c r="Q881" s="2"/>
      <c r="R881" s="2"/>
      <c r="S881" s="2"/>
      <c r="T881" s="2"/>
      <c r="U881" s="2"/>
      <c r="V881" s="2"/>
      <c r="W881" s="2"/>
      <c r="X881" s="2"/>
      <c r="Y881" s="2"/>
      <c r="Z881" s="2"/>
      <c r="AA881" s="2"/>
      <c r="AB881" s="2"/>
    </row>
    <row r="882" spans="1:28" x14ac:dyDescent="0.2">
      <c r="A882" s="2" t="s">
        <v>292</v>
      </c>
      <c r="B882" s="2" t="s">
        <v>19</v>
      </c>
      <c r="C882" s="4">
        <v>44995</v>
      </c>
      <c r="D882" s="2">
        <v>30084</v>
      </c>
      <c r="E882" s="2">
        <v>9</v>
      </c>
      <c r="F882" s="2" t="s">
        <v>11</v>
      </c>
      <c r="G882" s="2"/>
      <c r="H882" s="2"/>
      <c r="I882" s="2"/>
      <c r="J882" s="2"/>
      <c r="K882" s="2"/>
      <c r="L882" s="2">
        <v>1</v>
      </c>
      <c r="M882" s="2"/>
      <c r="N882" s="2"/>
      <c r="O882" s="2"/>
      <c r="P882" s="2"/>
      <c r="Q882" s="2"/>
      <c r="R882" s="2"/>
      <c r="S882" s="2"/>
      <c r="T882" s="2"/>
      <c r="U882" s="2"/>
      <c r="V882" s="2"/>
      <c r="W882" s="2"/>
      <c r="X882" s="2"/>
      <c r="Y882" s="2"/>
      <c r="Z882" s="2"/>
      <c r="AA882" s="2"/>
      <c r="AB882" s="2"/>
    </row>
    <row r="883" spans="1:28" x14ac:dyDescent="0.2">
      <c r="A883" s="2" t="s">
        <v>292</v>
      </c>
      <c r="B883" s="2" t="s">
        <v>19</v>
      </c>
      <c r="C883" s="4">
        <v>44995</v>
      </c>
      <c r="D883" s="2">
        <v>30319</v>
      </c>
      <c r="E883" s="2">
        <v>1</v>
      </c>
      <c r="F883" s="2" t="s">
        <v>12</v>
      </c>
      <c r="G883" s="2"/>
      <c r="H883" s="2"/>
      <c r="I883" s="2"/>
      <c r="J883" s="2"/>
      <c r="K883" s="2"/>
      <c r="L883" s="2"/>
      <c r="M883" s="2">
        <v>1</v>
      </c>
      <c r="N883" s="2"/>
      <c r="O883" s="2"/>
      <c r="P883" s="2"/>
      <c r="Q883" s="2"/>
      <c r="R883" s="2"/>
      <c r="S883" s="2"/>
      <c r="T883" s="2"/>
      <c r="U883" s="2"/>
      <c r="V883" s="2"/>
      <c r="W883" s="2"/>
      <c r="X883" s="2"/>
      <c r="Y883" s="2"/>
      <c r="Z883" s="2"/>
      <c r="AA883" s="2"/>
      <c r="AB883" s="2"/>
    </row>
    <row r="884" spans="1:28" x14ac:dyDescent="0.2">
      <c r="A884" s="2" t="s">
        <v>292</v>
      </c>
      <c r="B884" s="2" t="s">
        <v>19</v>
      </c>
      <c r="C884" s="4">
        <v>44995</v>
      </c>
      <c r="D884" s="2">
        <v>30340</v>
      </c>
      <c r="E884" s="2">
        <v>15</v>
      </c>
      <c r="F884" s="2" t="s">
        <v>7</v>
      </c>
      <c r="G884" s="2"/>
      <c r="H884" s="2">
        <v>1</v>
      </c>
      <c r="I884" s="2"/>
      <c r="J884" s="2"/>
      <c r="K884" s="2"/>
      <c r="L884" s="2"/>
      <c r="M884" s="2"/>
      <c r="N884" s="2"/>
      <c r="O884" s="2"/>
      <c r="P884" s="2"/>
      <c r="Q884" s="2"/>
      <c r="R884" s="2"/>
      <c r="S884" s="2"/>
      <c r="T884" s="2"/>
      <c r="U884" s="2"/>
      <c r="V884" s="2"/>
      <c r="W884" s="2"/>
      <c r="X884" s="2"/>
      <c r="Y884" s="2"/>
      <c r="Z884" s="2"/>
      <c r="AA884" s="2"/>
      <c r="AB884" s="2"/>
    </row>
    <row r="885" spans="1:28" x14ac:dyDescent="0.2">
      <c r="A885" s="2" t="s">
        <v>292</v>
      </c>
      <c r="B885" s="2" t="s">
        <v>19</v>
      </c>
      <c r="C885" s="4">
        <v>44995</v>
      </c>
      <c r="D885" s="2">
        <v>30340</v>
      </c>
      <c r="E885" s="2">
        <v>24</v>
      </c>
      <c r="F885" s="2" t="s">
        <v>7</v>
      </c>
      <c r="G885" s="2"/>
      <c r="H885" s="2">
        <v>1</v>
      </c>
      <c r="I885" s="2"/>
      <c r="J885" s="2"/>
      <c r="K885" s="2"/>
      <c r="L885" s="2"/>
      <c r="M885" s="2"/>
      <c r="N885" s="2"/>
      <c r="O885" s="2"/>
      <c r="P885" s="2"/>
      <c r="Q885" s="2"/>
      <c r="R885" s="2"/>
      <c r="S885" s="2"/>
      <c r="T885" s="2"/>
      <c r="U885" s="2"/>
      <c r="V885" s="2"/>
      <c r="W885" s="2"/>
      <c r="X885" s="2"/>
      <c r="Y885" s="2"/>
      <c r="Z885" s="2"/>
      <c r="AA885" s="2"/>
      <c r="AB885" s="2"/>
    </row>
    <row r="886" spans="1:28" x14ac:dyDescent="0.2">
      <c r="A886" s="2" t="s">
        <v>292</v>
      </c>
      <c r="B886" s="2" t="s">
        <v>19</v>
      </c>
      <c r="C886" s="4">
        <v>44995</v>
      </c>
      <c r="D886" s="2">
        <v>30340</v>
      </c>
      <c r="E886" s="2">
        <v>55</v>
      </c>
      <c r="F886" s="2" t="s">
        <v>7</v>
      </c>
      <c r="G886" s="2"/>
      <c r="H886" s="2">
        <v>1</v>
      </c>
      <c r="I886" s="2"/>
      <c r="J886" s="2"/>
      <c r="K886" s="2"/>
      <c r="L886" s="2"/>
      <c r="M886" s="2"/>
      <c r="N886" s="2"/>
      <c r="O886" s="2"/>
      <c r="P886" s="2"/>
      <c r="Q886" s="2"/>
      <c r="R886" s="2"/>
      <c r="S886" s="2"/>
      <c r="T886" s="2"/>
      <c r="U886" s="2"/>
      <c r="V886" s="2"/>
      <c r="W886" s="2"/>
      <c r="X886" s="2"/>
      <c r="Y886" s="2"/>
      <c r="Z886" s="2"/>
      <c r="AA886" s="2"/>
      <c r="AB886" s="2"/>
    </row>
    <row r="887" spans="1:28" x14ac:dyDescent="0.2">
      <c r="A887" s="2" t="s">
        <v>292</v>
      </c>
      <c r="B887" s="2" t="s">
        <v>35</v>
      </c>
      <c r="C887" s="4">
        <v>44996</v>
      </c>
      <c r="D887" s="2">
        <v>30078</v>
      </c>
      <c r="E887" s="2">
        <v>14</v>
      </c>
      <c r="F887" s="2" t="s">
        <v>6</v>
      </c>
      <c r="G887" s="2">
        <v>1</v>
      </c>
      <c r="H887" s="2"/>
      <c r="I887" s="2"/>
      <c r="J887" s="2"/>
      <c r="K887" s="2"/>
      <c r="L887" s="2"/>
      <c r="M887" s="2"/>
      <c r="N887" s="2"/>
      <c r="O887" s="2"/>
      <c r="P887" s="2"/>
      <c r="Q887" s="2"/>
      <c r="R887" s="2"/>
      <c r="S887" s="2"/>
      <c r="T887" s="2"/>
      <c r="U887" s="2"/>
      <c r="V887" s="2"/>
      <c r="W887" s="2"/>
      <c r="X887" s="2"/>
      <c r="Y887" s="2"/>
      <c r="Z887" s="2"/>
      <c r="AA887" s="2"/>
      <c r="AB887" s="2"/>
    </row>
    <row r="888" spans="1:28" x14ac:dyDescent="0.2">
      <c r="A888" s="2" t="s">
        <v>292</v>
      </c>
      <c r="B888" s="2" t="s">
        <v>35</v>
      </c>
      <c r="C888" s="4">
        <v>44996</v>
      </c>
      <c r="D888" s="2">
        <v>30030</v>
      </c>
      <c r="E888" s="2">
        <v>2</v>
      </c>
      <c r="F888" s="2" t="s">
        <v>6</v>
      </c>
      <c r="G888" s="2">
        <v>1</v>
      </c>
      <c r="H888" s="2"/>
      <c r="I888" s="2"/>
      <c r="J888" s="2"/>
      <c r="K888" s="2"/>
      <c r="L888" s="2"/>
      <c r="M888" s="2"/>
      <c r="N888" s="2"/>
      <c r="O888" s="2"/>
      <c r="P888" s="2"/>
      <c r="Q888" s="2"/>
      <c r="R888" s="2"/>
      <c r="S888" s="2"/>
      <c r="T888" s="2"/>
      <c r="U888" s="2"/>
      <c r="V888" s="2"/>
      <c r="W888" s="2"/>
      <c r="X888" s="2"/>
      <c r="Y888" s="2"/>
      <c r="Z888" s="2"/>
      <c r="AA888" s="2"/>
      <c r="AB888" s="2"/>
    </row>
    <row r="889" spans="1:28" x14ac:dyDescent="0.2">
      <c r="A889" s="2" t="s">
        <v>292</v>
      </c>
      <c r="B889" s="2" t="s">
        <v>35</v>
      </c>
      <c r="C889" s="4">
        <v>44996</v>
      </c>
      <c r="D889" s="2">
        <v>30319</v>
      </c>
      <c r="E889" s="2">
        <v>43</v>
      </c>
      <c r="F889" s="2" t="s">
        <v>8</v>
      </c>
      <c r="G889" s="2"/>
      <c r="H889" s="2"/>
      <c r="I889" s="2">
        <v>1</v>
      </c>
      <c r="J889" s="2"/>
      <c r="K889" s="2"/>
      <c r="L889" s="2"/>
      <c r="M889" s="2"/>
      <c r="N889" s="2"/>
      <c r="O889" s="2"/>
      <c r="P889" s="2"/>
      <c r="Q889" s="2"/>
      <c r="R889" s="2"/>
      <c r="S889" s="2"/>
      <c r="T889" s="2"/>
      <c r="U889" s="2"/>
      <c r="V889" s="2"/>
      <c r="W889" s="2"/>
      <c r="X889" s="2"/>
      <c r="Y889" s="2"/>
      <c r="Z889" s="2"/>
      <c r="AA889" s="2"/>
      <c r="AB889" s="2"/>
    </row>
    <row r="890" spans="1:28" x14ac:dyDescent="0.2">
      <c r="A890" s="2" t="s">
        <v>292</v>
      </c>
      <c r="B890" s="2" t="s">
        <v>35</v>
      </c>
      <c r="C890" s="4">
        <v>44996</v>
      </c>
      <c r="D890" s="2">
        <v>30022</v>
      </c>
      <c r="E890" s="2">
        <v>7</v>
      </c>
      <c r="F890" s="2" t="s">
        <v>252</v>
      </c>
      <c r="G890" s="2">
        <v>1</v>
      </c>
      <c r="H890" s="2"/>
      <c r="I890" s="2"/>
      <c r="J890" s="2">
        <v>1</v>
      </c>
      <c r="K890" s="2"/>
      <c r="L890" s="2"/>
      <c r="M890" s="2"/>
      <c r="N890" s="2"/>
      <c r="O890" s="2"/>
      <c r="P890" s="2"/>
      <c r="Q890" s="2"/>
      <c r="R890" s="2"/>
      <c r="S890" s="2"/>
      <c r="T890" s="2"/>
      <c r="U890" s="2"/>
      <c r="V890" s="2"/>
      <c r="W890" s="2"/>
      <c r="X890" s="2"/>
      <c r="Y890" s="2"/>
      <c r="Z890" s="2"/>
      <c r="AA890" s="2"/>
      <c r="AB890" s="2"/>
    </row>
    <row r="891" spans="1:28" x14ac:dyDescent="0.2">
      <c r="A891" s="2" t="s">
        <v>292</v>
      </c>
      <c r="B891" s="2" t="s">
        <v>35</v>
      </c>
      <c r="C891" s="4">
        <v>44996</v>
      </c>
      <c r="D891" s="2">
        <v>30345</v>
      </c>
      <c r="E891" s="2">
        <v>1</v>
      </c>
      <c r="F891" s="2" t="s">
        <v>132</v>
      </c>
      <c r="G891" s="2"/>
      <c r="H891" s="2"/>
      <c r="I891" s="2"/>
      <c r="J891" s="2"/>
      <c r="K891" s="2">
        <v>1</v>
      </c>
      <c r="L891" s="2"/>
      <c r="M891" s="2"/>
      <c r="N891" s="2"/>
      <c r="O891" s="2"/>
      <c r="P891" s="2"/>
      <c r="Q891" s="2"/>
      <c r="R891" s="2"/>
      <c r="S891" s="2"/>
      <c r="T891" s="2"/>
      <c r="U891" s="2"/>
      <c r="V891" s="2"/>
      <c r="W891" s="2"/>
      <c r="X891" s="2"/>
      <c r="Y891" s="2"/>
      <c r="Z891" s="2"/>
      <c r="AA891" s="2"/>
      <c r="AB891" s="2"/>
    </row>
    <row r="892" spans="1:28" x14ac:dyDescent="0.2">
      <c r="A892" s="2" t="s">
        <v>292</v>
      </c>
      <c r="B892" s="2" t="s">
        <v>35</v>
      </c>
      <c r="C892" s="4">
        <v>44996</v>
      </c>
      <c r="D892" s="2">
        <v>30084</v>
      </c>
      <c r="E892" s="2">
        <v>12</v>
      </c>
      <c r="F892" s="2" t="s">
        <v>7</v>
      </c>
      <c r="G892" s="2"/>
      <c r="H892" s="2">
        <v>1</v>
      </c>
      <c r="I892" s="2"/>
      <c r="J892" s="2"/>
      <c r="K892" s="2"/>
      <c r="L892" s="2"/>
      <c r="M892" s="2"/>
      <c r="N892" s="2"/>
      <c r="O892" s="2"/>
      <c r="P892" s="2"/>
      <c r="Q892" s="2"/>
      <c r="R892" s="2"/>
      <c r="S892" s="2"/>
      <c r="T892" s="2"/>
      <c r="U892" s="2"/>
      <c r="V892" s="2"/>
      <c r="W892" s="2"/>
      <c r="X892" s="2"/>
      <c r="Y892" s="2"/>
      <c r="Z892" s="2"/>
      <c r="AA892" s="2"/>
      <c r="AB892" s="2"/>
    </row>
    <row r="893" spans="1:28" x14ac:dyDescent="0.2">
      <c r="A893" s="2" t="s">
        <v>292</v>
      </c>
      <c r="B893" s="2" t="s">
        <v>35</v>
      </c>
      <c r="C893" s="4">
        <v>44996</v>
      </c>
      <c r="D893" s="2">
        <v>30084</v>
      </c>
      <c r="E893" s="2">
        <v>13</v>
      </c>
      <c r="F893" s="2" t="s">
        <v>132</v>
      </c>
      <c r="G893" s="2"/>
      <c r="H893" s="2"/>
      <c r="I893" s="2"/>
      <c r="J893" s="2"/>
      <c r="K893" s="2">
        <v>1</v>
      </c>
      <c r="L893" s="2"/>
      <c r="M893" s="2"/>
      <c r="N893" s="2"/>
      <c r="O893" s="2"/>
      <c r="P893" s="2"/>
      <c r="Q893" s="2"/>
      <c r="R893" s="2"/>
      <c r="S893" s="2"/>
      <c r="T893" s="2"/>
      <c r="U893" s="2"/>
      <c r="V893" s="2"/>
      <c r="W893" s="2"/>
      <c r="X893" s="2"/>
      <c r="Y893" s="2"/>
      <c r="Z893" s="2"/>
      <c r="AA893" s="2"/>
      <c r="AB893" s="2"/>
    </row>
    <row r="894" spans="1:28" x14ac:dyDescent="0.2">
      <c r="A894" s="2" t="s">
        <v>292</v>
      </c>
      <c r="B894" s="2" t="s">
        <v>35</v>
      </c>
      <c r="C894" s="4">
        <v>44996</v>
      </c>
      <c r="D894" s="2">
        <v>30309</v>
      </c>
      <c r="E894" s="2">
        <v>19</v>
      </c>
      <c r="F894" s="2" t="s">
        <v>309</v>
      </c>
      <c r="G894" s="2">
        <v>1</v>
      </c>
      <c r="H894" s="2"/>
      <c r="I894" s="2"/>
      <c r="J894" s="2">
        <v>1</v>
      </c>
      <c r="K894" s="2"/>
      <c r="L894" s="2"/>
      <c r="M894" s="2"/>
      <c r="N894" s="2"/>
      <c r="O894" s="2"/>
      <c r="P894" s="2"/>
      <c r="Q894" s="2"/>
      <c r="R894" s="2"/>
      <c r="S894" s="2"/>
      <c r="T894" s="2"/>
      <c r="U894" s="2"/>
      <c r="V894" s="2"/>
      <c r="W894" s="2"/>
      <c r="X894" s="2"/>
      <c r="Y894" s="2"/>
      <c r="Z894" s="2"/>
      <c r="AA894" s="2"/>
      <c r="AB894" s="2"/>
    </row>
    <row r="895" spans="1:28" x14ac:dyDescent="0.2">
      <c r="A895" s="2" t="s">
        <v>292</v>
      </c>
      <c r="B895" s="2" t="s">
        <v>35</v>
      </c>
      <c r="C895" s="4">
        <v>44996</v>
      </c>
      <c r="D895" s="2">
        <v>30340</v>
      </c>
      <c r="E895" s="2">
        <v>7</v>
      </c>
      <c r="F895" s="2" t="s">
        <v>197</v>
      </c>
      <c r="G895" s="2">
        <v>1</v>
      </c>
      <c r="H895" s="2">
        <v>1</v>
      </c>
      <c r="I895" s="2"/>
      <c r="J895" s="2"/>
      <c r="K895" s="2"/>
      <c r="L895" s="2"/>
      <c r="M895" s="2"/>
      <c r="N895" s="2"/>
      <c r="O895" s="2"/>
      <c r="P895" s="2"/>
      <c r="Q895" s="2"/>
      <c r="R895" s="2"/>
      <c r="S895" s="2"/>
      <c r="T895" s="2"/>
      <c r="U895" s="2"/>
      <c r="V895" s="2"/>
      <c r="W895" s="2"/>
      <c r="X895" s="2"/>
      <c r="Y895" s="2"/>
      <c r="Z895" s="2"/>
      <c r="AA895" s="2"/>
      <c r="AB895" s="2"/>
    </row>
    <row r="896" spans="1:28" x14ac:dyDescent="0.2">
      <c r="A896" s="2" t="s">
        <v>292</v>
      </c>
      <c r="B896" s="2" t="s">
        <v>35</v>
      </c>
      <c r="C896" s="4">
        <v>44996</v>
      </c>
      <c r="D896" s="2">
        <v>30033</v>
      </c>
      <c r="E896" s="2">
        <v>1</v>
      </c>
      <c r="F896" s="2" t="s">
        <v>132</v>
      </c>
      <c r="G896" s="2"/>
      <c r="H896" s="2"/>
      <c r="I896" s="2"/>
      <c r="J896" s="2"/>
      <c r="K896" s="2">
        <v>1</v>
      </c>
      <c r="L896" s="2"/>
      <c r="M896" s="2"/>
      <c r="N896" s="2"/>
      <c r="O896" s="2"/>
      <c r="P896" s="2"/>
      <c r="Q896" s="2"/>
      <c r="R896" s="2"/>
      <c r="S896" s="2"/>
      <c r="T896" s="2"/>
      <c r="U896" s="2"/>
      <c r="V896" s="2"/>
      <c r="W896" s="2"/>
      <c r="X896" s="2"/>
      <c r="Y896" s="2"/>
      <c r="Z896" s="2"/>
      <c r="AA896" s="2"/>
      <c r="AB896" s="2"/>
    </row>
    <row r="897" spans="1:28" x14ac:dyDescent="0.2">
      <c r="A897" s="2" t="s">
        <v>292</v>
      </c>
      <c r="B897" s="2" t="s">
        <v>35</v>
      </c>
      <c r="C897" s="4">
        <v>44996</v>
      </c>
      <c r="D897" s="2">
        <v>30084</v>
      </c>
      <c r="E897" s="2">
        <v>1</v>
      </c>
      <c r="F897" s="2" t="s">
        <v>12</v>
      </c>
      <c r="G897" s="2"/>
      <c r="H897" s="2"/>
      <c r="I897" s="2"/>
      <c r="J897" s="2"/>
      <c r="K897" s="2"/>
      <c r="L897" s="2"/>
      <c r="M897" s="2">
        <v>1</v>
      </c>
      <c r="N897" s="2"/>
      <c r="O897" s="2"/>
      <c r="P897" s="2"/>
      <c r="Q897" s="2"/>
      <c r="R897" s="2"/>
      <c r="S897" s="2"/>
      <c r="T897" s="2"/>
      <c r="U897" s="2"/>
      <c r="V897" s="2"/>
      <c r="W897" s="2"/>
      <c r="X897" s="2"/>
      <c r="Y897" s="2"/>
      <c r="Z897" s="2"/>
      <c r="AA897" s="2"/>
      <c r="AB897" s="2"/>
    </row>
    <row r="898" spans="1:28" x14ac:dyDescent="0.2">
      <c r="A898" s="2" t="s">
        <v>292</v>
      </c>
      <c r="B898" s="2" t="s">
        <v>35</v>
      </c>
      <c r="C898" s="4">
        <v>44996</v>
      </c>
      <c r="D898" s="2">
        <v>30308</v>
      </c>
      <c r="E898" s="2">
        <v>21</v>
      </c>
      <c r="F898" s="2" t="s">
        <v>6</v>
      </c>
      <c r="G898" s="2">
        <v>1</v>
      </c>
      <c r="H898" s="2"/>
      <c r="I898" s="2"/>
      <c r="J898" s="2"/>
      <c r="K898" s="2"/>
      <c r="L898" s="2"/>
      <c r="M898" s="2"/>
      <c r="N898" s="2"/>
      <c r="O898" s="2"/>
      <c r="P898" s="2"/>
      <c r="Q898" s="2"/>
      <c r="R898" s="2"/>
      <c r="S898" s="2"/>
      <c r="T898" s="2"/>
      <c r="U898" s="2"/>
      <c r="V898" s="2"/>
      <c r="W898" s="2"/>
      <c r="X898" s="2"/>
      <c r="Y898" s="2"/>
      <c r="Z898" s="2"/>
      <c r="AA898" s="2"/>
      <c r="AB898" s="2"/>
    </row>
    <row r="899" spans="1:28" x14ac:dyDescent="0.2">
      <c r="A899" s="2" t="s">
        <v>292</v>
      </c>
      <c r="B899" s="2" t="s">
        <v>35</v>
      </c>
      <c r="C899" s="4">
        <v>44996</v>
      </c>
      <c r="D899" s="2">
        <v>30030</v>
      </c>
      <c r="E899" s="2">
        <v>17</v>
      </c>
      <c r="F899" s="2" t="s">
        <v>132</v>
      </c>
      <c r="G899" s="2"/>
      <c r="H899" s="2"/>
      <c r="I899" s="2"/>
      <c r="J899" s="2"/>
      <c r="K899" s="2">
        <v>1</v>
      </c>
      <c r="L899" s="2"/>
      <c r="M899" s="2"/>
      <c r="N899" s="2"/>
      <c r="O899" s="2"/>
      <c r="P899" s="2"/>
      <c r="Q899" s="2"/>
      <c r="R899" s="2"/>
      <c r="S899" s="2"/>
      <c r="T899" s="2"/>
      <c r="U899" s="2"/>
      <c r="V899" s="2"/>
      <c r="W899" s="2"/>
      <c r="X899" s="2"/>
      <c r="Y899" s="2"/>
      <c r="Z899" s="2"/>
      <c r="AA899" s="2"/>
      <c r="AB899" s="2"/>
    </row>
    <row r="900" spans="1:28" x14ac:dyDescent="0.2">
      <c r="A900" s="2" t="s">
        <v>292</v>
      </c>
      <c r="B900" s="2" t="s">
        <v>35</v>
      </c>
      <c r="C900" s="4">
        <v>44996</v>
      </c>
      <c r="D900" s="2">
        <v>30306</v>
      </c>
      <c r="E900" s="2">
        <v>11</v>
      </c>
      <c r="F900" s="2" t="s">
        <v>6</v>
      </c>
      <c r="G900" s="2">
        <v>1</v>
      </c>
      <c r="H900" s="2"/>
      <c r="I900" s="2"/>
      <c r="J900" s="2"/>
      <c r="K900" s="2"/>
      <c r="L900" s="2"/>
      <c r="M900" s="2"/>
      <c r="N900" s="2"/>
      <c r="O900" s="2"/>
      <c r="P900" s="2"/>
      <c r="Q900" s="2"/>
      <c r="R900" s="2"/>
      <c r="S900" s="2"/>
      <c r="T900" s="2"/>
      <c r="U900" s="2"/>
      <c r="V900" s="2"/>
      <c r="W900" s="2"/>
      <c r="X900" s="2"/>
      <c r="Y900" s="2"/>
      <c r="Z900" s="2"/>
      <c r="AA900" s="2"/>
      <c r="AB900" s="2"/>
    </row>
    <row r="901" spans="1:28" x14ac:dyDescent="0.2">
      <c r="A901" s="2" t="s">
        <v>292</v>
      </c>
      <c r="B901" s="2" t="s">
        <v>35</v>
      </c>
      <c r="C901" s="4">
        <v>44996</v>
      </c>
      <c r="D901" s="2">
        <v>30030</v>
      </c>
      <c r="E901" s="2">
        <v>4</v>
      </c>
      <c r="F901" s="2" t="s">
        <v>265</v>
      </c>
      <c r="G901" s="2"/>
      <c r="H901" s="2"/>
      <c r="I901" s="2"/>
      <c r="J901" s="2"/>
      <c r="K901" s="2"/>
      <c r="L901" s="2"/>
      <c r="M901" s="2"/>
      <c r="N901" s="2"/>
      <c r="O901" s="2"/>
      <c r="P901" s="2"/>
      <c r="Q901" s="2"/>
      <c r="R901" s="2"/>
      <c r="S901" s="2"/>
      <c r="T901" s="2"/>
      <c r="U901" s="2"/>
      <c r="V901" s="2"/>
      <c r="W901" s="2"/>
      <c r="X901" s="2"/>
      <c r="Y901" s="2"/>
      <c r="Z901" s="2"/>
      <c r="AA901" s="2"/>
      <c r="AB901" s="2"/>
    </row>
    <row r="902" spans="1:28" x14ac:dyDescent="0.2">
      <c r="A902" s="2" t="s">
        <v>292</v>
      </c>
      <c r="B902" s="2" t="s">
        <v>35</v>
      </c>
      <c r="C902" s="4">
        <v>44996</v>
      </c>
      <c r="D902" s="2">
        <v>30072</v>
      </c>
      <c r="E902" s="2">
        <v>6</v>
      </c>
      <c r="F902" s="2" t="s">
        <v>6</v>
      </c>
      <c r="G902" s="2">
        <v>1</v>
      </c>
      <c r="H902" s="2"/>
      <c r="I902" s="2"/>
      <c r="J902" s="2"/>
      <c r="K902" s="2"/>
      <c r="L902" s="2"/>
      <c r="M902" s="2"/>
      <c r="N902" s="2"/>
      <c r="O902" s="2"/>
      <c r="P902" s="2"/>
      <c r="Q902" s="2"/>
      <c r="R902" s="2"/>
      <c r="S902" s="2"/>
      <c r="T902" s="2"/>
      <c r="U902" s="2"/>
      <c r="V902" s="2"/>
      <c r="W902" s="2"/>
      <c r="X902" s="2"/>
      <c r="Y902" s="2"/>
      <c r="Z902" s="2"/>
      <c r="AA902" s="2"/>
      <c r="AB902" s="2"/>
    </row>
    <row r="903" spans="1:28" x14ac:dyDescent="0.2">
      <c r="A903" s="2" t="s">
        <v>292</v>
      </c>
      <c r="B903" s="2" t="s">
        <v>35</v>
      </c>
      <c r="C903" s="4">
        <v>44996</v>
      </c>
      <c r="D903" s="2">
        <v>30087</v>
      </c>
      <c r="E903" s="2">
        <v>1</v>
      </c>
      <c r="F903" s="2" t="s">
        <v>8</v>
      </c>
      <c r="G903" s="2"/>
      <c r="H903" s="2"/>
      <c r="I903" s="2">
        <v>1</v>
      </c>
      <c r="J903" s="2"/>
      <c r="K903" s="2"/>
      <c r="L903" s="2"/>
      <c r="M903" s="2"/>
      <c r="N903" s="2"/>
      <c r="O903" s="2"/>
      <c r="P903" s="2"/>
      <c r="Q903" s="2"/>
      <c r="R903" s="2"/>
      <c r="S903" s="2"/>
      <c r="T903" s="2"/>
      <c r="U903" s="2"/>
      <c r="V903" s="2"/>
      <c r="W903" s="2"/>
      <c r="X903" s="2"/>
      <c r="Y903" s="2"/>
      <c r="Z903" s="2"/>
      <c r="AA903" s="2"/>
      <c r="AB903" s="2"/>
    </row>
    <row r="904" spans="1:28" x14ac:dyDescent="0.2">
      <c r="A904" s="2" t="s">
        <v>292</v>
      </c>
      <c r="B904" s="2" t="s">
        <v>35</v>
      </c>
      <c r="C904" s="4">
        <v>44996</v>
      </c>
      <c r="D904" s="2">
        <v>30341</v>
      </c>
      <c r="E904" s="2">
        <v>26</v>
      </c>
      <c r="F904" s="2" t="s">
        <v>238</v>
      </c>
      <c r="G904" s="2">
        <v>1</v>
      </c>
      <c r="H904" s="2"/>
      <c r="I904" s="2"/>
      <c r="J904" s="2"/>
      <c r="K904" s="2"/>
      <c r="L904" s="2"/>
      <c r="M904" s="2"/>
      <c r="N904" s="2"/>
      <c r="O904" s="2">
        <v>1</v>
      </c>
      <c r="P904" s="2"/>
      <c r="Q904" s="2"/>
      <c r="R904" s="2"/>
      <c r="S904" s="2"/>
      <c r="T904" s="2"/>
      <c r="U904" s="2"/>
      <c r="V904" s="2"/>
      <c r="W904" s="2"/>
      <c r="X904" s="2"/>
      <c r="Y904" s="2"/>
      <c r="Z904" s="2"/>
      <c r="AA904" s="2"/>
      <c r="AB904" s="2"/>
    </row>
    <row r="905" spans="1:28" x14ac:dyDescent="0.2">
      <c r="A905" s="2" t="s">
        <v>292</v>
      </c>
      <c r="B905" s="2" t="s">
        <v>35</v>
      </c>
      <c r="C905" s="4">
        <v>44996</v>
      </c>
      <c r="D905" s="2">
        <v>30341</v>
      </c>
      <c r="E905" s="2">
        <v>5</v>
      </c>
      <c r="F905" s="2" t="s">
        <v>7</v>
      </c>
      <c r="G905" s="2"/>
      <c r="H905" s="2">
        <v>1</v>
      </c>
      <c r="I905" s="2"/>
      <c r="J905" s="2"/>
      <c r="K905" s="2"/>
      <c r="L905" s="2"/>
      <c r="M905" s="2"/>
      <c r="N905" s="2"/>
      <c r="O905" s="2"/>
      <c r="P905" s="2"/>
      <c r="Q905" s="2"/>
      <c r="R905" s="2"/>
      <c r="S905" s="2"/>
      <c r="T905" s="2"/>
      <c r="U905" s="2"/>
      <c r="V905" s="2"/>
      <c r="W905" s="2"/>
      <c r="X905" s="2"/>
      <c r="Y905" s="2"/>
      <c r="Z905" s="2"/>
      <c r="AA905" s="2"/>
      <c r="AB905" s="2"/>
    </row>
    <row r="906" spans="1:28" x14ac:dyDescent="0.2">
      <c r="A906" s="2" t="s">
        <v>292</v>
      </c>
      <c r="B906" s="2" t="s">
        <v>35</v>
      </c>
      <c r="C906" s="4">
        <v>44996</v>
      </c>
      <c r="D906" s="2">
        <v>30317</v>
      </c>
      <c r="E906" s="2">
        <v>22</v>
      </c>
      <c r="F906" s="2" t="s">
        <v>6</v>
      </c>
      <c r="G906" s="2">
        <v>1</v>
      </c>
      <c r="H906" s="2"/>
      <c r="I906" s="2"/>
      <c r="J906" s="2"/>
      <c r="K906" s="2"/>
      <c r="L906" s="2"/>
      <c r="M906" s="2"/>
      <c r="N906" s="2"/>
      <c r="O906" s="2"/>
      <c r="P906" s="2"/>
      <c r="Q906" s="2"/>
      <c r="R906" s="2"/>
      <c r="S906" s="2"/>
      <c r="T906" s="2"/>
      <c r="U906" s="2"/>
      <c r="V906" s="2"/>
      <c r="W906" s="2"/>
      <c r="X906" s="2"/>
      <c r="Y906" s="2"/>
      <c r="Z906" s="2"/>
      <c r="AA906" s="2"/>
      <c r="AB906" s="2"/>
    </row>
    <row r="907" spans="1:28" x14ac:dyDescent="0.2">
      <c r="A907" s="2" t="s">
        <v>292</v>
      </c>
      <c r="B907" s="2" t="s">
        <v>35</v>
      </c>
      <c r="C907" s="4">
        <v>44996</v>
      </c>
      <c r="D907" s="2">
        <v>30033</v>
      </c>
      <c r="E907" s="2">
        <v>2</v>
      </c>
      <c r="F907" s="2" t="s">
        <v>7</v>
      </c>
      <c r="G907" s="2"/>
      <c r="H907" s="2">
        <v>1</v>
      </c>
      <c r="I907" s="2"/>
      <c r="J907" s="2"/>
      <c r="K907" s="2"/>
      <c r="L907" s="2"/>
      <c r="M907" s="2"/>
      <c r="N907" s="2"/>
      <c r="O907" s="2"/>
      <c r="P907" s="2"/>
      <c r="Q907" s="2"/>
      <c r="R907" s="2"/>
      <c r="S907" s="2"/>
      <c r="T907" s="2"/>
      <c r="U907" s="2"/>
      <c r="V907" s="2"/>
      <c r="W907" s="2"/>
      <c r="X907" s="2"/>
      <c r="Y907" s="2"/>
      <c r="Z907" s="2"/>
      <c r="AA907" s="2"/>
      <c r="AB907" s="2"/>
    </row>
    <row r="908" spans="1:28" x14ac:dyDescent="0.2">
      <c r="A908" s="2" t="s">
        <v>292</v>
      </c>
      <c r="B908" s="2" t="s">
        <v>35</v>
      </c>
      <c r="C908" s="4">
        <v>44996</v>
      </c>
      <c r="D908" s="2">
        <v>30030</v>
      </c>
      <c r="E908" s="2">
        <v>6</v>
      </c>
      <c r="F908" s="2" t="s">
        <v>310</v>
      </c>
      <c r="G908" s="2">
        <v>1</v>
      </c>
      <c r="H908" s="2"/>
      <c r="I908" s="2"/>
      <c r="J908" s="2"/>
      <c r="K908" s="2"/>
      <c r="L908" s="2"/>
      <c r="M908" s="2"/>
      <c r="N908" s="2"/>
      <c r="O908" s="2"/>
      <c r="P908" s="2"/>
      <c r="Q908" s="2"/>
      <c r="R908" s="2"/>
      <c r="S908" s="2"/>
      <c r="T908" s="2"/>
      <c r="U908" s="2"/>
      <c r="V908" s="2"/>
      <c r="W908" s="2"/>
      <c r="X908" s="2"/>
      <c r="Y908" s="2"/>
      <c r="Z908" s="2"/>
      <c r="AA908" s="2"/>
      <c r="AB908" s="2"/>
    </row>
    <row r="909" spans="1:28" x14ac:dyDescent="0.2">
      <c r="A909" s="2" t="s">
        <v>292</v>
      </c>
      <c r="B909" s="2" t="s">
        <v>35</v>
      </c>
      <c r="C909" s="4">
        <v>44996</v>
      </c>
      <c r="D909" s="2">
        <v>30307</v>
      </c>
      <c r="E909" s="2">
        <v>4</v>
      </c>
      <c r="F909" s="2" t="s">
        <v>8</v>
      </c>
      <c r="G909" s="2"/>
      <c r="H909" s="2"/>
      <c r="I909" s="2">
        <v>1</v>
      </c>
      <c r="J909" s="2"/>
      <c r="K909" s="2"/>
      <c r="L909" s="2"/>
      <c r="M909" s="2"/>
      <c r="N909" s="2"/>
      <c r="O909" s="2"/>
      <c r="P909" s="2"/>
      <c r="Q909" s="2"/>
      <c r="R909" s="2"/>
      <c r="S909" s="2"/>
      <c r="T909" s="2"/>
      <c r="U909" s="2"/>
      <c r="V909" s="2"/>
      <c r="W909" s="2"/>
      <c r="X909" s="2"/>
      <c r="Y909" s="2"/>
      <c r="Z909" s="2"/>
      <c r="AA909" s="2"/>
      <c r="AB909" s="2"/>
    </row>
    <row r="910" spans="1:28" x14ac:dyDescent="0.2">
      <c r="A910" s="2" t="s">
        <v>292</v>
      </c>
      <c r="B910" s="2" t="s">
        <v>33</v>
      </c>
      <c r="C910" s="4">
        <v>44997</v>
      </c>
      <c r="D910" s="2">
        <v>30340</v>
      </c>
      <c r="E910" s="2">
        <v>22</v>
      </c>
      <c r="F910" s="2" t="s">
        <v>6</v>
      </c>
      <c r="G910" s="2">
        <v>1</v>
      </c>
      <c r="H910" s="2"/>
      <c r="I910" s="2"/>
      <c r="J910" s="2"/>
      <c r="K910" s="2"/>
      <c r="L910" s="2"/>
      <c r="M910" s="2"/>
      <c r="N910" s="2"/>
      <c r="O910" s="2"/>
      <c r="P910" s="2"/>
      <c r="Q910" s="2"/>
      <c r="R910" s="2"/>
      <c r="S910" s="2"/>
      <c r="T910" s="2"/>
      <c r="U910" s="2"/>
      <c r="V910" s="2"/>
      <c r="W910" s="2"/>
      <c r="X910" s="2"/>
      <c r="Y910" s="2"/>
      <c r="Z910" s="2"/>
      <c r="AA910" s="2"/>
      <c r="AB910" s="2"/>
    </row>
    <row r="911" spans="1:28" x14ac:dyDescent="0.2">
      <c r="A911" s="2" t="s">
        <v>292</v>
      </c>
      <c r="B911" s="2" t="s">
        <v>33</v>
      </c>
      <c r="C911" s="4">
        <v>44997</v>
      </c>
      <c r="D911" s="2">
        <v>30084</v>
      </c>
      <c r="E911" s="2">
        <v>20</v>
      </c>
      <c r="F911" s="2" t="s">
        <v>6</v>
      </c>
      <c r="G911" s="2">
        <v>1</v>
      </c>
      <c r="H911" s="2"/>
      <c r="I911" s="2"/>
      <c r="J911" s="2"/>
      <c r="K911" s="2"/>
      <c r="L911" s="2"/>
      <c r="M911" s="2"/>
      <c r="N911" s="2"/>
      <c r="O911" s="2"/>
      <c r="P911" s="2"/>
      <c r="Q911" s="2"/>
      <c r="R911" s="2"/>
      <c r="S911" s="2"/>
      <c r="T911" s="2"/>
      <c r="U911" s="2"/>
      <c r="V911" s="2"/>
      <c r="W911" s="2"/>
      <c r="X911" s="2"/>
      <c r="Y911" s="2"/>
      <c r="Z911" s="2"/>
      <c r="AA911" s="2"/>
      <c r="AB911" s="2"/>
    </row>
    <row r="912" spans="1:28" x14ac:dyDescent="0.2">
      <c r="A912" s="2" t="s">
        <v>292</v>
      </c>
      <c r="B912" s="2" t="s">
        <v>33</v>
      </c>
      <c r="C912" s="4">
        <v>44997</v>
      </c>
      <c r="D912" s="2">
        <v>30345</v>
      </c>
      <c r="E912" s="2">
        <v>1</v>
      </c>
      <c r="F912" s="2" t="s">
        <v>6</v>
      </c>
      <c r="G912" s="2">
        <v>1</v>
      </c>
      <c r="H912" s="2"/>
      <c r="I912" s="2"/>
      <c r="J912" s="2"/>
      <c r="K912" s="2"/>
      <c r="L912" s="2"/>
      <c r="M912" s="2"/>
      <c r="N912" s="2"/>
      <c r="O912" s="2"/>
      <c r="P912" s="2"/>
      <c r="Q912" s="2"/>
      <c r="R912" s="2"/>
      <c r="S912" s="2"/>
      <c r="T912" s="2"/>
      <c r="U912" s="2"/>
      <c r="V912" s="2"/>
      <c r="W912" s="2"/>
      <c r="X912" s="2"/>
      <c r="Y912" s="2"/>
      <c r="Z912" s="2"/>
      <c r="AA912" s="2"/>
      <c r="AB912" s="2"/>
    </row>
    <row r="913" spans="1:28" x14ac:dyDescent="0.2">
      <c r="A913" s="2" t="s">
        <v>292</v>
      </c>
      <c r="B913" s="2" t="s">
        <v>33</v>
      </c>
      <c r="C913" s="4">
        <v>44997</v>
      </c>
      <c r="D913" s="2">
        <v>30067</v>
      </c>
      <c r="E913" s="2">
        <v>63</v>
      </c>
      <c r="F913" s="2" t="s">
        <v>311</v>
      </c>
      <c r="G913" s="2"/>
      <c r="H913" s="2"/>
      <c r="I913" s="2"/>
      <c r="J913" s="2"/>
      <c r="K913" s="2"/>
      <c r="L913" s="2">
        <v>1</v>
      </c>
      <c r="M913" s="2"/>
      <c r="N913" s="2"/>
      <c r="O913" s="2"/>
      <c r="P913" s="2"/>
      <c r="Q913" s="2"/>
      <c r="R913" s="2"/>
      <c r="S913" s="2"/>
      <c r="T913" s="2"/>
      <c r="U913" s="2"/>
      <c r="V913" s="2"/>
      <c r="W913" s="2"/>
      <c r="X913" s="2"/>
      <c r="Y913" s="2"/>
      <c r="Z913" s="2"/>
      <c r="AA913" s="2"/>
      <c r="AB913" s="2"/>
    </row>
    <row r="914" spans="1:28" x14ac:dyDescent="0.2">
      <c r="A914" s="2" t="s">
        <v>292</v>
      </c>
      <c r="B914" s="2" t="s">
        <v>33</v>
      </c>
      <c r="C914" s="4">
        <v>44997</v>
      </c>
      <c r="D914" s="2">
        <v>30329</v>
      </c>
      <c r="E914" s="2">
        <v>6</v>
      </c>
      <c r="F914" s="2" t="s">
        <v>6</v>
      </c>
      <c r="G914" s="2">
        <v>1</v>
      </c>
      <c r="H914" s="2"/>
      <c r="I914" s="2"/>
      <c r="J914" s="2"/>
      <c r="K914" s="2"/>
      <c r="L914" s="2"/>
      <c r="M914" s="2"/>
      <c r="N914" s="2"/>
      <c r="O914" s="2"/>
      <c r="P914" s="2"/>
      <c r="Q914" s="2"/>
      <c r="R914" s="2"/>
      <c r="S914" s="2"/>
      <c r="T914" s="2"/>
      <c r="U914" s="2"/>
      <c r="V914" s="2"/>
      <c r="W914" s="2"/>
      <c r="X914" s="2"/>
      <c r="Y914" s="2"/>
      <c r="Z914" s="2"/>
      <c r="AA914" s="2"/>
      <c r="AB914" s="2"/>
    </row>
    <row r="915" spans="1:28" x14ac:dyDescent="0.2">
      <c r="A915" s="2" t="s">
        <v>292</v>
      </c>
      <c r="B915" s="2" t="s">
        <v>33</v>
      </c>
      <c r="C915" s="4">
        <v>44997</v>
      </c>
      <c r="D915" s="2">
        <v>30340</v>
      </c>
      <c r="E915" s="2">
        <v>20</v>
      </c>
      <c r="F915" s="2" t="s">
        <v>232</v>
      </c>
      <c r="G915" s="2">
        <v>1</v>
      </c>
      <c r="H915" s="2"/>
      <c r="I915" s="2">
        <v>1</v>
      </c>
      <c r="J915" s="2"/>
      <c r="K915" s="2"/>
      <c r="L915" s="2"/>
      <c r="M915" s="2"/>
      <c r="N915" s="2"/>
      <c r="O915" s="2"/>
      <c r="P915" s="2"/>
      <c r="Q915" s="2"/>
      <c r="R915" s="2"/>
      <c r="S915" s="2"/>
      <c r="T915" s="2"/>
      <c r="U915" s="2"/>
      <c r="V915" s="2"/>
      <c r="W915" s="2"/>
      <c r="X915" s="2"/>
      <c r="Y915" s="2"/>
      <c r="Z915" s="2"/>
      <c r="AA915" s="2"/>
      <c r="AB915" s="2"/>
    </row>
    <row r="916" spans="1:28" x14ac:dyDescent="0.2">
      <c r="A916" s="2" t="s">
        <v>292</v>
      </c>
      <c r="B916" s="2" t="s">
        <v>33</v>
      </c>
      <c r="C916" s="4">
        <v>44997</v>
      </c>
      <c r="D916" s="2">
        <v>30084</v>
      </c>
      <c r="E916" s="2">
        <v>8</v>
      </c>
      <c r="F916" s="2" t="s">
        <v>6</v>
      </c>
      <c r="G916" s="2">
        <v>1</v>
      </c>
      <c r="H916" s="2"/>
      <c r="I916" s="2"/>
      <c r="J916" s="2"/>
      <c r="K916" s="2"/>
      <c r="L916" s="2"/>
      <c r="M916" s="2"/>
      <c r="N916" s="2"/>
      <c r="O916" s="2"/>
      <c r="P916" s="2"/>
      <c r="Q916" s="2"/>
      <c r="R916" s="2"/>
      <c r="S916" s="2"/>
      <c r="T916" s="2"/>
      <c r="U916" s="2"/>
      <c r="V916" s="2"/>
      <c r="W916" s="2"/>
      <c r="X916" s="2"/>
      <c r="Y916" s="2"/>
      <c r="Z916" s="2"/>
      <c r="AA916" s="2"/>
      <c r="AB916" s="2"/>
    </row>
    <row r="917" spans="1:28" x14ac:dyDescent="0.2">
      <c r="A917" s="2" t="s">
        <v>292</v>
      </c>
      <c r="B917" s="2" t="s">
        <v>33</v>
      </c>
      <c r="C917" s="4">
        <v>44997</v>
      </c>
      <c r="D917" s="2">
        <v>30328</v>
      </c>
      <c r="E917" s="2">
        <v>4</v>
      </c>
      <c r="F917" s="2" t="s">
        <v>69</v>
      </c>
      <c r="G917" s="2">
        <v>1</v>
      </c>
      <c r="H917" s="2"/>
      <c r="I917" s="2"/>
      <c r="J917" s="2"/>
      <c r="K917" s="2"/>
      <c r="L917" s="2"/>
      <c r="M917" s="2"/>
      <c r="N917" s="2"/>
      <c r="O917" s="2"/>
      <c r="P917" s="2"/>
      <c r="Q917" s="2"/>
      <c r="R917" s="2"/>
      <c r="S917" s="2"/>
      <c r="T917" s="2"/>
      <c r="U917" s="2"/>
      <c r="V917" s="2"/>
      <c r="W917" s="2"/>
      <c r="X917" s="2"/>
      <c r="Y917" s="2"/>
      <c r="Z917" s="2"/>
      <c r="AA917" s="2"/>
      <c r="AB917" s="2"/>
    </row>
    <row r="918" spans="1:28" x14ac:dyDescent="0.2">
      <c r="A918" s="2" t="s">
        <v>292</v>
      </c>
      <c r="B918" s="2" t="s">
        <v>48</v>
      </c>
      <c r="C918" s="4">
        <v>45000</v>
      </c>
      <c r="D918" s="2">
        <v>30083</v>
      </c>
      <c r="E918" s="2">
        <v>18</v>
      </c>
      <c r="F918" s="2" t="s">
        <v>197</v>
      </c>
      <c r="G918" s="2">
        <v>1</v>
      </c>
      <c r="H918" s="2">
        <v>1</v>
      </c>
      <c r="I918" s="2"/>
      <c r="J918" s="2"/>
      <c r="K918" s="2"/>
      <c r="L918" s="2"/>
      <c r="M918" s="2"/>
      <c r="N918" s="2"/>
      <c r="O918" s="2"/>
      <c r="P918" s="2"/>
      <c r="Q918" s="2"/>
      <c r="R918" s="2"/>
      <c r="S918" s="2"/>
      <c r="T918" s="2"/>
      <c r="U918" s="2"/>
      <c r="V918" s="2"/>
      <c r="W918" s="2"/>
      <c r="X918" s="2"/>
      <c r="Y918" s="2"/>
      <c r="Z918" s="2"/>
      <c r="AA918" s="2"/>
      <c r="AB918" s="2"/>
    </row>
    <row r="919" spans="1:28" x14ac:dyDescent="0.2">
      <c r="A919" s="2" t="s">
        <v>292</v>
      </c>
      <c r="B919" s="2" t="s">
        <v>48</v>
      </c>
      <c r="C919" s="4">
        <v>45000</v>
      </c>
      <c r="D919" s="2">
        <v>30084</v>
      </c>
      <c r="E919" s="2">
        <v>60</v>
      </c>
      <c r="F919" s="2" t="s">
        <v>7</v>
      </c>
      <c r="G919" s="2"/>
      <c r="H919" s="2">
        <v>1</v>
      </c>
      <c r="I919" s="2"/>
      <c r="J919" s="2"/>
      <c r="K919" s="2"/>
      <c r="L919" s="2"/>
      <c r="M919" s="2"/>
      <c r="N919" s="2"/>
      <c r="O919" s="2"/>
      <c r="P919" s="2"/>
      <c r="Q919" s="2"/>
      <c r="R919" s="2"/>
      <c r="S919" s="2"/>
      <c r="T919" s="2"/>
      <c r="U919" s="2"/>
      <c r="V919" s="2"/>
      <c r="W919" s="2"/>
      <c r="X919" s="2"/>
      <c r="Y919" s="2"/>
      <c r="Z919" s="2"/>
      <c r="AA919" s="2"/>
      <c r="AB919" s="2"/>
    </row>
    <row r="920" spans="1:28" x14ac:dyDescent="0.2">
      <c r="A920" s="2" t="s">
        <v>292</v>
      </c>
      <c r="B920" s="2" t="s">
        <v>48</v>
      </c>
      <c r="C920" s="4">
        <v>45000</v>
      </c>
      <c r="D920" s="2">
        <v>30033</v>
      </c>
      <c r="E920" s="2">
        <v>120</v>
      </c>
      <c r="F920" s="2" t="s">
        <v>312</v>
      </c>
      <c r="G920" s="2"/>
      <c r="H920" s="2">
        <v>1</v>
      </c>
      <c r="I920" s="2"/>
      <c r="J920" s="2">
        <v>1</v>
      </c>
      <c r="K920" s="2"/>
      <c r="L920" s="2">
        <v>1</v>
      </c>
      <c r="M920" s="2"/>
      <c r="N920" s="2"/>
      <c r="O920" s="2"/>
      <c r="P920" s="2"/>
      <c r="Q920" s="2"/>
      <c r="R920" s="2"/>
      <c r="S920" s="2"/>
      <c r="T920" s="2"/>
      <c r="U920" s="2"/>
      <c r="V920" s="2"/>
      <c r="W920" s="2"/>
      <c r="X920" s="2"/>
      <c r="Y920" s="2"/>
      <c r="Z920" s="2"/>
      <c r="AA920" s="2"/>
      <c r="AB920" s="2"/>
    </row>
    <row r="921" spans="1:28" x14ac:dyDescent="0.2">
      <c r="A921" s="2" t="s">
        <v>292</v>
      </c>
      <c r="B921" s="2" t="s">
        <v>28</v>
      </c>
      <c r="C921" s="4">
        <v>45001</v>
      </c>
      <c r="D921" s="2">
        <v>30054</v>
      </c>
      <c r="E921" s="2">
        <v>7</v>
      </c>
      <c r="F921" s="2" t="s">
        <v>313</v>
      </c>
      <c r="G921" s="2"/>
      <c r="H921" s="2"/>
      <c r="I921" s="2"/>
      <c r="J921" s="2"/>
      <c r="K921" s="2"/>
      <c r="L921" s="2"/>
      <c r="M921" s="2"/>
      <c r="N921" s="2"/>
      <c r="O921" s="2"/>
      <c r="P921" s="2"/>
      <c r="Q921" s="2"/>
      <c r="R921" s="2"/>
      <c r="S921" s="2"/>
      <c r="T921" s="2"/>
      <c r="U921" s="2"/>
      <c r="V921" s="2"/>
      <c r="W921" s="2"/>
      <c r="X921" s="2"/>
      <c r="Y921" s="2"/>
      <c r="Z921" s="2"/>
      <c r="AA921" s="2"/>
      <c r="AB921" s="2"/>
    </row>
    <row r="922" spans="1:28" x14ac:dyDescent="0.2">
      <c r="A922" s="2" t="s">
        <v>292</v>
      </c>
      <c r="B922" s="2" t="s">
        <v>28</v>
      </c>
      <c r="C922" s="4">
        <v>45001</v>
      </c>
      <c r="D922" s="2">
        <v>30032</v>
      </c>
      <c r="E922" s="2">
        <v>29</v>
      </c>
      <c r="F922" s="2" t="s">
        <v>310</v>
      </c>
      <c r="G922" s="2">
        <v>1</v>
      </c>
      <c r="H922" s="2"/>
      <c r="I922" s="2"/>
      <c r="J922" s="2"/>
      <c r="K922" s="2"/>
      <c r="L922" s="2"/>
      <c r="M922" s="2"/>
      <c r="N922" s="2"/>
      <c r="O922" s="2"/>
      <c r="P922" s="2"/>
      <c r="Q922" s="2"/>
      <c r="R922" s="2"/>
      <c r="S922" s="2"/>
      <c r="T922" s="2"/>
      <c r="U922" s="2"/>
      <c r="V922" s="2"/>
      <c r="W922" s="2"/>
      <c r="X922" s="2"/>
      <c r="Y922" s="2"/>
      <c r="Z922" s="2"/>
      <c r="AA922" s="2"/>
      <c r="AB922" s="2"/>
    </row>
    <row r="923" spans="1:28" x14ac:dyDescent="0.2">
      <c r="A923" s="2" t="s">
        <v>292</v>
      </c>
      <c r="B923" s="2" t="s">
        <v>28</v>
      </c>
      <c r="C923" s="4">
        <v>45001</v>
      </c>
      <c r="D923" s="2">
        <v>30071</v>
      </c>
      <c r="E923" s="2">
        <v>2</v>
      </c>
      <c r="F923" s="2" t="s">
        <v>12</v>
      </c>
      <c r="G923" s="2"/>
      <c r="H923" s="2"/>
      <c r="I923" s="2"/>
      <c r="J923" s="2"/>
      <c r="K923" s="2"/>
      <c r="L923" s="2"/>
      <c r="M923" s="2">
        <v>1</v>
      </c>
      <c r="N923" s="2"/>
      <c r="O923" s="2"/>
      <c r="P923" s="2"/>
      <c r="Q923" s="2"/>
      <c r="R923" s="2"/>
      <c r="S923" s="2"/>
      <c r="T923" s="2"/>
      <c r="U923" s="2"/>
      <c r="V923" s="2"/>
      <c r="W923" s="2"/>
      <c r="X923" s="2"/>
      <c r="Y923" s="2"/>
      <c r="Z923" s="2"/>
      <c r="AA923" s="2"/>
      <c r="AB923" s="2"/>
    </row>
    <row r="924" spans="1:28" x14ac:dyDescent="0.2">
      <c r="A924" s="2" t="s">
        <v>292</v>
      </c>
      <c r="B924" s="2" t="s">
        <v>28</v>
      </c>
      <c r="C924" s="4">
        <v>45001</v>
      </c>
      <c r="D924" s="2">
        <v>30084</v>
      </c>
      <c r="E924" s="2">
        <v>9</v>
      </c>
      <c r="F924" s="2" t="s">
        <v>8</v>
      </c>
      <c r="G924" s="2"/>
      <c r="H924" s="2"/>
      <c r="I924" s="2">
        <v>1</v>
      </c>
      <c r="J924" s="2"/>
      <c r="K924" s="2"/>
      <c r="L924" s="2"/>
      <c r="M924" s="2"/>
      <c r="N924" s="2"/>
      <c r="O924" s="2"/>
      <c r="P924" s="2"/>
      <c r="Q924" s="2"/>
      <c r="R924" s="2"/>
      <c r="S924" s="2"/>
      <c r="T924" s="2"/>
      <c r="U924" s="2"/>
      <c r="V924" s="2"/>
      <c r="W924" s="2"/>
      <c r="X924" s="2"/>
      <c r="Y924" s="2"/>
      <c r="Z924" s="2"/>
      <c r="AA924" s="2"/>
      <c r="AB924" s="2"/>
    </row>
    <row r="925" spans="1:28" x14ac:dyDescent="0.2">
      <c r="A925" s="2" t="s">
        <v>292</v>
      </c>
      <c r="B925" s="2" t="s">
        <v>28</v>
      </c>
      <c r="C925" s="4">
        <v>45001</v>
      </c>
      <c r="D925" s="2">
        <v>30345</v>
      </c>
      <c r="E925" s="2">
        <v>3</v>
      </c>
      <c r="F925" s="2" t="s">
        <v>9</v>
      </c>
      <c r="G925" s="2"/>
      <c r="H925" s="2"/>
      <c r="I925" s="2"/>
      <c r="J925" s="2">
        <v>1</v>
      </c>
      <c r="K925" s="2"/>
      <c r="L925" s="2"/>
      <c r="M925" s="2"/>
      <c r="N925" s="2"/>
      <c r="O925" s="2"/>
      <c r="P925" s="2"/>
      <c r="Q925" s="2"/>
      <c r="R925" s="2"/>
      <c r="S925" s="2"/>
      <c r="T925" s="2"/>
      <c r="U925" s="2"/>
      <c r="V925" s="2"/>
      <c r="W925" s="2"/>
      <c r="X925" s="2"/>
      <c r="Y925" s="2"/>
      <c r="Z925" s="2"/>
      <c r="AA925" s="2"/>
      <c r="AB925" s="2"/>
    </row>
    <row r="926" spans="1:28" x14ac:dyDescent="0.2">
      <c r="A926" s="2" t="s">
        <v>292</v>
      </c>
      <c r="B926" s="2" t="s">
        <v>28</v>
      </c>
      <c r="C926" s="4">
        <v>45001</v>
      </c>
      <c r="D926" s="2">
        <v>30345</v>
      </c>
      <c r="E926" s="2">
        <v>6</v>
      </c>
      <c r="F926" s="2" t="s">
        <v>6</v>
      </c>
      <c r="G926" s="2">
        <v>1</v>
      </c>
      <c r="H926" s="2"/>
      <c r="I926" s="2"/>
      <c r="J926" s="2"/>
      <c r="K926" s="2"/>
      <c r="L926" s="2"/>
      <c r="M926" s="2"/>
      <c r="N926" s="2"/>
      <c r="O926" s="2"/>
      <c r="P926" s="2"/>
      <c r="Q926" s="2"/>
      <c r="R926" s="2"/>
      <c r="S926" s="2"/>
      <c r="T926" s="2"/>
      <c r="U926" s="2"/>
      <c r="V926" s="2"/>
      <c r="W926" s="2"/>
      <c r="X926" s="2"/>
      <c r="Y926" s="2"/>
      <c r="Z926" s="2"/>
      <c r="AA926" s="2"/>
      <c r="AB926" s="2"/>
    </row>
    <row r="927" spans="1:28" x14ac:dyDescent="0.2">
      <c r="A927" s="2" t="s">
        <v>292</v>
      </c>
      <c r="B927" s="2" t="s">
        <v>28</v>
      </c>
      <c r="C927" s="4">
        <v>45001</v>
      </c>
      <c r="D927" s="2">
        <v>30315</v>
      </c>
      <c r="E927" s="2">
        <v>58</v>
      </c>
      <c r="F927" s="2" t="s">
        <v>314</v>
      </c>
      <c r="G927" s="2">
        <v>1</v>
      </c>
      <c r="H927" s="2">
        <v>1</v>
      </c>
      <c r="I927" s="2"/>
      <c r="J927" s="2"/>
      <c r="K927" s="2"/>
      <c r="L927" s="2"/>
      <c r="M927" s="2"/>
      <c r="N927" s="2"/>
      <c r="O927" s="2"/>
      <c r="P927" s="2"/>
      <c r="Q927" s="2"/>
      <c r="R927" s="2"/>
      <c r="S927" s="2"/>
      <c r="T927" s="2"/>
      <c r="U927" s="2"/>
      <c r="V927" s="2"/>
      <c r="W927" s="2"/>
      <c r="X927" s="2"/>
      <c r="Y927" s="2"/>
      <c r="Z927" s="2"/>
      <c r="AA927" s="2"/>
      <c r="AB927" s="2"/>
    </row>
    <row r="928" spans="1:28" x14ac:dyDescent="0.2">
      <c r="A928" s="2" t="s">
        <v>292</v>
      </c>
      <c r="B928" s="2" t="s">
        <v>28</v>
      </c>
      <c r="C928" s="4">
        <v>45001</v>
      </c>
      <c r="D928" s="2">
        <v>30084</v>
      </c>
      <c r="E928" s="2">
        <v>35</v>
      </c>
      <c r="F928" s="2" t="s">
        <v>8</v>
      </c>
      <c r="G928" s="2"/>
      <c r="H928" s="2"/>
      <c r="I928" s="2">
        <v>1</v>
      </c>
      <c r="J928" s="2"/>
      <c r="K928" s="2"/>
      <c r="L928" s="2"/>
      <c r="M928" s="2"/>
      <c r="N928" s="2"/>
      <c r="O928" s="2"/>
      <c r="P928" s="2"/>
      <c r="Q928" s="2"/>
      <c r="R928" s="2"/>
      <c r="S928" s="2"/>
      <c r="T928" s="2"/>
      <c r="U928" s="2"/>
      <c r="V928" s="2"/>
      <c r="W928" s="2"/>
      <c r="X928" s="2"/>
      <c r="Y928" s="2"/>
      <c r="Z928" s="2"/>
      <c r="AA928" s="2"/>
      <c r="AB928" s="2"/>
    </row>
    <row r="929" spans="1:28" x14ac:dyDescent="0.2">
      <c r="A929" s="2" t="s">
        <v>292</v>
      </c>
      <c r="B929" s="2" t="s">
        <v>28</v>
      </c>
      <c r="C929" s="4">
        <v>45001</v>
      </c>
      <c r="D929" s="2">
        <v>30033</v>
      </c>
      <c r="E929" s="2">
        <v>3</v>
      </c>
      <c r="F929" s="2" t="s">
        <v>7</v>
      </c>
      <c r="G929" s="2"/>
      <c r="H929" s="2">
        <v>1</v>
      </c>
      <c r="I929" s="2"/>
      <c r="J929" s="2"/>
      <c r="K929" s="2"/>
      <c r="L929" s="2"/>
      <c r="M929" s="2"/>
      <c r="N929" s="2"/>
      <c r="O929" s="2"/>
      <c r="P929" s="2"/>
      <c r="Q929" s="2"/>
      <c r="R929" s="2"/>
      <c r="S929" s="2"/>
      <c r="T929" s="2"/>
      <c r="U929" s="2"/>
      <c r="V929" s="2"/>
      <c r="W929" s="2"/>
      <c r="X929" s="2"/>
      <c r="Y929" s="2"/>
      <c r="Z929" s="2"/>
      <c r="AA929" s="2"/>
      <c r="AB929" s="2"/>
    </row>
    <row r="930" spans="1:28" x14ac:dyDescent="0.2">
      <c r="A930" s="2" t="s">
        <v>292</v>
      </c>
      <c r="B930" s="2" t="s">
        <v>28</v>
      </c>
      <c r="C930" s="4">
        <v>45001</v>
      </c>
      <c r="D930" s="2">
        <v>30350</v>
      </c>
      <c r="E930" s="2">
        <v>11</v>
      </c>
      <c r="F930" s="2" t="s">
        <v>7</v>
      </c>
      <c r="G930" s="2"/>
      <c r="H930" s="2">
        <v>1</v>
      </c>
      <c r="I930" s="2"/>
      <c r="J930" s="2"/>
      <c r="K930" s="2"/>
      <c r="L930" s="2"/>
      <c r="M930" s="2"/>
      <c r="N930" s="2"/>
      <c r="O930" s="2"/>
      <c r="P930" s="2"/>
      <c r="Q930" s="2"/>
      <c r="R930" s="2"/>
      <c r="S930" s="2"/>
      <c r="T930" s="2"/>
      <c r="U930" s="2"/>
      <c r="V930" s="2"/>
      <c r="W930" s="2"/>
      <c r="X930" s="2"/>
      <c r="Y930" s="2"/>
      <c r="Z930" s="2"/>
      <c r="AA930" s="2"/>
      <c r="AB930" s="2"/>
    </row>
    <row r="931" spans="1:28" x14ac:dyDescent="0.2">
      <c r="A931" s="2" t="s">
        <v>292</v>
      </c>
      <c r="B931" s="2" t="s">
        <v>28</v>
      </c>
      <c r="C931" s="4">
        <v>45001</v>
      </c>
      <c r="D931" s="2">
        <v>30306</v>
      </c>
      <c r="E931" s="2">
        <v>17</v>
      </c>
      <c r="F931" s="2" t="s">
        <v>211</v>
      </c>
      <c r="G931" s="2">
        <v>1</v>
      </c>
      <c r="H931" s="2">
        <v>1</v>
      </c>
      <c r="I931" s="2"/>
      <c r="J931" s="2"/>
      <c r="K931" s="2"/>
      <c r="L931" s="2"/>
      <c r="M931" s="2"/>
      <c r="N931" s="2"/>
      <c r="O931" s="2"/>
      <c r="P931" s="2"/>
      <c r="Q931" s="2"/>
      <c r="R931" s="2"/>
      <c r="S931" s="2"/>
      <c r="T931" s="2"/>
      <c r="U931" s="2"/>
      <c r="V931" s="2"/>
      <c r="W931" s="2"/>
      <c r="X931" s="2"/>
      <c r="Y931" s="2"/>
      <c r="Z931" s="2"/>
      <c r="AA931" s="2"/>
      <c r="AB931" s="2"/>
    </row>
    <row r="932" spans="1:28" x14ac:dyDescent="0.2">
      <c r="A932" s="2" t="s">
        <v>292</v>
      </c>
      <c r="B932" s="2" t="s">
        <v>28</v>
      </c>
      <c r="C932" s="4">
        <v>45001</v>
      </c>
      <c r="D932" s="2">
        <v>30084</v>
      </c>
      <c r="E932" s="2">
        <v>5</v>
      </c>
      <c r="F932" s="2" t="s">
        <v>7</v>
      </c>
      <c r="G932" s="2"/>
      <c r="H932" s="2">
        <v>1</v>
      </c>
      <c r="I932" s="2"/>
      <c r="J932" s="2"/>
      <c r="K932" s="2"/>
      <c r="L932" s="2"/>
      <c r="M932" s="2"/>
      <c r="N932" s="2"/>
      <c r="O932" s="2"/>
      <c r="P932" s="2"/>
      <c r="Q932" s="2"/>
      <c r="R932" s="2"/>
      <c r="S932" s="2"/>
      <c r="T932" s="2"/>
      <c r="U932" s="2"/>
      <c r="V932" s="2"/>
      <c r="W932" s="2"/>
      <c r="X932" s="2"/>
      <c r="Y932" s="2"/>
      <c r="Z932" s="2"/>
      <c r="AA932" s="2"/>
      <c r="AB932" s="2"/>
    </row>
    <row r="933" spans="1:28" x14ac:dyDescent="0.2">
      <c r="A933" s="2" t="s">
        <v>292</v>
      </c>
      <c r="B933" s="2" t="s">
        <v>28</v>
      </c>
      <c r="C933" s="4">
        <v>45001</v>
      </c>
      <c r="D933" s="2">
        <v>30328</v>
      </c>
      <c r="E933" s="2">
        <v>14</v>
      </c>
      <c r="F933" s="2" t="s">
        <v>7</v>
      </c>
      <c r="G933" s="2"/>
      <c r="H933" s="2">
        <v>1</v>
      </c>
      <c r="I933" s="2"/>
      <c r="J933" s="2"/>
      <c r="K933" s="2"/>
      <c r="L933" s="2"/>
      <c r="M933" s="2"/>
      <c r="N933" s="2"/>
      <c r="O933" s="2"/>
      <c r="P933" s="2"/>
      <c r="Q933" s="2"/>
      <c r="R933" s="2"/>
      <c r="S933" s="2"/>
      <c r="T933" s="2"/>
      <c r="U933" s="2"/>
      <c r="V933" s="2"/>
      <c r="W933" s="2"/>
      <c r="X933" s="2"/>
      <c r="Y933" s="2"/>
      <c r="Z933" s="2"/>
      <c r="AA933" s="2"/>
      <c r="AB933" s="2"/>
    </row>
    <row r="934" spans="1:28" x14ac:dyDescent="0.2">
      <c r="A934" s="2" t="s">
        <v>292</v>
      </c>
      <c r="B934" s="2" t="s">
        <v>28</v>
      </c>
      <c r="C934" s="4">
        <v>45001</v>
      </c>
      <c r="D934" s="2">
        <v>30310</v>
      </c>
      <c r="E934" s="2">
        <v>7</v>
      </c>
      <c r="F934" s="2" t="s">
        <v>230</v>
      </c>
      <c r="G934" s="2"/>
      <c r="H934" s="2">
        <v>1</v>
      </c>
      <c r="I934" s="2"/>
      <c r="J934" s="2">
        <v>1</v>
      </c>
      <c r="K934" s="2"/>
      <c r="L934" s="2"/>
      <c r="M934" s="2"/>
      <c r="N934" s="2"/>
      <c r="O934" s="2"/>
      <c r="P934" s="2"/>
      <c r="Q934" s="2"/>
      <c r="R934" s="2"/>
      <c r="S934" s="2"/>
      <c r="T934" s="2"/>
      <c r="U934" s="2"/>
      <c r="V934" s="2"/>
      <c r="W934" s="2"/>
      <c r="X934" s="2"/>
      <c r="Y934" s="2"/>
      <c r="Z934" s="2"/>
      <c r="AA934" s="2"/>
      <c r="AB934" s="2"/>
    </row>
    <row r="935" spans="1:28" x14ac:dyDescent="0.2">
      <c r="A935" s="2" t="s">
        <v>292</v>
      </c>
      <c r="B935" s="2" t="s">
        <v>28</v>
      </c>
      <c r="C935" s="4">
        <v>45001</v>
      </c>
      <c r="D935" s="2">
        <v>30087</v>
      </c>
      <c r="E935" s="2">
        <v>31</v>
      </c>
      <c r="F935" s="2" t="s">
        <v>230</v>
      </c>
      <c r="G935" s="2"/>
      <c r="H935" s="2">
        <v>1</v>
      </c>
      <c r="I935" s="2"/>
      <c r="J935" s="2">
        <v>1</v>
      </c>
      <c r="K935" s="2"/>
      <c r="L935" s="2"/>
      <c r="M935" s="2"/>
      <c r="N935" s="2"/>
      <c r="O935" s="2"/>
      <c r="P935" s="2"/>
      <c r="Q935" s="2"/>
      <c r="R935" s="2"/>
      <c r="S935" s="2"/>
      <c r="T935" s="2"/>
      <c r="U935" s="2"/>
      <c r="V935" s="2"/>
      <c r="W935" s="2"/>
      <c r="X935" s="2"/>
      <c r="Y935" s="2"/>
      <c r="Z935" s="2"/>
      <c r="AA935" s="2"/>
      <c r="AB935" s="2"/>
    </row>
    <row r="936" spans="1:28" x14ac:dyDescent="0.2">
      <c r="A936" s="2" t="s">
        <v>292</v>
      </c>
      <c r="B936" s="2" t="s">
        <v>19</v>
      </c>
      <c r="C936" s="4">
        <v>45002</v>
      </c>
      <c r="D936" s="2">
        <v>30084</v>
      </c>
      <c r="E936" s="2">
        <v>5</v>
      </c>
      <c r="F936" s="2" t="s">
        <v>262</v>
      </c>
      <c r="G936" s="2"/>
      <c r="H936" s="2">
        <v>1</v>
      </c>
      <c r="I936" s="2">
        <v>1</v>
      </c>
      <c r="J936" s="2"/>
      <c r="K936" s="2"/>
      <c r="L936" s="2"/>
      <c r="M936" s="2"/>
      <c r="N936" s="2"/>
      <c r="O936" s="2"/>
      <c r="P936" s="2"/>
      <c r="Q936" s="2"/>
      <c r="R936" s="2"/>
      <c r="S936" s="2"/>
      <c r="T936" s="2"/>
      <c r="U936" s="2"/>
      <c r="V936" s="2"/>
      <c r="W936" s="2"/>
      <c r="X936" s="2"/>
      <c r="Y936" s="2"/>
      <c r="Z936" s="2"/>
      <c r="AA936" s="2"/>
      <c r="AB936" s="2"/>
    </row>
    <row r="937" spans="1:28" x14ac:dyDescent="0.2">
      <c r="A937" s="2" t="s">
        <v>292</v>
      </c>
      <c r="B937" s="2" t="s">
        <v>19</v>
      </c>
      <c r="C937" s="4">
        <v>45002</v>
      </c>
      <c r="D937" s="2">
        <v>30345</v>
      </c>
      <c r="E937" s="2">
        <v>9</v>
      </c>
      <c r="F937" s="2" t="s">
        <v>315</v>
      </c>
      <c r="G937" s="2">
        <v>1</v>
      </c>
      <c r="H937" s="2"/>
      <c r="I937" s="2"/>
      <c r="J937" s="2"/>
      <c r="K937" s="2"/>
      <c r="L937" s="2"/>
      <c r="M937" s="2"/>
      <c r="N937" s="2"/>
      <c r="O937" s="2"/>
      <c r="P937" s="2"/>
      <c r="Q937" s="2"/>
      <c r="R937" s="2"/>
      <c r="S937" s="2"/>
      <c r="T937" s="2"/>
      <c r="U937" s="2"/>
      <c r="V937" s="2"/>
      <c r="W937" s="2"/>
      <c r="X937" s="2"/>
      <c r="Y937" s="2"/>
      <c r="Z937" s="2"/>
      <c r="AA937" s="2"/>
      <c r="AB937" s="2"/>
    </row>
    <row r="938" spans="1:28" x14ac:dyDescent="0.2">
      <c r="A938" s="2" t="s">
        <v>292</v>
      </c>
      <c r="B938" s="2" t="s">
        <v>19</v>
      </c>
      <c r="C938" s="4">
        <v>45002</v>
      </c>
      <c r="D938" s="2">
        <v>30338</v>
      </c>
      <c r="E938" s="2">
        <v>15</v>
      </c>
      <c r="F938" s="2" t="s">
        <v>228</v>
      </c>
      <c r="G938" s="2"/>
      <c r="H938" s="2">
        <v>1</v>
      </c>
      <c r="I938" s="2"/>
      <c r="J938" s="2"/>
      <c r="K938" s="2"/>
      <c r="L938" s="2"/>
      <c r="M938" s="2"/>
      <c r="N938" s="2"/>
      <c r="O938" s="2"/>
      <c r="P938" s="2">
        <v>1</v>
      </c>
      <c r="Q938" s="2"/>
      <c r="R938" s="2"/>
      <c r="S938" s="2"/>
      <c r="T938" s="2"/>
      <c r="U938" s="2"/>
      <c r="V938" s="2"/>
      <c r="W938" s="2"/>
      <c r="X938" s="2"/>
      <c r="Y938" s="2"/>
      <c r="Z938" s="2"/>
      <c r="AA938" s="2"/>
      <c r="AB938" s="2"/>
    </row>
    <row r="939" spans="1:28" x14ac:dyDescent="0.2">
      <c r="A939" s="2" t="s">
        <v>292</v>
      </c>
      <c r="B939" s="2" t="s">
        <v>19</v>
      </c>
      <c r="C939" s="4">
        <v>45002</v>
      </c>
      <c r="D939" s="2">
        <v>30345</v>
      </c>
      <c r="E939" s="2">
        <v>1</v>
      </c>
      <c r="F939" s="2" t="s">
        <v>7</v>
      </c>
      <c r="G939" s="2"/>
      <c r="H939" s="2">
        <v>1</v>
      </c>
      <c r="I939" s="2"/>
      <c r="J939" s="2"/>
      <c r="K939" s="2"/>
      <c r="L939" s="2"/>
      <c r="M939" s="2"/>
      <c r="N939" s="2"/>
      <c r="O939" s="2"/>
      <c r="P939" s="2"/>
      <c r="Q939" s="2"/>
      <c r="R939" s="2"/>
      <c r="S939" s="2"/>
      <c r="T939" s="2"/>
      <c r="U939" s="2"/>
      <c r="V939" s="2"/>
      <c r="W939" s="2"/>
      <c r="X939" s="2"/>
      <c r="Y939" s="2"/>
      <c r="Z939" s="2"/>
      <c r="AA939" s="2"/>
      <c r="AB939" s="2"/>
    </row>
    <row r="940" spans="1:28" x14ac:dyDescent="0.2">
      <c r="A940" s="2" t="s">
        <v>292</v>
      </c>
      <c r="B940" s="2" t="s">
        <v>19</v>
      </c>
      <c r="C940" s="4">
        <v>45002</v>
      </c>
      <c r="D940" s="2">
        <v>30084</v>
      </c>
      <c r="E940" s="2">
        <v>1</v>
      </c>
      <c r="F940" s="2" t="s">
        <v>132</v>
      </c>
      <c r="G940" s="2"/>
      <c r="H940" s="2"/>
      <c r="I940" s="2"/>
      <c r="J940" s="2"/>
      <c r="K940" s="2">
        <v>1</v>
      </c>
      <c r="L940" s="2"/>
      <c r="M940" s="2"/>
      <c r="N940" s="2"/>
      <c r="O940" s="2"/>
      <c r="P940" s="2"/>
      <c r="Q940" s="2"/>
      <c r="R940" s="2"/>
      <c r="S940" s="2"/>
      <c r="T940" s="2"/>
      <c r="U940" s="2"/>
      <c r="V940" s="2"/>
      <c r="W940" s="2"/>
      <c r="X940" s="2"/>
      <c r="Y940" s="2"/>
      <c r="Z940" s="2"/>
      <c r="AA940" s="2"/>
      <c r="AB940" s="2"/>
    </row>
    <row r="941" spans="1:28" x14ac:dyDescent="0.2">
      <c r="A941" s="2" t="s">
        <v>292</v>
      </c>
      <c r="B941" s="2" t="s">
        <v>19</v>
      </c>
      <c r="C941" s="4">
        <v>45002</v>
      </c>
      <c r="D941" s="2">
        <v>30318</v>
      </c>
      <c r="E941" s="2">
        <v>38</v>
      </c>
      <c r="F941" s="2" t="s">
        <v>47</v>
      </c>
      <c r="G941" s="2"/>
      <c r="H941" s="2"/>
      <c r="I941" s="2"/>
      <c r="J941" s="2"/>
      <c r="K941" s="2"/>
      <c r="L941" s="2"/>
      <c r="M941" s="2"/>
      <c r="N941" s="2"/>
      <c r="O941" s="2"/>
      <c r="P941" s="2"/>
      <c r="Q941" s="2"/>
      <c r="R941" s="2"/>
      <c r="S941" s="2"/>
      <c r="T941" s="2"/>
      <c r="U941" s="2"/>
      <c r="V941" s="2"/>
      <c r="W941" s="2"/>
      <c r="X941" s="2"/>
      <c r="Y941" s="2"/>
      <c r="Z941" s="2"/>
      <c r="AA941" s="2"/>
      <c r="AB941" s="2"/>
    </row>
    <row r="942" spans="1:28" x14ac:dyDescent="0.2">
      <c r="A942" s="2" t="s">
        <v>292</v>
      </c>
      <c r="B942" s="2" t="s">
        <v>19</v>
      </c>
      <c r="C942" s="4">
        <v>45002</v>
      </c>
      <c r="D942" s="2">
        <v>30345</v>
      </c>
      <c r="E942" s="2">
        <v>1</v>
      </c>
      <c r="F942" s="2" t="s">
        <v>6</v>
      </c>
      <c r="G942" s="2">
        <v>1</v>
      </c>
      <c r="H942" s="2"/>
      <c r="I942" s="2"/>
      <c r="J942" s="2"/>
      <c r="K942" s="2"/>
      <c r="L942" s="2"/>
      <c r="M942" s="2"/>
      <c r="N942" s="2"/>
      <c r="O942" s="2"/>
      <c r="P942" s="2"/>
      <c r="Q942" s="2"/>
      <c r="R942" s="2"/>
      <c r="S942" s="2"/>
      <c r="T942" s="2"/>
      <c r="U942" s="2"/>
      <c r="V942" s="2"/>
      <c r="W942" s="2"/>
      <c r="X942" s="2"/>
      <c r="Y942" s="2"/>
      <c r="Z942" s="2"/>
      <c r="AA942" s="2"/>
      <c r="AB942" s="2"/>
    </row>
    <row r="943" spans="1:28" x14ac:dyDescent="0.2">
      <c r="A943" s="2" t="s">
        <v>292</v>
      </c>
      <c r="B943" s="2" t="s">
        <v>19</v>
      </c>
      <c r="C943" s="4">
        <v>45002</v>
      </c>
      <c r="D943" s="2">
        <v>30307</v>
      </c>
      <c r="E943" s="2">
        <v>15</v>
      </c>
      <c r="F943" s="2" t="s">
        <v>316</v>
      </c>
      <c r="G943" s="2">
        <v>1</v>
      </c>
      <c r="H943" s="2"/>
      <c r="I943" s="2"/>
      <c r="J943" s="2"/>
      <c r="K943" s="2"/>
      <c r="L943" s="2"/>
      <c r="M943" s="2"/>
      <c r="N943" s="2"/>
      <c r="O943" s="2">
        <v>1</v>
      </c>
      <c r="P943" s="2"/>
      <c r="Q943" s="2"/>
      <c r="R943" s="2"/>
      <c r="S943" s="2"/>
      <c r="T943" s="2"/>
      <c r="U943" s="2"/>
      <c r="V943" s="2"/>
      <c r="W943" s="2"/>
      <c r="X943" s="2"/>
      <c r="Y943" s="2"/>
      <c r="Z943" s="2"/>
      <c r="AA943" s="2"/>
      <c r="AB943" s="2"/>
    </row>
    <row r="944" spans="1:28" x14ac:dyDescent="0.2">
      <c r="A944" s="2" t="s">
        <v>292</v>
      </c>
      <c r="B944" s="2" t="s">
        <v>19</v>
      </c>
      <c r="C944" s="4">
        <v>45002</v>
      </c>
      <c r="D944" s="2">
        <v>30281</v>
      </c>
      <c r="E944" s="2">
        <v>24</v>
      </c>
      <c r="F944" s="2" t="s">
        <v>8</v>
      </c>
      <c r="G944" s="2"/>
      <c r="H944" s="2"/>
      <c r="I944" s="2">
        <v>1</v>
      </c>
      <c r="J944" s="2"/>
      <c r="K944" s="2"/>
      <c r="L944" s="2"/>
      <c r="M944" s="2"/>
      <c r="N944" s="2"/>
      <c r="O944" s="2"/>
      <c r="P944" s="2"/>
      <c r="Q944" s="2"/>
      <c r="R944" s="2"/>
      <c r="S944" s="2"/>
      <c r="T944" s="2"/>
      <c r="U944" s="2"/>
      <c r="V944" s="2"/>
      <c r="W944" s="2"/>
      <c r="X944" s="2"/>
      <c r="Y944" s="2"/>
      <c r="Z944" s="2"/>
      <c r="AA944" s="2"/>
      <c r="AB944" s="2"/>
    </row>
    <row r="945" spans="1:28" x14ac:dyDescent="0.2">
      <c r="A945" s="2" t="s">
        <v>292</v>
      </c>
      <c r="B945" s="2" t="s">
        <v>19</v>
      </c>
      <c r="C945" s="4">
        <v>45002</v>
      </c>
      <c r="D945" s="2">
        <v>30340</v>
      </c>
      <c r="E945" s="2">
        <v>10</v>
      </c>
      <c r="F945" s="2" t="s">
        <v>156</v>
      </c>
      <c r="G945" s="2"/>
      <c r="H945" s="2"/>
      <c r="I945" s="2"/>
      <c r="J945" s="2"/>
      <c r="K945" s="2"/>
      <c r="L945" s="2"/>
      <c r="M945" s="2"/>
      <c r="N945" s="2"/>
      <c r="O945" s="2"/>
      <c r="P945" s="2"/>
      <c r="Q945" s="2"/>
      <c r="R945" s="2"/>
      <c r="S945" s="2"/>
      <c r="T945" s="2"/>
      <c r="U945" s="2"/>
      <c r="V945" s="2"/>
      <c r="W945" s="2"/>
      <c r="X945" s="2"/>
      <c r="Y945" s="2"/>
      <c r="Z945" s="2"/>
      <c r="AA945" s="2"/>
      <c r="AB945" s="2"/>
    </row>
    <row r="946" spans="1:28" x14ac:dyDescent="0.2">
      <c r="A946" s="2" t="s">
        <v>292</v>
      </c>
      <c r="B946" s="2" t="s">
        <v>19</v>
      </c>
      <c r="C946" s="4">
        <v>45002</v>
      </c>
      <c r="D946" s="2">
        <v>30340</v>
      </c>
      <c r="E946" s="2">
        <v>1</v>
      </c>
      <c r="F946" s="2" t="s">
        <v>316</v>
      </c>
      <c r="G946" s="2">
        <v>1</v>
      </c>
      <c r="H946" s="2"/>
      <c r="I946" s="2"/>
      <c r="J946" s="2"/>
      <c r="K946" s="2"/>
      <c r="L946" s="2"/>
      <c r="M946" s="2"/>
      <c r="N946" s="2"/>
      <c r="O946" s="2">
        <v>1</v>
      </c>
      <c r="P946" s="2"/>
      <c r="Q946" s="2"/>
      <c r="R946" s="2"/>
      <c r="S946" s="2"/>
      <c r="T946" s="2"/>
      <c r="U946" s="2"/>
      <c r="V946" s="2"/>
      <c r="W946" s="2"/>
      <c r="X946" s="2"/>
      <c r="Y946" s="2"/>
      <c r="Z946" s="2"/>
      <c r="AA946" s="2"/>
      <c r="AB946" s="2"/>
    </row>
    <row r="947" spans="1:28" x14ac:dyDescent="0.2">
      <c r="A947" s="2" t="s">
        <v>292</v>
      </c>
      <c r="B947" s="2" t="s">
        <v>19</v>
      </c>
      <c r="C947" s="4">
        <v>45002</v>
      </c>
      <c r="D947" s="2">
        <v>30345</v>
      </c>
      <c r="E947" s="2">
        <v>3</v>
      </c>
      <c r="F947" s="2" t="s">
        <v>7</v>
      </c>
      <c r="G947" s="2"/>
      <c r="H947" s="2">
        <v>1</v>
      </c>
      <c r="I947" s="2"/>
      <c r="J947" s="2"/>
      <c r="K947" s="2"/>
      <c r="L947" s="2"/>
      <c r="M947" s="2"/>
      <c r="N947" s="2"/>
      <c r="O947" s="2"/>
      <c r="P947" s="2"/>
      <c r="Q947" s="2"/>
      <c r="R947" s="2"/>
      <c r="S947" s="2"/>
      <c r="T947" s="2"/>
      <c r="U947" s="2"/>
      <c r="V947" s="2"/>
      <c r="W947" s="2"/>
      <c r="X947" s="2"/>
      <c r="Y947" s="2"/>
      <c r="Z947" s="2"/>
      <c r="AA947" s="2"/>
      <c r="AB947" s="2"/>
    </row>
    <row r="948" spans="1:28" x14ac:dyDescent="0.2">
      <c r="A948" s="2" t="s">
        <v>292</v>
      </c>
      <c r="B948" s="2" t="s">
        <v>19</v>
      </c>
      <c r="C948" s="4">
        <v>45002</v>
      </c>
      <c r="D948" s="2">
        <v>30087</v>
      </c>
      <c r="E948" s="2">
        <v>35</v>
      </c>
      <c r="F948" s="2" t="s">
        <v>7</v>
      </c>
      <c r="G948" s="2"/>
      <c r="H948" s="2">
        <v>1</v>
      </c>
      <c r="I948" s="2"/>
      <c r="J948" s="2"/>
      <c r="K948" s="2"/>
      <c r="L948" s="2"/>
      <c r="M948" s="2"/>
      <c r="N948" s="2"/>
      <c r="O948" s="2"/>
      <c r="P948" s="2"/>
      <c r="Q948" s="2"/>
      <c r="R948" s="2"/>
      <c r="S948" s="2"/>
      <c r="T948" s="2"/>
      <c r="U948" s="2"/>
      <c r="V948" s="2"/>
      <c r="W948" s="2"/>
      <c r="X948" s="2"/>
      <c r="Y948" s="2"/>
      <c r="Z948" s="2"/>
      <c r="AA948" s="2"/>
      <c r="AB948" s="2"/>
    </row>
    <row r="949" spans="1:28" x14ac:dyDescent="0.2">
      <c r="A949" s="2" t="s">
        <v>292</v>
      </c>
      <c r="B949" s="2" t="s">
        <v>19</v>
      </c>
      <c r="C949" s="4">
        <v>45002</v>
      </c>
      <c r="D949" s="2">
        <v>30345</v>
      </c>
      <c r="E949" s="2">
        <v>66</v>
      </c>
      <c r="F949" s="2" t="s">
        <v>317</v>
      </c>
      <c r="G949" s="2"/>
      <c r="H949" s="2"/>
      <c r="I949" s="2">
        <v>1</v>
      </c>
      <c r="J949" s="2"/>
      <c r="K949" s="2"/>
      <c r="L949" s="2"/>
      <c r="M949" s="2"/>
      <c r="N949" s="2"/>
      <c r="O949" s="2"/>
      <c r="P949" s="2"/>
      <c r="Q949" s="2"/>
      <c r="R949" s="2"/>
      <c r="S949" s="2"/>
      <c r="T949" s="2"/>
      <c r="U949" s="2"/>
      <c r="V949" s="2"/>
      <c r="W949" s="2"/>
      <c r="X949" s="2"/>
      <c r="Y949" s="2"/>
      <c r="Z949" s="2"/>
      <c r="AA949" s="2"/>
      <c r="AB949" s="2"/>
    </row>
    <row r="950" spans="1:28" x14ac:dyDescent="0.2">
      <c r="A950" s="2" t="s">
        <v>292</v>
      </c>
      <c r="B950" s="2" t="s">
        <v>19</v>
      </c>
      <c r="C950" s="4">
        <v>45002</v>
      </c>
      <c r="D950" s="2">
        <v>30306</v>
      </c>
      <c r="E950" s="2">
        <v>7</v>
      </c>
      <c r="F950" s="2" t="s">
        <v>6</v>
      </c>
      <c r="G950" s="2">
        <v>1</v>
      </c>
      <c r="H950" s="2"/>
      <c r="I950" s="2"/>
      <c r="J950" s="2"/>
      <c r="K950" s="2"/>
      <c r="L950" s="2"/>
      <c r="M950" s="2"/>
      <c r="N950" s="2"/>
      <c r="O950" s="2"/>
      <c r="P950" s="2"/>
      <c r="Q950" s="2"/>
      <c r="R950" s="2"/>
      <c r="S950" s="2"/>
      <c r="T950" s="2"/>
      <c r="U950" s="2"/>
      <c r="V950" s="2"/>
      <c r="W950" s="2"/>
      <c r="X950" s="2"/>
      <c r="Y950" s="2"/>
      <c r="Z950" s="2"/>
      <c r="AA950" s="2"/>
      <c r="AB950" s="2"/>
    </row>
    <row r="951" spans="1:28" x14ac:dyDescent="0.2">
      <c r="A951" s="2" t="s">
        <v>292</v>
      </c>
      <c r="B951" s="2" t="s">
        <v>35</v>
      </c>
      <c r="C951" s="4">
        <v>45003</v>
      </c>
      <c r="D951" s="2">
        <v>30321</v>
      </c>
      <c r="E951" s="2">
        <v>30</v>
      </c>
      <c r="F951" s="2" t="s">
        <v>167</v>
      </c>
      <c r="G951" s="2"/>
      <c r="H951" s="2"/>
      <c r="I951" s="2"/>
      <c r="J951" s="2"/>
      <c r="K951" s="2"/>
      <c r="L951" s="2"/>
      <c r="M951" s="2"/>
      <c r="N951" s="2"/>
      <c r="O951" s="2"/>
      <c r="P951" s="2"/>
      <c r="Q951" s="2"/>
      <c r="R951" s="2"/>
      <c r="S951" s="2"/>
      <c r="T951" s="2"/>
      <c r="U951" s="2"/>
      <c r="V951" s="2"/>
      <c r="W951" s="2"/>
      <c r="X951" s="2"/>
      <c r="Y951" s="2"/>
      <c r="Z951" s="2"/>
      <c r="AA951" s="2"/>
      <c r="AB951" s="2"/>
    </row>
    <row r="952" spans="1:28" x14ac:dyDescent="0.2">
      <c r="A952" s="2" t="s">
        <v>292</v>
      </c>
      <c r="B952" s="2" t="s">
        <v>35</v>
      </c>
      <c r="C952" s="4">
        <v>45003</v>
      </c>
      <c r="D952" s="2">
        <v>30097</v>
      </c>
      <c r="E952" s="2">
        <v>20</v>
      </c>
      <c r="F952" s="2" t="s">
        <v>318</v>
      </c>
      <c r="G952" s="2"/>
      <c r="H952" s="2">
        <v>1</v>
      </c>
      <c r="I952" s="2"/>
      <c r="J952" s="2"/>
      <c r="K952" s="2"/>
      <c r="L952" s="2"/>
      <c r="M952" s="2">
        <v>1</v>
      </c>
      <c r="N952" s="2"/>
      <c r="O952" s="2"/>
      <c r="P952" s="2"/>
      <c r="Q952" s="2"/>
      <c r="R952" s="2"/>
      <c r="S952" s="2"/>
      <c r="T952" s="2"/>
      <c r="U952" s="2"/>
      <c r="V952" s="2"/>
      <c r="W952" s="2"/>
      <c r="X952" s="2"/>
      <c r="Y952" s="2"/>
      <c r="Z952" s="2"/>
      <c r="AA952" s="2"/>
      <c r="AB952" s="2"/>
    </row>
    <row r="953" spans="1:28" x14ac:dyDescent="0.2">
      <c r="A953" s="2" t="s">
        <v>292</v>
      </c>
      <c r="B953" s="2" t="s">
        <v>35</v>
      </c>
      <c r="C953" s="4">
        <v>45003</v>
      </c>
      <c r="D953" s="2">
        <v>30030</v>
      </c>
      <c r="E953" s="2">
        <v>14</v>
      </c>
      <c r="F953" s="2" t="s">
        <v>232</v>
      </c>
      <c r="G953" s="2">
        <v>1</v>
      </c>
      <c r="H953" s="2"/>
      <c r="I953" s="2"/>
      <c r="J953" s="2"/>
      <c r="K953" s="2"/>
      <c r="L953" s="2"/>
      <c r="M953" s="2"/>
      <c r="N953" s="2"/>
      <c r="O953" s="2"/>
      <c r="P953" s="2"/>
      <c r="Q953" s="2"/>
      <c r="R953" s="2"/>
      <c r="S953" s="2"/>
      <c r="T953" s="2"/>
      <c r="U953" s="2"/>
      <c r="V953" s="2"/>
      <c r="W953" s="2"/>
      <c r="X953" s="2"/>
      <c r="Y953" s="2"/>
      <c r="Z953" s="2"/>
      <c r="AA953" s="2"/>
      <c r="AB953" s="2"/>
    </row>
    <row r="954" spans="1:28" x14ac:dyDescent="0.2">
      <c r="A954" s="2" t="s">
        <v>292</v>
      </c>
      <c r="B954" s="2" t="s">
        <v>35</v>
      </c>
      <c r="C954" s="4">
        <v>45003</v>
      </c>
      <c r="D954" s="2">
        <v>30345</v>
      </c>
      <c r="E954" s="2">
        <v>4</v>
      </c>
      <c r="F954" s="2" t="s">
        <v>232</v>
      </c>
      <c r="G954" s="2">
        <v>1</v>
      </c>
      <c r="H954" s="2"/>
      <c r="I954" s="2"/>
      <c r="J954" s="2"/>
      <c r="K954" s="2"/>
      <c r="L954" s="2"/>
      <c r="M954" s="2"/>
      <c r="N954" s="2"/>
      <c r="O954" s="2"/>
      <c r="P954" s="2"/>
      <c r="Q954" s="2"/>
      <c r="R954" s="2"/>
      <c r="S954" s="2"/>
      <c r="T954" s="2"/>
      <c r="U954" s="2"/>
      <c r="V954" s="2"/>
      <c r="W954" s="2"/>
      <c r="X954" s="2"/>
      <c r="Y954" s="2"/>
      <c r="Z954" s="2"/>
      <c r="AA954" s="2"/>
      <c r="AB954" s="2"/>
    </row>
    <row r="955" spans="1:28" x14ac:dyDescent="0.2">
      <c r="A955" s="2" t="s">
        <v>292</v>
      </c>
      <c r="B955" s="2" t="s">
        <v>35</v>
      </c>
      <c r="C955" s="4">
        <v>45003</v>
      </c>
      <c r="D955" s="2">
        <v>30084</v>
      </c>
      <c r="E955" s="2">
        <v>9</v>
      </c>
      <c r="F955" s="2" t="s">
        <v>245</v>
      </c>
      <c r="G955" s="2"/>
      <c r="H955" s="2"/>
      <c r="I955" s="2">
        <v>1</v>
      </c>
      <c r="J955" s="2"/>
      <c r="K955" s="2"/>
      <c r="L955" s="2"/>
      <c r="M955" s="2"/>
      <c r="N955" s="2"/>
      <c r="O955" s="2"/>
      <c r="P955" s="2"/>
      <c r="Q955" s="2"/>
      <c r="R955" s="2"/>
      <c r="S955" s="2"/>
      <c r="T955" s="2"/>
      <c r="U955" s="2"/>
      <c r="V955" s="2"/>
      <c r="W955" s="2"/>
      <c r="X955" s="2"/>
      <c r="Y955" s="2"/>
      <c r="Z955" s="2"/>
      <c r="AA955" s="2"/>
      <c r="AB955" s="2"/>
    </row>
    <row r="956" spans="1:28" x14ac:dyDescent="0.2">
      <c r="A956" s="2" t="s">
        <v>292</v>
      </c>
      <c r="B956" s="2" t="s">
        <v>35</v>
      </c>
      <c r="C956" s="4">
        <v>45003</v>
      </c>
      <c r="D956" s="2">
        <v>30310</v>
      </c>
      <c r="E956" s="2">
        <v>5</v>
      </c>
      <c r="F956" s="2" t="s">
        <v>8</v>
      </c>
      <c r="G956" s="2"/>
      <c r="H956" s="2"/>
      <c r="I956" s="2">
        <v>1</v>
      </c>
      <c r="J956" s="2"/>
      <c r="K956" s="2"/>
      <c r="L956" s="2"/>
      <c r="M956" s="2"/>
      <c r="N956" s="2"/>
      <c r="O956" s="2"/>
      <c r="P956" s="2"/>
      <c r="Q956" s="2"/>
      <c r="R956" s="2"/>
      <c r="S956" s="2"/>
      <c r="T956" s="2"/>
      <c r="U956" s="2"/>
      <c r="V956" s="2"/>
      <c r="W956" s="2"/>
      <c r="X956" s="2"/>
      <c r="Y956" s="2"/>
      <c r="Z956" s="2"/>
      <c r="AA956" s="2"/>
      <c r="AB956" s="2"/>
    </row>
    <row r="957" spans="1:28" x14ac:dyDescent="0.2">
      <c r="A957" s="2" t="s">
        <v>292</v>
      </c>
      <c r="B957" s="2" t="s">
        <v>35</v>
      </c>
      <c r="C957" s="4">
        <v>45003</v>
      </c>
      <c r="D957" s="2">
        <v>30370</v>
      </c>
      <c r="E957" s="2">
        <v>42</v>
      </c>
      <c r="F957" s="2" t="s">
        <v>6</v>
      </c>
      <c r="G957" s="2">
        <v>1</v>
      </c>
      <c r="H957" s="2"/>
      <c r="I957" s="2"/>
      <c r="J957" s="2"/>
      <c r="K957" s="2"/>
      <c r="L957" s="2"/>
      <c r="M957" s="2"/>
      <c r="N957" s="2"/>
      <c r="O957" s="2"/>
      <c r="P957" s="2"/>
      <c r="Q957" s="2"/>
      <c r="R957" s="2"/>
      <c r="S957" s="2"/>
      <c r="T957" s="2"/>
      <c r="U957" s="2"/>
      <c r="V957" s="2"/>
      <c r="W957" s="2"/>
      <c r="X957" s="2"/>
      <c r="Y957" s="2"/>
      <c r="Z957" s="2"/>
      <c r="AA957" s="2"/>
      <c r="AB957" s="2"/>
    </row>
    <row r="958" spans="1:28" x14ac:dyDescent="0.2">
      <c r="A958" s="2" t="s">
        <v>292</v>
      </c>
      <c r="B958" s="2" t="s">
        <v>35</v>
      </c>
      <c r="C958" s="4">
        <v>45003</v>
      </c>
      <c r="D958" s="2">
        <v>30328</v>
      </c>
      <c r="E958" s="2">
        <v>15</v>
      </c>
      <c r="F958" s="2" t="s">
        <v>47</v>
      </c>
      <c r="G958" s="2"/>
      <c r="H958" s="2"/>
      <c r="I958" s="2"/>
      <c r="J958" s="2"/>
      <c r="K958" s="2"/>
      <c r="L958" s="2"/>
      <c r="M958" s="2"/>
      <c r="N958" s="2"/>
      <c r="O958" s="2"/>
      <c r="P958" s="2"/>
      <c r="Q958" s="2"/>
      <c r="R958" s="2"/>
      <c r="S958" s="2"/>
      <c r="T958" s="2"/>
      <c r="U958" s="2"/>
      <c r="V958" s="2"/>
      <c r="W958" s="2"/>
      <c r="X958" s="2"/>
      <c r="Y958" s="2"/>
      <c r="Z958" s="2"/>
      <c r="AA958" s="2"/>
      <c r="AB958" s="2"/>
    </row>
    <row r="959" spans="1:28" x14ac:dyDescent="0.2">
      <c r="A959" s="2" t="s">
        <v>292</v>
      </c>
      <c r="B959" s="2" t="s">
        <v>35</v>
      </c>
      <c r="C959" s="4">
        <v>45003</v>
      </c>
      <c r="D959" s="2">
        <v>30307</v>
      </c>
      <c r="E959" s="2">
        <v>18</v>
      </c>
      <c r="F959" s="2" t="s">
        <v>47</v>
      </c>
      <c r="G959" s="2"/>
      <c r="H959" s="2"/>
      <c r="I959" s="2"/>
      <c r="J959" s="2"/>
      <c r="K959" s="2"/>
      <c r="L959" s="2"/>
      <c r="M959" s="2"/>
      <c r="N959" s="2"/>
      <c r="O959" s="2"/>
      <c r="P959" s="2"/>
      <c r="Q959" s="2"/>
      <c r="R959" s="2"/>
      <c r="S959" s="2"/>
      <c r="T959" s="2"/>
      <c r="U959" s="2"/>
      <c r="V959" s="2"/>
      <c r="W959" s="2"/>
      <c r="X959" s="2"/>
      <c r="Y959" s="2"/>
      <c r="Z959" s="2"/>
      <c r="AA959" s="2"/>
      <c r="AB959" s="2"/>
    </row>
    <row r="960" spans="1:28" x14ac:dyDescent="0.2">
      <c r="A960" s="2" t="s">
        <v>292</v>
      </c>
      <c r="B960" s="2" t="s">
        <v>35</v>
      </c>
      <c r="C960" s="4">
        <v>45003</v>
      </c>
      <c r="D960" s="2">
        <v>30307</v>
      </c>
      <c r="E960" s="2">
        <v>13</v>
      </c>
      <c r="F960" s="2" t="s">
        <v>7</v>
      </c>
      <c r="G960" s="2"/>
      <c r="H960" s="2">
        <v>1</v>
      </c>
      <c r="I960" s="2"/>
      <c r="J960" s="2"/>
      <c r="K960" s="2"/>
      <c r="L960" s="2"/>
      <c r="M960" s="2"/>
      <c r="N960" s="2"/>
      <c r="O960" s="2"/>
      <c r="P960" s="2"/>
      <c r="Q960" s="2"/>
      <c r="R960" s="2"/>
      <c r="S960" s="2"/>
      <c r="T960" s="2"/>
      <c r="U960" s="2"/>
      <c r="V960" s="2"/>
      <c r="W960" s="2"/>
      <c r="X960" s="2"/>
      <c r="Y960" s="2"/>
      <c r="Z960" s="2"/>
      <c r="AA960" s="2"/>
      <c r="AB960" s="2"/>
    </row>
    <row r="961" spans="1:28" x14ac:dyDescent="0.2">
      <c r="A961" s="2" t="s">
        <v>292</v>
      </c>
      <c r="B961" s="2" t="s">
        <v>35</v>
      </c>
      <c r="C961" s="4">
        <v>45003</v>
      </c>
      <c r="D961" s="2">
        <v>30329</v>
      </c>
      <c r="E961" s="2">
        <v>11</v>
      </c>
      <c r="F961" s="2" t="s">
        <v>7</v>
      </c>
      <c r="G961" s="2"/>
      <c r="H961" s="2">
        <v>1</v>
      </c>
      <c r="I961" s="2"/>
      <c r="J961" s="2"/>
      <c r="K961" s="2"/>
      <c r="L961" s="2"/>
      <c r="M961" s="2"/>
      <c r="N961" s="2"/>
      <c r="O961" s="2"/>
      <c r="P961" s="2"/>
      <c r="Q961" s="2"/>
      <c r="R961" s="2"/>
      <c r="S961" s="2"/>
      <c r="T961" s="2"/>
      <c r="U961" s="2"/>
      <c r="V961" s="2"/>
      <c r="W961" s="2"/>
      <c r="X961" s="2"/>
      <c r="Y961" s="2"/>
      <c r="Z961" s="2"/>
      <c r="AA961" s="2"/>
      <c r="AB961" s="2"/>
    </row>
    <row r="962" spans="1:28" x14ac:dyDescent="0.2">
      <c r="A962" s="2" t="s">
        <v>292</v>
      </c>
      <c r="B962" s="2" t="s">
        <v>35</v>
      </c>
      <c r="C962" s="4">
        <v>45003</v>
      </c>
      <c r="D962" s="2">
        <v>30341</v>
      </c>
      <c r="E962" s="2">
        <v>1</v>
      </c>
      <c r="F962" s="2" t="s">
        <v>6</v>
      </c>
      <c r="G962" s="2">
        <v>1</v>
      </c>
      <c r="H962" s="2"/>
      <c r="I962" s="2"/>
      <c r="J962" s="2"/>
      <c r="K962" s="2"/>
      <c r="L962" s="2"/>
      <c r="M962" s="2"/>
      <c r="N962" s="2"/>
      <c r="O962" s="2"/>
      <c r="P962" s="2"/>
      <c r="Q962" s="2"/>
      <c r="R962" s="2"/>
      <c r="S962" s="2"/>
      <c r="T962" s="2"/>
      <c r="U962" s="2"/>
      <c r="V962" s="2"/>
      <c r="W962" s="2"/>
      <c r="X962" s="2"/>
      <c r="Y962" s="2"/>
      <c r="Z962" s="2"/>
      <c r="AA962" s="2"/>
      <c r="AB962" s="2"/>
    </row>
    <row r="963" spans="1:28" x14ac:dyDescent="0.2">
      <c r="A963" s="2" t="s">
        <v>292</v>
      </c>
      <c r="B963" s="2" t="s">
        <v>35</v>
      </c>
      <c r="C963" s="4">
        <v>45003</v>
      </c>
      <c r="D963" s="2">
        <v>30345</v>
      </c>
      <c r="E963" s="2">
        <v>4</v>
      </c>
      <c r="F963" s="2" t="s">
        <v>8</v>
      </c>
      <c r="G963" s="2"/>
      <c r="H963" s="2"/>
      <c r="I963" s="2">
        <v>1</v>
      </c>
      <c r="J963" s="2"/>
      <c r="K963" s="2"/>
      <c r="L963" s="2"/>
      <c r="M963" s="2"/>
      <c r="N963" s="2"/>
      <c r="O963" s="2"/>
      <c r="P963" s="2"/>
      <c r="Q963" s="2"/>
      <c r="R963" s="2"/>
      <c r="S963" s="2"/>
      <c r="T963" s="2"/>
      <c r="U963" s="2"/>
      <c r="V963" s="2"/>
      <c r="W963" s="2"/>
      <c r="X963" s="2"/>
      <c r="Y963" s="2"/>
      <c r="Z963" s="2"/>
      <c r="AA963" s="2"/>
      <c r="AB963" s="2"/>
    </row>
    <row r="964" spans="1:28" x14ac:dyDescent="0.2">
      <c r="A964" s="2" t="s">
        <v>292</v>
      </c>
      <c r="B964" s="2" t="s">
        <v>35</v>
      </c>
      <c r="C964" s="4">
        <v>45003</v>
      </c>
      <c r="D964" s="2">
        <v>30315</v>
      </c>
      <c r="E964" s="2">
        <v>61</v>
      </c>
      <c r="F964" s="2" t="s">
        <v>319</v>
      </c>
      <c r="G964" s="2"/>
      <c r="H964" s="2">
        <v>1</v>
      </c>
      <c r="I964" s="2"/>
      <c r="J964" s="2"/>
      <c r="K964" s="2">
        <v>1</v>
      </c>
      <c r="L964" s="2"/>
      <c r="M964" s="2">
        <v>1</v>
      </c>
      <c r="N964" s="2"/>
      <c r="O964" s="2"/>
      <c r="P964" s="2"/>
      <c r="Q964" s="2"/>
      <c r="R964" s="2"/>
      <c r="S964" s="2"/>
      <c r="T964" s="2"/>
      <c r="U964" s="2"/>
      <c r="V964" s="2"/>
      <c r="W964" s="2"/>
      <c r="X964" s="2"/>
      <c r="Y964" s="2"/>
      <c r="Z964" s="2"/>
      <c r="AA964" s="2"/>
      <c r="AB964" s="2"/>
    </row>
    <row r="965" spans="1:28" x14ac:dyDescent="0.2">
      <c r="A965" s="2" t="s">
        <v>292</v>
      </c>
      <c r="B965" s="2" t="s">
        <v>48</v>
      </c>
      <c r="C965" s="4">
        <v>45007</v>
      </c>
      <c r="D965" s="2">
        <v>30033</v>
      </c>
      <c r="E965" s="2">
        <v>165</v>
      </c>
      <c r="F965" s="2" t="s">
        <v>6</v>
      </c>
      <c r="G965" s="2">
        <v>1</v>
      </c>
      <c r="H965" s="2"/>
      <c r="I965" s="2"/>
      <c r="J965" s="2"/>
      <c r="K965" s="2"/>
      <c r="L965" s="2"/>
      <c r="M965" s="2"/>
      <c r="N965" s="2"/>
      <c r="O965" s="2"/>
      <c r="P965" s="2"/>
      <c r="Q965" s="2"/>
      <c r="R965" s="2"/>
      <c r="S965" s="2"/>
      <c r="T965" s="2"/>
      <c r="U965" s="2"/>
      <c r="V965" s="2"/>
      <c r="W965" s="2"/>
      <c r="X965" s="2"/>
      <c r="Y965" s="2"/>
      <c r="Z965" s="2"/>
      <c r="AA965" s="2"/>
      <c r="AB965" s="2"/>
    </row>
    <row r="966" spans="1:28" x14ac:dyDescent="0.2">
      <c r="A966" s="2" t="s">
        <v>292</v>
      </c>
      <c r="B966" s="2" t="s">
        <v>48</v>
      </c>
      <c r="C966" s="4">
        <v>45007</v>
      </c>
      <c r="D966" s="2">
        <v>30307</v>
      </c>
      <c r="E966" s="2">
        <v>68</v>
      </c>
      <c r="F966" s="2" t="s">
        <v>265</v>
      </c>
      <c r="G966" s="2"/>
      <c r="H966" s="2"/>
      <c r="I966" s="2"/>
      <c r="J966" s="2"/>
      <c r="K966" s="2"/>
      <c r="L966" s="2"/>
      <c r="M966" s="2"/>
      <c r="N966" s="2"/>
      <c r="O966" s="2"/>
      <c r="P966" s="2"/>
      <c r="Q966" s="2"/>
      <c r="R966" s="2"/>
      <c r="S966" s="2"/>
      <c r="T966" s="2"/>
      <c r="U966" s="2"/>
      <c r="V966" s="2"/>
      <c r="W966" s="2"/>
      <c r="X966" s="2"/>
      <c r="Y966" s="2"/>
      <c r="Z966" s="2"/>
      <c r="AA966" s="2"/>
      <c r="AB966" s="2"/>
    </row>
    <row r="967" spans="1:28" x14ac:dyDescent="0.2">
      <c r="A967" s="2" t="s">
        <v>292</v>
      </c>
      <c r="B967" s="2" t="s">
        <v>48</v>
      </c>
      <c r="C967" s="4">
        <v>45007</v>
      </c>
      <c r="D967" s="2">
        <v>30033</v>
      </c>
      <c r="E967" s="2">
        <v>105</v>
      </c>
      <c r="F967" s="2" t="s">
        <v>47</v>
      </c>
      <c r="G967" s="2"/>
      <c r="H967" s="2"/>
      <c r="I967" s="2"/>
      <c r="J967" s="2"/>
      <c r="K967" s="2"/>
      <c r="L967" s="2"/>
      <c r="M967" s="2"/>
      <c r="N967" s="2"/>
      <c r="O967" s="2"/>
      <c r="P967" s="2"/>
      <c r="Q967" s="2"/>
      <c r="R967" s="2"/>
      <c r="S967" s="2"/>
      <c r="T967" s="2"/>
      <c r="U967" s="2"/>
      <c r="V967" s="2"/>
      <c r="W967" s="2"/>
      <c r="X967" s="2"/>
      <c r="Y967" s="2"/>
      <c r="Z967" s="2"/>
      <c r="AA967" s="2"/>
      <c r="AB967" s="2"/>
    </row>
    <row r="968" spans="1:28" x14ac:dyDescent="0.2">
      <c r="A968" s="2" t="s">
        <v>292</v>
      </c>
      <c r="B968" s="2" t="s">
        <v>48</v>
      </c>
      <c r="C968" s="4">
        <v>45007</v>
      </c>
      <c r="D968" s="2">
        <v>30350</v>
      </c>
      <c r="E968" s="2">
        <v>37</v>
      </c>
      <c r="F968" s="2" t="s">
        <v>320</v>
      </c>
      <c r="G968" s="2">
        <v>1</v>
      </c>
      <c r="H968" s="2"/>
      <c r="I968" s="2"/>
      <c r="J968" s="2"/>
      <c r="K968" s="2"/>
      <c r="L968" s="2"/>
      <c r="M968" s="2"/>
      <c r="N968" s="2"/>
      <c r="O968" s="2"/>
      <c r="P968" s="2"/>
      <c r="Q968" s="2"/>
      <c r="R968" s="2"/>
      <c r="S968" s="2"/>
      <c r="T968" s="2"/>
      <c r="U968" s="2"/>
      <c r="V968" s="2"/>
      <c r="W968" s="2"/>
      <c r="X968" s="2"/>
      <c r="Y968" s="2"/>
      <c r="Z968" s="2"/>
      <c r="AA968" s="2"/>
      <c r="AB968" s="2"/>
    </row>
    <row r="969" spans="1:28" x14ac:dyDescent="0.2">
      <c r="A969" s="2" t="s">
        <v>292</v>
      </c>
      <c r="B969" s="2" t="s">
        <v>48</v>
      </c>
      <c r="C969" s="4">
        <v>45007</v>
      </c>
      <c r="D969" s="2" t="s">
        <v>321</v>
      </c>
      <c r="E969" s="2">
        <v>209</v>
      </c>
      <c r="F969" s="2" t="s">
        <v>6</v>
      </c>
      <c r="G969" s="2">
        <v>1</v>
      </c>
      <c r="H969" s="2"/>
      <c r="I969" s="2"/>
      <c r="J969" s="2"/>
      <c r="K969" s="2"/>
      <c r="L969" s="2"/>
      <c r="M969" s="2"/>
      <c r="N969" s="2"/>
      <c r="O969" s="2"/>
      <c r="P969" s="2"/>
      <c r="Q969" s="2"/>
      <c r="R969" s="2"/>
      <c r="S969" s="2"/>
      <c r="T969" s="2"/>
      <c r="U969" s="2"/>
      <c r="V969" s="2"/>
      <c r="W969" s="2"/>
      <c r="X969" s="2"/>
      <c r="Y969" s="2"/>
      <c r="Z969" s="2"/>
      <c r="AA969" s="2"/>
      <c r="AB969" s="2"/>
    </row>
    <row r="970" spans="1:28" x14ac:dyDescent="0.2">
      <c r="A970" s="2" t="s">
        <v>292</v>
      </c>
      <c r="B970" s="2" t="s">
        <v>28</v>
      </c>
      <c r="C970" s="4">
        <v>45008</v>
      </c>
      <c r="D970" s="2">
        <v>30030</v>
      </c>
      <c r="E970" s="2">
        <v>280</v>
      </c>
      <c r="F970" s="2" t="s">
        <v>7</v>
      </c>
      <c r="G970" s="2"/>
      <c r="H970" s="2">
        <v>1</v>
      </c>
      <c r="I970" s="2"/>
      <c r="J970" s="2"/>
      <c r="K970" s="2"/>
      <c r="L970" s="2"/>
      <c r="M970" s="2"/>
      <c r="N970" s="2"/>
      <c r="O970" s="2"/>
      <c r="P970" s="2"/>
      <c r="Q970" s="2"/>
      <c r="R970" s="2"/>
      <c r="S970" s="2"/>
      <c r="T970" s="2"/>
      <c r="U970" s="2"/>
      <c r="V970" s="2"/>
      <c r="W970" s="2"/>
      <c r="X970" s="2"/>
      <c r="Y970" s="2"/>
      <c r="Z970" s="2"/>
      <c r="AA970" s="2"/>
      <c r="AB970" s="2"/>
    </row>
    <row r="971" spans="1:28" x14ac:dyDescent="0.2">
      <c r="A971" s="2" t="s">
        <v>292</v>
      </c>
      <c r="B971" s="2" t="s">
        <v>28</v>
      </c>
      <c r="C971" s="4">
        <v>45008</v>
      </c>
      <c r="D971" s="2">
        <v>30314</v>
      </c>
      <c r="E971" s="2">
        <v>140</v>
      </c>
      <c r="F971" s="2" t="s">
        <v>7</v>
      </c>
      <c r="G971" s="2"/>
      <c r="H971" s="2">
        <v>1</v>
      </c>
      <c r="I971" s="2"/>
      <c r="J971" s="2"/>
      <c r="K971" s="2"/>
      <c r="L971" s="2"/>
      <c r="M971" s="2"/>
      <c r="N971" s="2"/>
      <c r="O971" s="2"/>
      <c r="P971" s="2"/>
      <c r="Q971" s="2"/>
      <c r="R971" s="2"/>
      <c r="S971" s="2"/>
      <c r="T971" s="2"/>
      <c r="U971" s="2"/>
      <c r="V971" s="2"/>
      <c r="W971" s="2"/>
      <c r="X971" s="2"/>
      <c r="Y971" s="2"/>
      <c r="Z971" s="2"/>
      <c r="AA971" s="2"/>
      <c r="AB971" s="2"/>
    </row>
    <row r="972" spans="1:28" x14ac:dyDescent="0.2">
      <c r="A972" s="2" t="s">
        <v>292</v>
      </c>
      <c r="B972" s="2" t="s">
        <v>28</v>
      </c>
      <c r="C972" s="4">
        <v>45008</v>
      </c>
      <c r="D972" s="2">
        <v>30343</v>
      </c>
      <c r="E972" s="2">
        <v>156</v>
      </c>
      <c r="F972" s="2" t="s">
        <v>7</v>
      </c>
      <c r="G972" s="2"/>
      <c r="H972" s="2">
        <v>1</v>
      </c>
      <c r="I972" s="2"/>
      <c r="J972" s="2"/>
      <c r="K972" s="2"/>
      <c r="L972" s="2"/>
      <c r="M972" s="2"/>
      <c r="N972" s="2"/>
      <c r="O972" s="2"/>
      <c r="P972" s="2"/>
      <c r="Q972" s="2"/>
      <c r="R972" s="2"/>
      <c r="S972" s="2"/>
      <c r="T972" s="2"/>
      <c r="U972" s="2"/>
      <c r="V972" s="2"/>
      <c r="W972" s="2"/>
      <c r="X972" s="2"/>
      <c r="Y972" s="2"/>
      <c r="Z972" s="2"/>
      <c r="AA972" s="2"/>
      <c r="AB972" s="2"/>
    </row>
    <row r="973" spans="1:28" x14ac:dyDescent="0.2">
      <c r="A973" s="2" t="s">
        <v>292</v>
      </c>
      <c r="B973" s="2" t="s">
        <v>19</v>
      </c>
      <c r="C973" s="4">
        <v>45009</v>
      </c>
      <c r="D973" s="2">
        <v>30030</v>
      </c>
      <c r="E973" s="2">
        <v>16</v>
      </c>
      <c r="F973" s="2" t="s">
        <v>7</v>
      </c>
      <c r="G973" s="2"/>
      <c r="H973" s="2">
        <v>1</v>
      </c>
      <c r="I973" s="2"/>
      <c r="J973" s="2"/>
      <c r="K973" s="2"/>
      <c r="L973" s="2"/>
      <c r="M973" s="2"/>
      <c r="N973" s="2"/>
      <c r="O973" s="2"/>
      <c r="P973" s="2"/>
      <c r="Q973" s="2"/>
      <c r="R973" s="2"/>
      <c r="S973" s="2"/>
      <c r="T973" s="2"/>
      <c r="U973" s="2"/>
      <c r="V973" s="2"/>
      <c r="W973" s="2"/>
      <c r="X973" s="2"/>
      <c r="Y973" s="2"/>
      <c r="Z973" s="2"/>
      <c r="AA973" s="2"/>
      <c r="AB973" s="2"/>
    </row>
    <row r="974" spans="1:28" x14ac:dyDescent="0.2">
      <c r="A974" s="2" t="s">
        <v>292</v>
      </c>
      <c r="B974" s="2" t="s">
        <v>19</v>
      </c>
      <c r="C974" s="4">
        <v>45009</v>
      </c>
      <c r="D974" s="2">
        <v>30340</v>
      </c>
      <c r="E974" s="2">
        <v>80</v>
      </c>
      <c r="F974" s="2" t="s">
        <v>322</v>
      </c>
      <c r="G974" s="2">
        <v>1</v>
      </c>
      <c r="H974" s="2">
        <v>1</v>
      </c>
      <c r="I974" s="2"/>
      <c r="J974" s="2"/>
      <c r="K974" s="2"/>
      <c r="L974" s="2"/>
      <c r="M974" s="2">
        <v>1</v>
      </c>
      <c r="N974" s="2"/>
      <c r="O974" s="2"/>
      <c r="P974" s="2"/>
      <c r="Q974" s="2"/>
      <c r="R974" s="2"/>
      <c r="S974" s="2"/>
      <c r="T974" s="2"/>
      <c r="U974" s="2"/>
      <c r="V974" s="2"/>
      <c r="W974" s="2"/>
      <c r="X974" s="2"/>
      <c r="Y974" s="2"/>
      <c r="Z974" s="2"/>
      <c r="AA974" s="2"/>
      <c r="AB974" s="2"/>
    </row>
    <row r="975" spans="1:28" x14ac:dyDescent="0.2">
      <c r="A975" s="2" t="s">
        <v>292</v>
      </c>
      <c r="B975" s="2" t="s">
        <v>35</v>
      </c>
      <c r="C975" s="4">
        <v>45010</v>
      </c>
      <c r="D975" s="2">
        <v>30096</v>
      </c>
      <c r="E975" s="2">
        <v>36</v>
      </c>
      <c r="F975" s="2" t="s">
        <v>323</v>
      </c>
      <c r="G975" s="2">
        <v>1</v>
      </c>
      <c r="H975" s="2"/>
      <c r="I975" s="2"/>
      <c r="J975" s="2"/>
      <c r="K975" s="2"/>
      <c r="L975" s="2"/>
      <c r="M975" s="2"/>
      <c r="N975" s="2"/>
      <c r="O975" s="2"/>
      <c r="P975" s="2"/>
      <c r="Q975" s="2"/>
      <c r="R975" s="2"/>
      <c r="S975" s="2"/>
      <c r="T975" s="2"/>
      <c r="U975" s="2"/>
      <c r="V975" s="2"/>
      <c r="W975" s="2"/>
      <c r="X975" s="2"/>
      <c r="Y975" s="2"/>
      <c r="Z975" s="2"/>
      <c r="AA975" s="2"/>
      <c r="AB975" s="2"/>
    </row>
    <row r="976" spans="1:28" x14ac:dyDescent="0.2">
      <c r="A976" s="2" t="s">
        <v>292</v>
      </c>
      <c r="B976" s="2" t="s">
        <v>48</v>
      </c>
      <c r="C976" s="4">
        <v>45014</v>
      </c>
      <c r="D976" s="2"/>
      <c r="E976" s="2">
        <v>36</v>
      </c>
      <c r="F976" s="2" t="s">
        <v>10</v>
      </c>
      <c r="G976" s="2"/>
      <c r="H976" s="2"/>
      <c r="I976" s="2"/>
      <c r="J976" s="2"/>
      <c r="K976" s="2">
        <v>1</v>
      </c>
      <c r="L976" s="2"/>
      <c r="M976" s="2"/>
      <c r="N976" s="2"/>
      <c r="O976" s="2"/>
      <c r="P976" s="2"/>
      <c r="Q976" s="2"/>
      <c r="R976" s="2"/>
      <c r="S976" s="2"/>
      <c r="T976" s="2"/>
      <c r="U976" s="2"/>
      <c r="V976" s="2"/>
      <c r="W976" s="2"/>
      <c r="X976" s="2"/>
      <c r="Y976" s="2"/>
      <c r="Z976" s="2"/>
      <c r="AA976" s="2"/>
      <c r="AB976" s="2"/>
    </row>
    <row r="977" spans="1:28" x14ac:dyDescent="0.2">
      <c r="A977" s="2" t="s">
        <v>292</v>
      </c>
      <c r="B977" s="2" t="s">
        <v>48</v>
      </c>
      <c r="C977" s="4">
        <v>45014</v>
      </c>
      <c r="D977" s="2"/>
      <c r="E977" s="2">
        <v>33</v>
      </c>
      <c r="F977" s="2" t="s">
        <v>7</v>
      </c>
      <c r="G977" s="2"/>
      <c r="H977" s="2">
        <v>1</v>
      </c>
      <c r="I977" s="2"/>
      <c r="J977" s="2"/>
      <c r="K977" s="2"/>
      <c r="L977" s="2"/>
      <c r="M977" s="2"/>
      <c r="N977" s="2"/>
      <c r="O977" s="2"/>
      <c r="P977" s="2"/>
      <c r="Q977" s="2"/>
      <c r="R977" s="2"/>
      <c r="S977" s="2"/>
      <c r="T977" s="2"/>
      <c r="U977" s="2"/>
      <c r="V977" s="2"/>
      <c r="W977" s="2"/>
      <c r="X977" s="2"/>
      <c r="Y977" s="2"/>
      <c r="Z977" s="2"/>
      <c r="AA977" s="2"/>
      <c r="AB977" s="2"/>
    </row>
    <row r="978" spans="1:28" x14ac:dyDescent="0.2">
      <c r="A978" s="2" t="s">
        <v>292</v>
      </c>
      <c r="B978" s="2" t="s">
        <v>48</v>
      </c>
      <c r="C978" s="4">
        <v>45014</v>
      </c>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x14ac:dyDescent="0.2">
      <c r="A979" s="2" t="s">
        <v>292</v>
      </c>
      <c r="B979" s="2" t="s">
        <v>28</v>
      </c>
      <c r="C979" s="4">
        <v>45015</v>
      </c>
      <c r="D979" s="2">
        <v>30328</v>
      </c>
      <c r="E979" s="2">
        <v>137</v>
      </c>
      <c r="F979" s="2" t="s">
        <v>7</v>
      </c>
      <c r="G979" s="2"/>
      <c r="H979" s="2">
        <v>1</v>
      </c>
      <c r="I979" s="2"/>
      <c r="J979" s="2"/>
      <c r="K979" s="2"/>
      <c r="L979" s="2"/>
      <c r="M979" s="2"/>
      <c r="N979" s="2"/>
      <c r="O979" s="2"/>
      <c r="P979" s="2"/>
      <c r="Q979" s="2"/>
      <c r="R979" s="2"/>
      <c r="S979" s="2"/>
      <c r="T979" s="2"/>
      <c r="U979" s="2"/>
      <c r="V979" s="2"/>
      <c r="W979" s="2"/>
      <c r="X979" s="2"/>
      <c r="Y979" s="2"/>
      <c r="Z979" s="2"/>
      <c r="AA979" s="2"/>
      <c r="AB979" s="2"/>
    </row>
    <row r="980" spans="1:28" x14ac:dyDescent="0.2">
      <c r="A980" s="2" t="s">
        <v>292</v>
      </c>
      <c r="B980" s="2" t="s">
        <v>28</v>
      </c>
      <c r="C980" s="4">
        <v>45015</v>
      </c>
      <c r="D980" s="2">
        <v>30134</v>
      </c>
      <c r="E980" s="2">
        <v>48</v>
      </c>
      <c r="F980" s="2" t="s">
        <v>60</v>
      </c>
      <c r="G980" s="2">
        <v>1</v>
      </c>
      <c r="H980" s="2">
        <v>1</v>
      </c>
      <c r="I980" s="2"/>
      <c r="J980" s="2"/>
      <c r="K980" s="2"/>
      <c r="L980" s="2"/>
      <c r="M980" s="2"/>
      <c r="N980" s="2"/>
      <c r="O980" s="2"/>
      <c r="P980" s="2"/>
      <c r="Q980" s="2"/>
      <c r="R980" s="2"/>
      <c r="S980" s="2"/>
      <c r="T980" s="2"/>
      <c r="U980" s="2"/>
      <c r="V980" s="2"/>
      <c r="W980" s="2"/>
      <c r="X980" s="2"/>
      <c r="Y980" s="2"/>
      <c r="Z980" s="2"/>
      <c r="AA980" s="2"/>
      <c r="AB980" s="2"/>
    </row>
    <row r="981" spans="1:28" x14ac:dyDescent="0.2">
      <c r="A981" s="2" t="s">
        <v>292</v>
      </c>
      <c r="B981" s="2" t="s">
        <v>28</v>
      </c>
      <c r="C981" s="4">
        <v>45015</v>
      </c>
      <c r="D981" s="2">
        <v>30047</v>
      </c>
      <c r="E981" s="2">
        <v>137</v>
      </c>
      <c r="F981" s="2" t="s">
        <v>211</v>
      </c>
      <c r="G981" s="2">
        <v>1</v>
      </c>
      <c r="H981" s="2">
        <v>1</v>
      </c>
      <c r="I981" s="2"/>
      <c r="J981" s="2"/>
      <c r="K981" s="2"/>
      <c r="L981" s="2"/>
      <c r="M981" s="2"/>
      <c r="N981" s="2"/>
      <c r="O981" s="2"/>
      <c r="P981" s="2"/>
      <c r="Q981" s="2"/>
      <c r="R981" s="2"/>
      <c r="S981" s="2"/>
      <c r="T981" s="2"/>
      <c r="U981" s="2"/>
      <c r="V981" s="2"/>
      <c r="W981" s="2"/>
      <c r="X981" s="2"/>
      <c r="Y981" s="2"/>
      <c r="Z981" s="2"/>
      <c r="AA981" s="2"/>
      <c r="AB981" s="2"/>
    </row>
    <row r="982" spans="1:28" x14ac:dyDescent="0.2">
      <c r="A982" s="2" t="s">
        <v>292</v>
      </c>
      <c r="B982" s="2" t="s">
        <v>28</v>
      </c>
      <c r="C982" s="4">
        <v>45015</v>
      </c>
      <c r="D982" s="2"/>
      <c r="E982" s="2">
        <v>388</v>
      </c>
      <c r="F982" s="2" t="s">
        <v>324</v>
      </c>
      <c r="G982" s="2"/>
      <c r="H982" s="2"/>
      <c r="I982" s="2"/>
      <c r="J982" s="2"/>
      <c r="K982" s="2"/>
      <c r="L982" s="2"/>
      <c r="M982" s="2"/>
      <c r="N982" s="2"/>
      <c r="O982" s="2"/>
      <c r="P982" s="2"/>
      <c r="Q982" s="2"/>
      <c r="R982" s="2"/>
      <c r="S982" s="2"/>
      <c r="T982" s="2"/>
      <c r="U982" s="2"/>
      <c r="V982" s="2"/>
      <c r="W982" s="2"/>
      <c r="X982" s="2"/>
      <c r="Y982" s="2"/>
      <c r="Z982" s="2"/>
      <c r="AA982" s="2"/>
      <c r="AB982" s="2"/>
    </row>
    <row r="983" spans="1:28" x14ac:dyDescent="0.2">
      <c r="A983" s="2" t="s">
        <v>292</v>
      </c>
      <c r="B983" s="2" t="s">
        <v>28</v>
      </c>
      <c r="C983" s="4">
        <v>45015</v>
      </c>
      <c r="D983" s="2">
        <v>30092</v>
      </c>
      <c r="E983" s="2">
        <v>9</v>
      </c>
      <c r="F983" s="2" t="s">
        <v>8</v>
      </c>
      <c r="G983" s="2"/>
      <c r="H983" s="2"/>
      <c r="I983" s="2">
        <v>1</v>
      </c>
      <c r="J983" s="2"/>
      <c r="K983" s="2"/>
      <c r="L983" s="2"/>
      <c r="M983" s="2"/>
      <c r="N983" s="2"/>
      <c r="O983" s="2"/>
      <c r="P983" s="2"/>
      <c r="Q983" s="2"/>
      <c r="R983" s="2"/>
      <c r="S983" s="2"/>
      <c r="T983" s="2"/>
      <c r="U983" s="2"/>
      <c r="V983" s="2"/>
      <c r="W983" s="2"/>
      <c r="X983" s="2"/>
      <c r="Y983" s="2"/>
      <c r="Z983" s="2"/>
      <c r="AA983" s="2"/>
      <c r="AB983" s="2"/>
    </row>
    <row r="984" spans="1:28" x14ac:dyDescent="0.2">
      <c r="A984" s="2" t="s">
        <v>292</v>
      </c>
      <c r="B984" s="2" t="s">
        <v>28</v>
      </c>
      <c r="C984" s="4">
        <v>45015</v>
      </c>
      <c r="D984" s="2">
        <v>30084</v>
      </c>
      <c r="E984" s="2">
        <v>13</v>
      </c>
      <c r="F984" s="2" t="s">
        <v>8</v>
      </c>
      <c r="G984" s="2"/>
      <c r="H984" s="2"/>
      <c r="I984" s="2">
        <v>1</v>
      </c>
      <c r="J984" s="2"/>
      <c r="K984" s="2"/>
      <c r="L984" s="2"/>
      <c r="M984" s="2"/>
      <c r="N984" s="2"/>
      <c r="O984" s="2"/>
      <c r="P984" s="2"/>
      <c r="Q984" s="2"/>
      <c r="R984" s="2"/>
      <c r="S984" s="2"/>
      <c r="T984" s="2"/>
      <c r="U984" s="2"/>
      <c r="V984" s="2"/>
      <c r="W984" s="2"/>
      <c r="X984" s="2"/>
      <c r="Y984" s="2"/>
      <c r="Z984" s="2"/>
      <c r="AA984" s="2"/>
      <c r="AB984" s="2"/>
    </row>
    <row r="985" spans="1:28" x14ac:dyDescent="0.2">
      <c r="A985" s="2" t="s">
        <v>292</v>
      </c>
      <c r="B985" s="2" t="s">
        <v>28</v>
      </c>
      <c r="C985" s="4">
        <v>45015</v>
      </c>
      <c r="D985" s="2">
        <v>30281</v>
      </c>
      <c r="E985" s="2">
        <v>2</v>
      </c>
      <c r="F985" s="2" t="s">
        <v>325</v>
      </c>
      <c r="G985" s="2"/>
      <c r="H985" s="2">
        <v>1</v>
      </c>
      <c r="I985" s="2"/>
      <c r="J985" s="2"/>
      <c r="K985" s="2"/>
      <c r="L985" s="2"/>
      <c r="M985" s="2"/>
      <c r="N985" s="2"/>
      <c r="O985" s="2"/>
      <c r="P985" s="2"/>
      <c r="Q985" s="2"/>
      <c r="R985" s="2"/>
      <c r="S985" s="2"/>
      <c r="T985" s="2"/>
      <c r="U985" s="2"/>
      <c r="V985" s="2"/>
      <c r="W985" s="2"/>
      <c r="X985" s="2"/>
      <c r="Y985" s="2"/>
      <c r="Z985" s="2"/>
      <c r="AA985" s="2"/>
      <c r="AB985" s="2"/>
    </row>
    <row r="986" spans="1:28" x14ac:dyDescent="0.2">
      <c r="A986" s="2" t="s">
        <v>292</v>
      </c>
      <c r="B986" s="2" t="s">
        <v>28</v>
      </c>
      <c r="C986" s="4">
        <v>45015</v>
      </c>
      <c r="D986" s="2">
        <v>30033</v>
      </c>
      <c r="E986" s="2">
        <v>24</v>
      </c>
      <c r="F986" s="2" t="s">
        <v>7</v>
      </c>
      <c r="G986" s="2"/>
      <c r="H986" s="2">
        <v>1</v>
      </c>
      <c r="I986" s="2"/>
      <c r="J986" s="2"/>
      <c r="K986" s="2"/>
      <c r="L986" s="2"/>
      <c r="M986" s="2"/>
      <c r="N986" s="2"/>
      <c r="O986" s="2"/>
      <c r="P986" s="2"/>
      <c r="Q986" s="2"/>
      <c r="R986" s="2"/>
      <c r="S986" s="2"/>
      <c r="T986" s="2"/>
      <c r="U986" s="2"/>
      <c r="V986" s="2"/>
      <c r="W986" s="2"/>
      <c r="X986" s="2"/>
      <c r="Y986" s="2"/>
      <c r="Z986" s="2"/>
      <c r="AA986" s="2"/>
      <c r="AB986" s="2"/>
    </row>
    <row r="987" spans="1:28" x14ac:dyDescent="0.2">
      <c r="A987" s="2" t="s">
        <v>292</v>
      </c>
      <c r="B987" s="2" t="s">
        <v>28</v>
      </c>
      <c r="C987" s="4">
        <v>45015</v>
      </c>
      <c r="D987" s="2">
        <v>30047</v>
      </c>
      <c r="E987" s="2">
        <v>4</v>
      </c>
      <c r="F987" s="2" t="s">
        <v>6</v>
      </c>
      <c r="G987" s="2">
        <v>1</v>
      </c>
      <c r="H987" s="2"/>
      <c r="I987" s="2"/>
      <c r="J987" s="2"/>
      <c r="K987" s="2"/>
      <c r="L987" s="2"/>
      <c r="M987" s="2"/>
      <c r="N987" s="2"/>
      <c r="O987" s="2"/>
      <c r="P987" s="2"/>
      <c r="Q987" s="2"/>
      <c r="R987" s="2"/>
      <c r="S987" s="2"/>
      <c r="T987" s="2"/>
      <c r="U987" s="2"/>
      <c r="V987" s="2"/>
      <c r="W987" s="2"/>
      <c r="X987" s="2"/>
      <c r="Y987" s="2"/>
      <c r="Z987" s="2"/>
      <c r="AA987" s="2"/>
      <c r="AB987" s="2"/>
    </row>
    <row r="988" spans="1:28" x14ac:dyDescent="0.2">
      <c r="A988" s="2" t="s">
        <v>292</v>
      </c>
      <c r="B988" s="2" t="s">
        <v>28</v>
      </c>
      <c r="C988" s="4">
        <v>45015</v>
      </c>
      <c r="D988" s="2">
        <v>30033</v>
      </c>
      <c r="E988" s="2">
        <v>7</v>
      </c>
      <c r="F988" s="2" t="s">
        <v>197</v>
      </c>
      <c r="G988" s="2">
        <v>1</v>
      </c>
      <c r="H988" s="2">
        <v>1</v>
      </c>
      <c r="I988" s="2"/>
      <c r="J988" s="2"/>
      <c r="K988" s="2"/>
      <c r="L988" s="2"/>
      <c r="M988" s="2"/>
      <c r="N988" s="2"/>
      <c r="O988" s="2"/>
      <c r="P988" s="2"/>
      <c r="Q988" s="2"/>
      <c r="R988" s="2"/>
      <c r="S988" s="2"/>
      <c r="T988" s="2"/>
      <c r="U988" s="2"/>
      <c r="V988" s="2"/>
      <c r="W988" s="2"/>
      <c r="X988" s="2"/>
      <c r="Y988" s="2"/>
      <c r="Z988" s="2"/>
      <c r="AA988" s="2"/>
      <c r="AB988" s="2"/>
    </row>
    <row r="989" spans="1:28" x14ac:dyDescent="0.2">
      <c r="A989" s="2" t="s">
        <v>292</v>
      </c>
      <c r="B989" s="2" t="s">
        <v>28</v>
      </c>
      <c r="C989" s="4">
        <v>45015</v>
      </c>
      <c r="D989" s="2">
        <v>30307</v>
      </c>
      <c r="E989" s="2">
        <v>14</v>
      </c>
      <c r="F989" s="2" t="s">
        <v>7</v>
      </c>
      <c r="G989" s="2"/>
      <c r="H989" s="2">
        <v>1</v>
      </c>
      <c r="I989" s="2"/>
      <c r="J989" s="2"/>
      <c r="K989" s="2"/>
      <c r="L989" s="2"/>
      <c r="M989" s="2"/>
      <c r="N989" s="2"/>
      <c r="O989" s="2"/>
      <c r="P989" s="2"/>
      <c r="Q989" s="2"/>
      <c r="R989" s="2"/>
      <c r="S989" s="2"/>
      <c r="T989" s="2"/>
      <c r="U989" s="2"/>
      <c r="V989" s="2"/>
      <c r="W989" s="2"/>
      <c r="X989" s="2"/>
      <c r="Y989" s="2"/>
      <c r="Z989" s="2"/>
      <c r="AA989" s="2"/>
      <c r="AB989" s="2"/>
    </row>
    <row r="990" spans="1:28" x14ac:dyDescent="0.2">
      <c r="A990" s="2" t="s">
        <v>292</v>
      </c>
      <c r="B990" s="2" t="s">
        <v>28</v>
      </c>
      <c r="C990" s="4">
        <v>45015</v>
      </c>
      <c r="D990" s="2">
        <v>30307</v>
      </c>
      <c r="E990" s="2">
        <v>9</v>
      </c>
      <c r="F990" s="2" t="s">
        <v>7</v>
      </c>
      <c r="G990" s="2"/>
      <c r="H990" s="2">
        <v>1</v>
      </c>
      <c r="I990" s="2"/>
      <c r="J990" s="2"/>
      <c r="K990" s="2"/>
      <c r="L990" s="2"/>
      <c r="M990" s="2"/>
      <c r="N990" s="2"/>
      <c r="O990" s="2"/>
      <c r="P990" s="2"/>
      <c r="Q990" s="2"/>
      <c r="R990" s="2"/>
      <c r="S990" s="2"/>
      <c r="T990" s="2"/>
      <c r="U990" s="2"/>
      <c r="V990" s="2"/>
      <c r="W990" s="2"/>
      <c r="X990" s="2"/>
      <c r="Y990" s="2"/>
      <c r="Z990" s="2"/>
      <c r="AA990" s="2"/>
      <c r="AB990" s="2"/>
    </row>
    <row r="991" spans="1:28" x14ac:dyDescent="0.2">
      <c r="A991" s="2" t="s">
        <v>292</v>
      </c>
      <c r="B991" s="2" t="s">
        <v>28</v>
      </c>
      <c r="C991" s="4">
        <v>45015</v>
      </c>
      <c r="D991" s="2">
        <v>30340</v>
      </c>
      <c r="E991" s="2">
        <v>6</v>
      </c>
      <c r="F991" s="2" t="s">
        <v>6</v>
      </c>
      <c r="G991" s="2">
        <v>1</v>
      </c>
      <c r="H991" s="2"/>
      <c r="I991" s="2"/>
      <c r="J991" s="2"/>
      <c r="K991" s="2"/>
      <c r="L991" s="2"/>
      <c r="M991" s="2"/>
      <c r="N991" s="2"/>
      <c r="O991" s="2"/>
      <c r="P991" s="2"/>
      <c r="Q991" s="2"/>
      <c r="R991" s="2"/>
      <c r="S991" s="2"/>
      <c r="T991" s="2"/>
      <c r="U991" s="2"/>
      <c r="V991" s="2"/>
      <c r="W991" s="2"/>
      <c r="X991" s="2"/>
      <c r="Y991" s="2"/>
      <c r="Z991" s="2"/>
      <c r="AA991" s="2"/>
      <c r="AB991" s="2"/>
    </row>
    <row r="992" spans="1:28" x14ac:dyDescent="0.2">
      <c r="A992" s="2" t="s">
        <v>292</v>
      </c>
      <c r="B992" s="2" t="s">
        <v>28</v>
      </c>
      <c r="C992" s="4">
        <v>45015</v>
      </c>
      <c r="D992" s="2">
        <v>30341</v>
      </c>
      <c r="E992" s="2">
        <v>8</v>
      </c>
      <c r="F992" s="2" t="s">
        <v>6</v>
      </c>
      <c r="G992" s="2">
        <v>1</v>
      </c>
      <c r="H992" s="2"/>
      <c r="I992" s="2"/>
      <c r="J992" s="2"/>
      <c r="K992" s="2"/>
      <c r="L992" s="2"/>
      <c r="M992" s="2"/>
      <c r="N992" s="2"/>
      <c r="O992" s="2"/>
      <c r="P992" s="2"/>
      <c r="Q992" s="2"/>
      <c r="R992" s="2"/>
      <c r="S992" s="2"/>
      <c r="T992" s="2"/>
      <c r="U992" s="2"/>
      <c r="V992" s="2"/>
      <c r="W992" s="2"/>
      <c r="X992" s="2"/>
      <c r="Y992" s="2"/>
      <c r="Z992" s="2"/>
      <c r="AA992" s="2"/>
      <c r="AB992" s="2"/>
    </row>
    <row r="993" spans="1:28" x14ac:dyDescent="0.2">
      <c r="A993" s="2" t="s">
        <v>292</v>
      </c>
      <c r="B993" s="2" t="s">
        <v>28</v>
      </c>
      <c r="C993" s="4">
        <v>45015</v>
      </c>
      <c r="D993" s="2">
        <v>30236</v>
      </c>
      <c r="E993" s="2">
        <v>4</v>
      </c>
      <c r="F993" s="2" t="s">
        <v>232</v>
      </c>
      <c r="G993" s="2">
        <v>1</v>
      </c>
      <c r="H993" s="2"/>
      <c r="I993" s="2">
        <v>1</v>
      </c>
      <c r="J993" s="2"/>
      <c r="K993" s="2"/>
      <c r="L993" s="2"/>
      <c r="M993" s="2"/>
      <c r="N993" s="2"/>
      <c r="O993" s="2"/>
      <c r="P993" s="2"/>
      <c r="Q993" s="2"/>
      <c r="R993" s="2"/>
      <c r="S993" s="2"/>
      <c r="T993" s="2"/>
      <c r="U993" s="2"/>
      <c r="V993" s="2"/>
      <c r="W993" s="2"/>
      <c r="X993" s="2"/>
      <c r="Y993" s="2"/>
      <c r="Z993" s="2"/>
      <c r="AA993" s="2"/>
      <c r="AB993" s="2"/>
    </row>
    <row r="994" spans="1:28" x14ac:dyDescent="0.2">
      <c r="A994" s="2" t="s">
        <v>292</v>
      </c>
      <c r="B994" s="2" t="s">
        <v>28</v>
      </c>
      <c r="C994" s="4">
        <v>45015</v>
      </c>
      <c r="D994" s="2">
        <v>30079</v>
      </c>
      <c r="E994" s="2">
        <v>3</v>
      </c>
      <c r="F994" s="2" t="s">
        <v>7</v>
      </c>
      <c r="G994" s="2"/>
      <c r="H994" s="2">
        <v>1</v>
      </c>
      <c r="I994" s="2"/>
      <c r="J994" s="2"/>
      <c r="K994" s="2"/>
      <c r="L994" s="2"/>
      <c r="M994" s="2"/>
      <c r="N994" s="2"/>
      <c r="O994" s="2"/>
      <c r="P994" s="2"/>
      <c r="Q994" s="2"/>
      <c r="R994" s="2"/>
      <c r="S994" s="2"/>
      <c r="T994" s="2"/>
      <c r="U994" s="2"/>
      <c r="V994" s="2"/>
      <c r="W994" s="2"/>
      <c r="X994" s="2"/>
      <c r="Y994" s="2"/>
      <c r="Z994" s="2"/>
      <c r="AA994" s="2"/>
      <c r="AB994" s="2"/>
    </row>
    <row r="995" spans="1:28" x14ac:dyDescent="0.2">
      <c r="A995" s="2" t="s">
        <v>292</v>
      </c>
      <c r="B995" s="2" t="s">
        <v>28</v>
      </c>
      <c r="C995" s="4">
        <v>45015</v>
      </c>
      <c r="D995" s="2">
        <v>30085</v>
      </c>
      <c r="E995" s="2">
        <v>5</v>
      </c>
      <c r="F995" s="2" t="s">
        <v>132</v>
      </c>
      <c r="G995" s="2"/>
      <c r="H995" s="2"/>
      <c r="I995" s="2"/>
      <c r="J995" s="2"/>
      <c r="K995" s="2">
        <v>1</v>
      </c>
      <c r="L995" s="2"/>
      <c r="M995" s="2"/>
      <c r="N995" s="2"/>
      <c r="O995" s="2"/>
      <c r="P995" s="2"/>
      <c r="Q995" s="2"/>
      <c r="R995" s="2"/>
      <c r="S995" s="2"/>
      <c r="T995" s="2"/>
      <c r="U995" s="2"/>
      <c r="V995" s="2"/>
      <c r="W995" s="2"/>
      <c r="X995" s="2"/>
      <c r="Y995" s="2"/>
      <c r="Z995" s="2"/>
      <c r="AA995" s="2"/>
      <c r="AB995" s="2"/>
    </row>
    <row r="996" spans="1:28" x14ac:dyDescent="0.2">
      <c r="A996" s="2" t="s">
        <v>292</v>
      </c>
      <c r="B996" s="2" t="s">
        <v>28</v>
      </c>
      <c r="C996" s="4">
        <v>45015</v>
      </c>
      <c r="D996" s="2">
        <v>30030</v>
      </c>
      <c r="E996" s="2">
        <v>15</v>
      </c>
      <c r="F996" s="2" t="s">
        <v>7</v>
      </c>
      <c r="G996" s="2"/>
      <c r="H996" s="2">
        <v>1</v>
      </c>
      <c r="I996" s="2"/>
      <c r="J996" s="2"/>
      <c r="K996" s="2"/>
      <c r="L996" s="2"/>
      <c r="M996" s="2"/>
      <c r="N996" s="2"/>
      <c r="O996" s="2"/>
      <c r="P996" s="2"/>
      <c r="Q996" s="2"/>
      <c r="R996" s="2"/>
      <c r="S996" s="2"/>
      <c r="T996" s="2"/>
      <c r="U996" s="2"/>
      <c r="V996" s="2"/>
      <c r="W996" s="2"/>
      <c r="X996" s="2"/>
      <c r="Y996" s="2"/>
      <c r="Z996" s="2"/>
      <c r="AA996" s="2"/>
      <c r="AB996" s="2"/>
    </row>
    <row r="997" spans="1:28" x14ac:dyDescent="0.2">
      <c r="A997" s="2" t="s">
        <v>292</v>
      </c>
      <c r="B997" s="2" t="s">
        <v>28</v>
      </c>
      <c r="C997" s="4">
        <v>45015</v>
      </c>
      <c r="D997" s="2">
        <v>30329</v>
      </c>
      <c r="E997" s="2">
        <v>3</v>
      </c>
      <c r="F997" s="2" t="s">
        <v>6</v>
      </c>
      <c r="G997" s="2">
        <v>1</v>
      </c>
      <c r="H997" s="2"/>
      <c r="I997" s="2"/>
      <c r="J997" s="2"/>
      <c r="K997" s="2"/>
      <c r="L997" s="2"/>
      <c r="M997" s="2"/>
      <c r="N997" s="2"/>
      <c r="O997" s="2"/>
      <c r="P997" s="2"/>
      <c r="Q997" s="2"/>
      <c r="R997" s="2"/>
      <c r="S997" s="2"/>
      <c r="T997" s="2"/>
      <c r="U997" s="2"/>
      <c r="V997" s="2"/>
      <c r="W997" s="2"/>
      <c r="X997" s="2"/>
      <c r="Y997" s="2"/>
      <c r="Z997" s="2"/>
      <c r="AA997" s="2"/>
      <c r="AB997" s="2"/>
    </row>
    <row r="998" spans="1:28" x14ac:dyDescent="0.2">
      <c r="A998" s="2" t="s">
        <v>292</v>
      </c>
      <c r="B998" s="2" t="s">
        <v>28</v>
      </c>
      <c r="C998" s="4">
        <v>45015</v>
      </c>
      <c r="D998" s="2">
        <v>30030</v>
      </c>
      <c r="E998" s="2">
        <v>3</v>
      </c>
      <c r="F998" s="2" t="s">
        <v>6</v>
      </c>
      <c r="G998" s="2">
        <v>1</v>
      </c>
      <c r="H998" s="2"/>
      <c r="I998" s="2"/>
      <c r="J998" s="2"/>
      <c r="K998" s="2"/>
      <c r="L998" s="2"/>
      <c r="M998" s="2"/>
      <c r="N998" s="2"/>
      <c r="O998" s="2"/>
      <c r="P998" s="2"/>
      <c r="Q998" s="2"/>
      <c r="R998" s="2"/>
      <c r="S998" s="2"/>
      <c r="T998" s="2"/>
      <c r="U998" s="2"/>
      <c r="V998" s="2"/>
      <c r="W998" s="2"/>
      <c r="X998" s="2"/>
      <c r="Y998" s="2"/>
      <c r="Z998" s="2"/>
      <c r="AA998" s="2"/>
      <c r="AB998" s="2"/>
    </row>
    <row r="999" spans="1:28" x14ac:dyDescent="0.2">
      <c r="A999" s="2" t="s">
        <v>292</v>
      </c>
      <c r="B999" s="2" t="s">
        <v>28</v>
      </c>
      <c r="C999" s="4">
        <v>45015</v>
      </c>
      <c r="D999" s="2">
        <v>30033</v>
      </c>
      <c r="E999" s="2">
        <v>13</v>
      </c>
      <c r="F999" s="2" t="s">
        <v>7</v>
      </c>
      <c r="G999" s="2"/>
      <c r="H999" s="2">
        <v>1</v>
      </c>
      <c r="I999" s="2"/>
      <c r="J999" s="2"/>
      <c r="K999" s="2"/>
      <c r="L999" s="2"/>
      <c r="M999" s="2"/>
      <c r="N999" s="2"/>
      <c r="O999" s="2"/>
      <c r="P999" s="2"/>
      <c r="Q999" s="2"/>
      <c r="R999" s="2"/>
      <c r="S999" s="2"/>
      <c r="T999" s="2"/>
      <c r="U999" s="2"/>
      <c r="V999" s="2"/>
      <c r="W999" s="2"/>
      <c r="X999" s="2"/>
      <c r="Y999" s="2"/>
      <c r="Z999" s="2"/>
      <c r="AA999" s="2"/>
      <c r="AB999" s="2"/>
    </row>
    <row r="1000" spans="1:28" x14ac:dyDescent="0.2">
      <c r="A1000" s="2" t="s">
        <v>292</v>
      </c>
      <c r="B1000" s="2" t="s">
        <v>28</v>
      </c>
      <c r="C1000" s="4">
        <v>45015</v>
      </c>
      <c r="D1000" s="2">
        <v>30092</v>
      </c>
      <c r="E1000" s="2">
        <v>9</v>
      </c>
      <c r="F1000" s="2" t="s">
        <v>8</v>
      </c>
      <c r="G1000" s="2"/>
      <c r="H1000" s="2"/>
      <c r="I1000" s="2">
        <v>1</v>
      </c>
      <c r="J1000" s="2"/>
      <c r="K1000" s="2"/>
      <c r="L1000" s="2"/>
      <c r="M1000" s="2"/>
      <c r="N1000" s="2"/>
      <c r="O1000" s="2"/>
      <c r="P1000" s="2"/>
      <c r="Q1000" s="2"/>
      <c r="R1000" s="2"/>
      <c r="S1000" s="2"/>
      <c r="T1000" s="2"/>
      <c r="U1000" s="2"/>
      <c r="V1000" s="2"/>
      <c r="W1000" s="2"/>
      <c r="X1000" s="2"/>
      <c r="Y1000" s="2"/>
      <c r="Z1000" s="2"/>
      <c r="AA1000" s="2"/>
      <c r="AB1000" s="2"/>
    </row>
    <row r="1001" spans="1:28" x14ac:dyDescent="0.2">
      <c r="A1001" s="2" t="s">
        <v>292</v>
      </c>
      <c r="B1001" s="2" t="s">
        <v>28</v>
      </c>
      <c r="C1001" s="4">
        <v>45015</v>
      </c>
      <c r="D1001" s="2">
        <v>30084</v>
      </c>
      <c r="E1001" s="2">
        <v>13</v>
      </c>
      <c r="F1001" s="2" t="s">
        <v>8</v>
      </c>
      <c r="G1001" s="2"/>
      <c r="H1001" s="2"/>
      <c r="I1001" s="2">
        <v>1</v>
      </c>
      <c r="J1001" s="2"/>
      <c r="K1001" s="2"/>
      <c r="L1001" s="2"/>
      <c r="M1001" s="2"/>
      <c r="N1001" s="2"/>
      <c r="O1001" s="2"/>
      <c r="P1001" s="2"/>
      <c r="Q1001" s="2"/>
      <c r="R1001" s="2"/>
      <c r="S1001" s="2"/>
      <c r="T1001" s="2"/>
      <c r="U1001" s="2"/>
      <c r="V1001" s="2"/>
      <c r="W1001" s="2"/>
      <c r="X1001" s="2"/>
      <c r="Y1001" s="2"/>
      <c r="Z1001" s="2"/>
      <c r="AA1001" s="2"/>
      <c r="AB1001" s="2"/>
    </row>
    <row r="1002" spans="1:28" x14ac:dyDescent="0.2">
      <c r="A1002" s="2" t="s">
        <v>292</v>
      </c>
      <c r="B1002" s="2" t="s">
        <v>28</v>
      </c>
      <c r="C1002" s="4">
        <v>45015</v>
      </c>
      <c r="D1002" s="2">
        <v>30281</v>
      </c>
      <c r="E1002" s="2">
        <v>2</v>
      </c>
      <c r="F1002" s="2" t="s">
        <v>325</v>
      </c>
      <c r="G1002" s="2"/>
      <c r="H1002" s="2">
        <v>1</v>
      </c>
      <c r="I1002" s="2"/>
      <c r="J1002" s="2"/>
      <c r="K1002" s="2"/>
      <c r="L1002" s="2"/>
      <c r="M1002" s="2"/>
      <c r="N1002" s="2"/>
      <c r="O1002" s="2"/>
      <c r="P1002" s="2"/>
      <c r="Q1002" s="2"/>
      <c r="R1002" s="2"/>
      <c r="S1002" s="2"/>
      <c r="T1002" s="2"/>
      <c r="U1002" s="2"/>
      <c r="V1002" s="2"/>
      <c r="W1002" s="2"/>
      <c r="X1002" s="2"/>
      <c r="Y1002" s="2"/>
      <c r="Z1002" s="2"/>
      <c r="AA1002" s="2"/>
      <c r="AB1002" s="2"/>
    </row>
    <row r="1003" spans="1:28" x14ac:dyDescent="0.2">
      <c r="A1003" s="2" t="s">
        <v>292</v>
      </c>
      <c r="B1003" s="2" t="s">
        <v>28</v>
      </c>
      <c r="C1003" s="4">
        <v>45015</v>
      </c>
      <c r="D1003" s="2">
        <v>30033</v>
      </c>
      <c r="E1003" s="2">
        <v>24</v>
      </c>
      <c r="F1003" s="2" t="s">
        <v>7</v>
      </c>
      <c r="G1003" s="2"/>
      <c r="H1003" s="2">
        <v>1</v>
      </c>
      <c r="I1003" s="2"/>
      <c r="J1003" s="2"/>
      <c r="K1003" s="2"/>
      <c r="L1003" s="2"/>
      <c r="M1003" s="2"/>
      <c r="N1003" s="2"/>
      <c r="O1003" s="2"/>
      <c r="P1003" s="2"/>
      <c r="Q1003" s="2"/>
      <c r="R1003" s="2"/>
      <c r="S1003" s="2"/>
      <c r="T1003" s="2"/>
      <c r="U1003" s="2"/>
      <c r="V1003" s="2"/>
      <c r="W1003" s="2"/>
      <c r="X1003" s="2"/>
      <c r="Y1003" s="2"/>
      <c r="Z1003" s="2"/>
      <c r="AA1003" s="2"/>
      <c r="AB1003" s="2"/>
    </row>
    <row r="1004" spans="1:28" x14ac:dyDescent="0.2">
      <c r="A1004" s="2" t="s">
        <v>292</v>
      </c>
      <c r="B1004" s="2" t="s">
        <v>28</v>
      </c>
      <c r="C1004" s="4">
        <v>45015</v>
      </c>
      <c r="D1004" s="2">
        <v>30047</v>
      </c>
      <c r="E1004" s="2">
        <v>4</v>
      </c>
      <c r="F1004" s="2" t="s">
        <v>6</v>
      </c>
      <c r="G1004" s="2">
        <v>1</v>
      </c>
      <c r="H1004" s="2"/>
      <c r="I1004" s="2"/>
      <c r="J1004" s="2"/>
      <c r="K1004" s="2"/>
      <c r="L1004" s="2"/>
      <c r="M1004" s="2"/>
      <c r="N1004" s="2"/>
      <c r="O1004" s="2"/>
      <c r="P1004" s="2"/>
      <c r="Q1004" s="2"/>
      <c r="R1004" s="2"/>
      <c r="S1004" s="2"/>
      <c r="T1004" s="2"/>
      <c r="U1004" s="2"/>
      <c r="V1004" s="2"/>
      <c r="W1004" s="2"/>
      <c r="X1004" s="2"/>
      <c r="Y1004" s="2"/>
      <c r="Z1004" s="2"/>
      <c r="AA1004" s="2"/>
      <c r="AB1004" s="2"/>
    </row>
    <row r="1005" spans="1:28" x14ac:dyDescent="0.2">
      <c r="A1005" s="2" t="s">
        <v>292</v>
      </c>
      <c r="B1005" s="2" t="s">
        <v>28</v>
      </c>
      <c r="C1005" s="4">
        <v>45015</v>
      </c>
      <c r="D1005" s="2">
        <v>30033</v>
      </c>
      <c r="E1005" s="2">
        <v>7</v>
      </c>
      <c r="F1005" s="2" t="s">
        <v>197</v>
      </c>
      <c r="G1005" s="2">
        <v>1</v>
      </c>
      <c r="H1005" s="2">
        <v>1</v>
      </c>
      <c r="I1005" s="2"/>
      <c r="J1005" s="2"/>
      <c r="K1005" s="2"/>
      <c r="L1005" s="2"/>
      <c r="M1005" s="2"/>
      <c r="N1005" s="2"/>
      <c r="O1005" s="2"/>
      <c r="P1005" s="2"/>
      <c r="Q1005" s="2"/>
      <c r="R1005" s="2"/>
      <c r="S1005" s="2"/>
      <c r="T1005" s="2"/>
      <c r="U1005" s="2"/>
      <c r="V1005" s="2"/>
      <c r="W1005" s="2"/>
      <c r="X1005" s="2"/>
      <c r="Y1005" s="2"/>
      <c r="Z1005" s="2"/>
      <c r="AA1005" s="2"/>
      <c r="AB1005" s="2"/>
    </row>
    <row r="1006" spans="1:28" x14ac:dyDescent="0.2">
      <c r="A1006" s="2" t="s">
        <v>292</v>
      </c>
      <c r="B1006" s="2" t="s">
        <v>28</v>
      </c>
      <c r="C1006" s="4">
        <v>45015</v>
      </c>
      <c r="D1006" s="2">
        <v>30307</v>
      </c>
      <c r="E1006" s="2">
        <v>14</v>
      </c>
      <c r="F1006" s="2" t="s">
        <v>7</v>
      </c>
      <c r="G1006" s="2"/>
      <c r="H1006" s="2">
        <v>1</v>
      </c>
      <c r="I1006" s="2"/>
      <c r="J1006" s="2"/>
      <c r="K1006" s="2"/>
      <c r="L1006" s="2"/>
      <c r="M1006" s="2"/>
      <c r="N1006" s="2"/>
      <c r="O1006" s="2"/>
      <c r="P1006" s="2"/>
      <c r="Q1006" s="2"/>
      <c r="R1006" s="2"/>
      <c r="S1006" s="2"/>
      <c r="T1006" s="2"/>
      <c r="U1006" s="2"/>
      <c r="V1006" s="2"/>
      <c r="W1006" s="2"/>
      <c r="X1006" s="2"/>
      <c r="Y1006" s="2"/>
      <c r="Z1006" s="2"/>
      <c r="AA1006" s="2"/>
      <c r="AB1006" s="2"/>
    </row>
    <row r="1007" spans="1:28" x14ac:dyDescent="0.2">
      <c r="A1007" s="2" t="s">
        <v>292</v>
      </c>
      <c r="B1007" s="2" t="s">
        <v>28</v>
      </c>
      <c r="C1007" s="4">
        <v>45015</v>
      </c>
      <c r="D1007" s="2">
        <v>30307</v>
      </c>
      <c r="E1007" s="2">
        <v>9</v>
      </c>
      <c r="F1007" s="2" t="s">
        <v>197</v>
      </c>
      <c r="G1007" s="2">
        <v>1</v>
      </c>
      <c r="H1007" s="2">
        <v>1</v>
      </c>
      <c r="I1007" s="2"/>
      <c r="J1007" s="2"/>
      <c r="K1007" s="2"/>
      <c r="L1007" s="2"/>
      <c r="M1007" s="2"/>
      <c r="N1007" s="2"/>
      <c r="O1007" s="2"/>
      <c r="P1007" s="2"/>
      <c r="Q1007" s="2"/>
      <c r="R1007" s="2"/>
      <c r="S1007" s="2"/>
      <c r="T1007" s="2"/>
      <c r="U1007" s="2"/>
      <c r="V1007" s="2"/>
      <c r="W1007" s="2"/>
      <c r="X1007" s="2"/>
      <c r="Y1007" s="2"/>
      <c r="Z1007" s="2"/>
      <c r="AA1007" s="2"/>
      <c r="AB1007" s="2"/>
    </row>
    <row r="1008" spans="1:28" x14ac:dyDescent="0.2">
      <c r="A1008" s="2" t="s">
        <v>292</v>
      </c>
      <c r="B1008" s="2" t="s">
        <v>28</v>
      </c>
      <c r="C1008" s="4">
        <v>45015</v>
      </c>
      <c r="D1008" s="2">
        <v>30340</v>
      </c>
      <c r="E1008" s="2">
        <v>6</v>
      </c>
      <c r="F1008" s="2" t="s">
        <v>6</v>
      </c>
      <c r="G1008" s="2">
        <v>1</v>
      </c>
      <c r="H1008" s="2"/>
      <c r="I1008" s="2"/>
      <c r="J1008" s="2"/>
      <c r="K1008" s="2"/>
      <c r="L1008" s="2"/>
      <c r="M1008" s="2"/>
      <c r="N1008" s="2"/>
      <c r="O1008" s="2"/>
      <c r="P1008" s="2"/>
      <c r="Q1008" s="2"/>
      <c r="R1008" s="2"/>
      <c r="S1008" s="2"/>
      <c r="T1008" s="2"/>
      <c r="U1008" s="2"/>
      <c r="V1008" s="2"/>
      <c r="W1008" s="2"/>
      <c r="X1008" s="2"/>
      <c r="Y1008" s="2"/>
      <c r="Z1008" s="2"/>
      <c r="AA1008" s="2"/>
      <c r="AB1008" s="2"/>
    </row>
    <row r="1009" spans="1:28" x14ac:dyDescent="0.2">
      <c r="A1009" s="2" t="s">
        <v>292</v>
      </c>
      <c r="B1009" s="2" t="s">
        <v>28</v>
      </c>
      <c r="C1009" s="4">
        <v>45015</v>
      </c>
      <c r="D1009" s="2">
        <v>30341</v>
      </c>
      <c r="E1009" s="2">
        <v>8</v>
      </c>
      <c r="F1009" s="2" t="s">
        <v>6</v>
      </c>
      <c r="G1009" s="2">
        <v>1</v>
      </c>
      <c r="H1009" s="2"/>
      <c r="I1009" s="2"/>
      <c r="J1009" s="2"/>
      <c r="K1009" s="2"/>
      <c r="L1009" s="2"/>
      <c r="M1009" s="2"/>
      <c r="N1009" s="2"/>
      <c r="O1009" s="2"/>
      <c r="P1009" s="2"/>
      <c r="Q1009" s="2"/>
      <c r="R1009" s="2"/>
      <c r="S1009" s="2"/>
      <c r="T1009" s="2"/>
      <c r="U1009" s="2"/>
      <c r="V1009" s="2"/>
      <c r="W1009" s="2"/>
      <c r="X1009" s="2"/>
      <c r="Y1009" s="2"/>
      <c r="Z1009" s="2"/>
      <c r="AA1009" s="2"/>
      <c r="AB1009" s="2"/>
    </row>
    <row r="1010" spans="1:28" x14ac:dyDescent="0.2">
      <c r="A1010" s="2" t="s">
        <v>292</v>
      </c>
      <c r="B1010" s="2" t="s">
        <v>28</v>
      </c>
      <c r="C1010" s="4">
        <v>45015</v>
      </c>
      <c r="D1010" s="2">
        <v>30236</v>
      </c>
      <c r="E1010" s="2">
        <v>4</v>
      </c>
      <c r="F1010" s="2" t="s">
        <v>232</v>
      </c>
      <c r="G1010" s="2">
        <v>1</v>
      </c>
      <c r="H1010" s="2"/>
      <c r="I1010" s="2">
        <v>1</v>
      </c>
      <c r="J1010" s="2"/>
      <c r="K1010" s="2"/>
      <c r="L1010" s="2"/>
      <c r="M1010" s="2"/>
      <c r="N1010" s="2"/>
      <c r="O1010" s="2"/>
      <c r="P1010" s="2"/>
      <c r="Q1010" s="2"/>
      <c r="R1010" s="2"/>
      <c r="S1010" s="2"/>
      <c r="T1010" s="2"/>
      <c r="U1010" s="2"/>
      <c r="V1010" s="2"/>
      <c r="W1010" s="2"/>
      <c r="X1010" s="2"/>
      <c r="Y1010" s="2"/>
      <c r="Z1010" s="2"/>
      <c r="AA1010" s="2"/>
      <c r="AB1010" s="2"/>
    </row>
    <row r="1011" spans="1:28" x14ac:dyDescent="0.2">
      <c r="A1011" s="2" t="s">
        <v>292</v>
      </c>
      <c r="B1011" s="2" t="s">
        <v>28</v>
      </c>
      <c r="C1011" s="4">
        <v>45015</v>
      </c>
      <c r="D1011" s="2">
        <v>30079</v>
      </c>
      <c r="E1011" s="2">
        <v>3</v>
      </c>
      <c r="F1011" s="2" t="s">
        <v>7</v>
      </c>
      <c r="G1011" s="2"/>
      <c r="H1011" s="2">
        <v>1</v>
      </c>
      <c r="I1011" s="2"/>
      <c r="J1011" s="2"/>
      <c r="K1011" s="2"/>
      <c r="L1011" s="2"/>
      <c r="M1011" s="2"/>
      <c r="N1011" s="2"/>
      <c r="O1011" s="2"/>
      <c r="P1011" s="2"/>
      <c r="Q1011" s="2"/>
      <c r="R1011" s="2"/>
      <c r="S1011" s="2"/>
      <c r="T1011" s="2"/>
      <c r="U1011" s="2"/>
      <c r="V1011" s="2"/>
      <c r="W1011" s="2"/>
      <c r="X1011" s="2"/>
      <c r="Y1011" s="2"/>
      <c r="Z1011" s="2"/>
      <c r="AA1011" s="2"/>
      <c r="AB1011" s="2"/>
    </row>
    <row r="1012" spans="1:28" x14ac:dyDescent="0.2">
      <c r="A1012" s="2" t="s">
        <v>292</v>
      </c>
      <c r="B1012" s="2" t="s">
        <v>28</v>
      </c>
      <c r="C1012" s="4">
        <v>45015</v>
      </c>
      <c r="D1012" s="2">
        <v>30085</v>
      </c>
      <c r="E1012" s="2">
        <v>5</v>
      </c>
      <c r="F1012" s="2" t="s">
        <v>132</v>
      </c>
      <c r="G1012" s="2"/>
      <c r="H1012" s="2"/>
      <c r="I1012" s="2"/>
      <c r="J1012" s="2"/>
      <c r="K1012" s="2">
        <v>1</v>
      </c>
      <c r="L1012" s="2"/>
      <c r="M1012" s="2"/>
      <c r="N1012" s="2"/>
      <c r="O1012" s="2"/>
      <c r="P1012" s="2"/>
      <c r="Q1012" s="2"/>
      <c r="R1012" s="2"/>
      <c r="S1012" s="2"/>
      <c r="T1012" s="2"/>
      <c r="U1012" s="2"/>
      <c r="V1012" s="2"/>
      <c r="W1012" s="2"/>
      <c r="X1012" s="2"/>
      <c r="Y1012" s="2"/>
      <c r="Z1012" s="2"/>
      <c r="AA1012" s="2"/>
      <c r="AB1012" s="2"/>
    </row>
    <row r="1013" spans="1:28" x14ac:dyDescent="0.2">
      <c r="A1013" s="2" t="s">
        <v>292</v>
      </c>
      <c r="B1013" s="2" t="s">
        <v>28</v>
      </c>
      <c r="C1013" s="4">
        <v>45015</v>
      </c>
      <c r="D1013" s="2">
        <v>30030</v>
      </c>
      <c r="E1013" s="2">
        <v>15</v>
      </c>
      <c r="F1013" s="2" t="s">
        <v>7</v>
      </c>
      <c r="G1013" s="2"/>
      <c r="H1013" s="2">
        <v>1</v>
      </c>
      <c r="I1013" s="2"/>
      <c r="J1013" s="2"/>
      <c r="K1013" s="2"/>
      <c r="L1013" s="2"/>
      <c r="M1013" s="2"/>
      <c r="N1013" s="2"/>
      <c r="O1013" s="2"/>
      <c r="P1013" s="2"/>
      <c r="Q1013" s="2"/>
      <c r="R1013" s="2"/>
      <c r="S1013" s="2"/>
      <c r="T1013" s="2"/>
      <c r="U1013" s="2"/>
      <c r="V1013" s="2"/>
      <c r="W1013" s="2"/>
      <c r="X1013" s="2"/>
      <c r="Y1013" s="2"/>
      <c r="Z1013" s="2"/>
      <c r="AA1013" s="2"/>
      <c r="AB1013" s="2"/>
    </row>
    <row r="1014" spans="1:28" x14ac:dyDescent="0.2">
      <c r="A1014" s="2" t="s">
        <v>292</v>
      </c>
      <c r="B1014" s="2" t="s">
        <v>28</v>
      </c>
      <c r="C1014" s="4">
        <v>45015</v>
      </c>
      <c r="D1014" s="2">
        <v>30329</v>
      </c>
      <c r="E1014" s="2">
        <v>3</v>
      </c>
      <c r="F1014" s="2" t="s">
        <v>6</v>
      </c>
      <c r="G1014" s="2">
        <v>1</v>
      </c>
      <c r="H1014" s="2"/>
      <c r="I1014" s="2"/>
      <c r="J1014" s="2"/>
      <c r="K1014" s="2"/>
      <c r="L1014" s="2"/>
      <c r="M1014" s="2"/>
      <c r="N1014" s="2"/>
      <c r="O1014" s="2"/>
      <c r="P1014" s="2"/>
      <c r="Q1014" s="2"/>
      <c r="R1014" s="2"/>
      <c r="S1014" s="2"/>
      <c r="T1014" s="2"/>
      <c r="U1014" s="2"/>
      <c r="V1014" s="2"/>
      <c r="W1014" s="2"/>
      <c r="X1014" s="2"/>
      <c r="Y1014" s="2"/>
      <c r="Z1014" s="2"/>
      <c r="AA1014" s="2"/>
      <c r="AB1014" s="2"/>
    </row>
    <row r="1015" spans="1:28" x14ac:dyDescent="0.2">
      <c r="A1015" s="2" t="s">
        <v>292</v>
      </c>
      <c r="B1015" s="2" t="s">
        <v>28</v>
      </c>
      <c r="C1015" s="4">
        <v>45015</v>
      </c>
      <c r="D1015" s="2">
        <v>30030</v>
      </c>
      <c r="E1015" s="2">
        <v>3</v>
      </c>
      <c r="F1015" s="2" t="s">
        <v>6</v>
      </c>
      <c r="G1015" s="2">
        <v>1</v>
      </c>
      <c r="H1015" s="2"/>
      <c r="I1015" s="2"/>
      <c r="J1015" s="2"/>
      <c r="K1015" s="2"/>
      <c r="L1015" s="2"/>
      <c r="M1015" s="2"/>
      <c r="N1015" s="2"/>
      <c r="O1015" s="2"/>
      <c r="P1015" s="2"/>
      <c r="Q1015" s="2"/>
      <c r="R1015" s="2"/>
      <c r="S1015" s="2"/>
      <c r="T1015" s="2"/>
      <c r="U1015" s="2"/>
      <c r="V1015" s="2"/>
      <c r="W1015" s="2"/>
      <c r="X1015" s="2"/>
      <c r="Y1015" s="2"/>
      <c r="Z1015" s="2"/>
      <c r="AA1015" s="2"/>
      <c r="AB1015" s="2"/>
    </row>
    <row r="1016" spans="1:28" x14ac:dyDescent="0.2">
      <c r="A1016" s="2" t="s">
        <v>292</v>
      </c>
      <c r="B1016" s="2" t="s">
        <v>28</v>
      </c>
      <c r="C1016" s="4">
        <v>45015</v>
      </c>
      <c r="D1016" s="2">
        <v>30033</v>
      </c>
      <c r="E1016" s="2">
        <v>13</v>
      </c>
      <c r="F1016" s="2" t="s">
        <v>7</v>
      </c>
      <c r="G1016" s="2"/>
      <c r="H1016" s="2">
        <v>1</v>
      </c>
      <c r="I1016" s="2"/>
      <c r="J1016" s="2"/>
      <c r="K1016" s="2"/>
      <c r="L1016" s="2"/>
      <c r="M1016" s="2"/>
      <c r="N1016" s="2"/>
      <c r="O1016" s="2"/>
      <c r="P1016" s="2"/>
      <c r="Q1016" s="2"/>
      <c r="R1016" s="2"/>
      <c r="S1016" s="2"/>
      <c r="T1016" s="2"/>
      <c r="U1016" s="2"/>
      <c r="V1016" s="2"/>
      <c r="W1016" s="2"/>
      <c r="X1016" s="2"/>
      <c r="Y1016" s="2"/>
      <c r="Z1016" s="2"/>
      <c r="AA1016" s="2"/>
      <c r="AB1016" s="2"/>
    </row>
    <row r="1017" spans="1:28" x14ac:dyDescent="0.2">
      <c r="A1017" s="2" t="s">
        <v>292</v>
      </c>
      <c r="B1017" s="2" t="s">
        <v>19</v>
      </c>
      <c r="C1017" s="4">
        <v>45016</v>
      </c>
      <c r="D1017" s="2">
        <v>30084</v>
      </c>
      <c r="E1017" s="2" t="s">
        <v>259</v>
      </c>
      <c r="F1017" s="2" t="s">
        <v>232</v>
      </c>
      <c r="G1017" s="2">
        <v>1</v>
      </c>
      <c r="H1017" s="2"/>
      <c r="I1017" s="2">
        <v>1</v>
      </c>
      <c r="J1017" s="2"/>
      <c r="K1017" s="2"/>
      <c r="L1017" s="2"/>
      <c r="M1017" s="2"/>
      <c r="N1017" s="2"/>
      <c r="O1017" s="2"/>
      <c r="P1017" s="2"/>
      <c r="Q1017" s="2"/>
      <c r="R1017" s="2"/>
      <c r="S1017" s="2"/>
      <c r="T1017" s="2"/>
      <c r="U1017" s="2"/>
      <c r="V1017" s="2"/>
      <c r="W1017" s="2"/>
      <c r="X1017" s="2"/>
      <c r="Y1017" s="2"/>
      <c r="Z1017" s="2"/>
      <c r="AA1017" s="2"/>
      <c r="AB1017" s="2"/>
    </row>
    <row r="1018" spans="1:28" x14ac:dyDescent="0.2">
      <c r="A1018" s="2" t="s">
        <v>292</v>
      </c>
      <c r="B1018" s="2" t="s">
        <v>19</v>
      </c>
      <c r="C1018" s="4">
        <v>45016</v>
      </c>
      <c r="D1018" s="2"/>
      <c r="E1018" s="2">
        <v>22</v>
      </c>
      <c r="F1018" s="2" t="s">
        <v>6</v>
      </c>
      <c r="G1018" s="2">
        <v>1</v>
      </c>
      <c r="H1018" s="2"/>
      <c r="I1018" s="2"/>
      <c r="J1018" s="2"/>
      <c r="K1018" s="2"/>
      <c r="L1018" s="2"/>
      <c r="M1018" s="2"/>
      <c r="N1018" s="2"/>
      <c r="O1018" s="2"/>
      <c r="P1018" s="2"/>
      <c r="Q1018" s="2"/>
      <c r="R1018" s="2"/>
      <c r="S1018" s="2"/>
      <c r="T1018" s="2"/>
      <c r="U1018" s="2"/>
      <c r="V1018" s="2"/>
      <c r="W1018" s="2"/>
      <c r="X1018" s="2"/>
      <c r="Y1018" s="2"/>
      <c r="Z1018" s="2"/>
      <c r="AA1018" s="2"/>
      <c r="AB1018" s="2"/>
    </row>
    <row r="1019" spans="1:28" x14ac:dyDescent="0.2">
      <c r="A1019" s="2" t="s">
        <v>292</v>
      </c>
      <c r="B1019" s="2" t="s">
        <v>19</v>
      </c>
      <c r="C1019" s="4">
        <v>45016</v>
      </c>
      <c r="D1019" s="2" t="s">
        <v>259</v>
      </c>
      <c r="E1019" s="2">
        <v>3</v>
      </c>
      <c r="F1019" s="2" t="s">
        <v>132</v>
      </c>
      <c r="G1019" s="2"/>
      <c r="H1019" s="2"/>
      <c r="I1019" s="2"/>
      <c r="J1019" s="2"/>
      <c r="K1019" s="2">
        <v>1</v>
      </c>
      <c r="L1019" s="2"/>
      <c r="M1019" s="2"/>
      <c r="N1019" s="2"/>
      <c r="O1019" s="2"/>
      <c r="P1019" s="2"/>
      <c r="Q1019" s="2"/>
      <c r="R1019" s="2"/>
      <c r="S1019" s="2"/>
      <c r="T1019" s="2"/>
      <c r="U1019" s="2"/>
      <c r="V1019" s="2"/>
      <c r="W1019" s="2"/>
      <c r="X1019" s="2"/>
      <c r="Y1019" s="2"/>
      <c r="Z1019" s="2"/>
      <c r="AA1019" s="2"/>
      <c r="AB1019" s="2"/>
    </row>
    <row r="1020" spans="1:28" x14ac:dyDescent="0.2">
      <c r="A1020" s="2" t="s">
        <v>292</v>
      </c>
      <c r="B1020" s="2" t="s">
        <v>19</v>
      </c>
      <c r="C1020" s="4">
        <v>45016</v>
      </c>
      <c r="D1020" s="2">
        <v>30345</v>
      </c>
      <c r="E1020" s="2">
        <v>1</v>
      </c>
      <c r="F1020" s="2" t="s">
        <v>167</v>
      </c>
      <c r="G1020" s="2"/>
      <c r="H1020" s="2"/>
      <c r="I1020" s="2"/>
      <c r="J1020" s="2"/>
      <c r="K1020" s="2"/>
      <c r="L1020" s="2"/>
      <c r="M1020" s="2"/>
      <c r="N1020" s="2"/>
      <c r="O1020" s="2"/>
      <c r="P1020" s="2"/>
      <c r="Q1020" s="2"/>
      <c r="R1020" s="2"/>
      <c r="S1020" s="2"/>
      <c r="T1020" s="2"/>
      <c r="U1020" s="2"/>
      <c r="V1020" s="2"/>
      <c r="W1020" s="2"/>
      <c r="X1020" s="2"/>
      <c r="Y1020" s="2"/>
      <c r="Z1020" s="2"/>
      <c r="AA1020" s="2"/>
      <c r="AB1020" s="2"/>
    </row>
    <row r="1021" spans="1:28" x14ac:dyDescent="0.2">
      <c r="A1021" s="2" t="s">
        <v>292</v>
      </c>
      <c r="B1021" s="2" t="s">
        <v>19</v>
      </c>
      <c r="C1021" s="4">
        <v>45016</v>
      </c>
      <c r="D1021" s="2">
        <v>30309</v>
      </c>
      <c r="E1021" s="2">
        <v>1</v>
      </c>
      <c r="F1021" s="2" t="s">
        <v>132</v>
      </c>
      <c r="G1021" s="2"/>
      <c r="H1021" s="2"/>
      <c r="I1021" s="2"/>
      <c r="J1021" s="2"/>
      <c r="K1021" s="2">
        <v>1</v>
      </c>
      <c r="L1021" s="2"/>
      <c r="M1021" s="2"/>
      <c r="N1021" s="2"/>
      <c r="O1021" s="2"/>
      <c r="P1021" s="2"/>
      <c r="Q1021" s="2"/>
      <c r="R1021" s="2"/>
      <c r="S1021" s="2"/>
      <c r="T1021" s="2"/>
      <c r="U1021" s="2"/>
      <c r="V1021" s="2"/>
      <c r="W1021" s="2"/>
      <c r="X1021" s="2"/>
      <c r="Y1021" s="2"/>
      <c r="Z1021" s="2"/>
      <c r="AA1021" s="2"/>
      <c r="AB1021" s="2"/>
    </row>
    <row r="1022" spans="1:28" x14ac:dyDescent="0.2">
      <c r="A1022" s="2" t="s">
        <v>292</v>
      </c>
      <c r="B1022" s="2" t="s">
        <v>19</v>
      </c>
      <c r="C1022" s="4">
        <v>45016</v>
      </c>
      <c r="D1022" s="2">
        <v>30340</v>
      </c>
      <c r="E1022" s="2">
        <v>2</v>
      </c>
      <c r="F1022" s="2" t="s">
        <v>8</v>
      </c>
      <c r="G1022" s="2"/>
      <c r="H1022" s="2"/>
      <c r="I1022" s="2">
        <v>1</v>
      </c>
      <c r="J1022" s="2"/>
      <c r="K1022" s="2"/>
      <c r="L1022" s="2"/>
      <c r="M1022" s="2"/>
      <c r="N1022" s="2"/>
      <c r="O1022" s="2"/>
      <c r="P1022" s="2"/>
      <c r="Q1022" s="2"/>
      <c r="R1022" s="2"/>
      <c r="S1022" s="2"/>
      <c r="T1022" s="2"/>
      <c r="U1022" s="2"/>
      <c r="V1022" s="2"/>
      <c r="W1022" s="2"/>
      <c r="X1022" s="2"/>
      <c r="Y1022" s="2"/>
      <c r="Z1022" s="2"/>
      <c r="AA1022" s="2"/>
      <c r="AB1022" s="2"/>
    </row>
    <row r="1023" spans="1:28" x14ac:dyDescent="0.2">
      <c r="A1023" s="2" t="s">
        <v>292</v>
      </c>
      <c r="B1023" s="2" t="s">
        <v>19</v>
      </c>
      <c r="C1023" s="4">
        <v>45016</v>
      </c>
      <c r="D1023" s="2">
        <v>30084</v>
      </c>
      <c r="E1023" s="2">
        <v>15</v>
      </c>
      <c r="F1023" s="2" t="s">
        <v>132</v>
      </c>
      <c r="G1023" s="2"/>
      <c r="H1023" s="2"/>
      <c r="I1023" s="2"/>
      <c r="J1023" s="2"/>
      <c r="K1023" s="2">
        <v>1</v>
      </c>
      <c r="L1023" s="2"/>
      <c r="M1023" s="2"/>
      <c r="N1023" s="2"/>
      <c r="O1023" s="2"/>
      <c r="P1023" s="2"/>
      <c r="Q1023" s="2"/>
      <c r="R1023" s="2"/>
      <c r="S1023" s="2"/>
      <c r="T1023" s="2"/>
      <c r="U1023" s="2"/>
      <c r="V1023" s="2"/>
      <c r="W1023" s="2"/>
      <c r="X1023" s="2"/>
      <c r="Y1023" s="2"/>
      <c r="Z1023" s="2"/>
      <c r="AA1023" s="2"/>
      <c r="AB1023" s="2"/>
    </row>
    <row r="1024" spans="1:28" x14ac:dyDescent="0.2">
      <c r="A1024" s="2" t="s">
        <v>292</v>
      </c>
      <c r="B1024" s="2" t="s">
        <v>19</v>
      </c>
      <c r="C1024" s="4">
        <v>45016</v>
      </c>
      <c r="D1024" s="2">
        <v>30081</v>
      </c>
      <c r="E1024" s="2">
        <v>70</v>
      </c>
      <c r="F1024" s="2" t="s">
        <v>6</v>
      </c>
      <c r="G1024" s="2">
        <v>1</v>
      </c>
      <c r="H1024" s="2"/>
      <c r="I1024" s="2"/>
      <c r="J1024" s="2"/>
      <c r="K1024" s="2"/>
      <c r="L1024" s="2"/>
      <c r="M1024" s="2"/>
      <c r="N1024" s="2"/>
      <c r="O1024" s="2"/>
      <c r="P1024" s="2"/>
      <c r="Q1024" s="2"/>
      <c r="R1024" s="2"/>
      <c r="S1024" s="2"/>
      <c r="T1024" s="2"/>
      <c r="U1024" s="2"/>
      <c r="V1024" s="2"/>
      <c r="W1024" s="2"/>
      <c r="X1024" s="2"/>
      <c r="Y1024" s="2"/>
      <c r="Z1024" s="2"/>
      <c r="AA1024" s="2"/>
      <c r="AB1024" s="2"/>
    </row>
    <row r="1025" spans="1:28" x14ac:dyDescent="0.2">
      <c r="A1025" s="2" t="s">
        <v>292</v>
      </c>
      <c r="B1025" s="2" t="s">
        <v>19</v>
      </c>
      <c r="C1025" s="4">
        <v>45016</v>
      </c>
      <c r="D1025" s="2">
        <v>30318</v>
      </c>
      <c r="E1025" s="2">
        <v>9</v>
      </c>
      <c r="F1025" s="2" t="s">
        <v>7</v>
      </c>
      <c r="G1025" s="2"/>
      <c r="H1025" s="2">
        <v>1</v>
      </c>
      <c r="I1025" s="2"/>
      <c r="J1025" s="2"/>
      <c r="K1025" s="2"/>
      <c r="L1025" s="2"/>
      <c r="M1025" s="2"/>
      <c r="N1025" s="2"/>
      <c r="O1025" s="2"/>
      <c r="P1025" s="2"/>
      <c r="Q1025" s="2"/>
      <c r="R1025" s="2"/>
      <c r="S1025" s="2"/>
      <c r="T1025" s="2"/>
      <c r="U1025" s="2"/>
      <c r="V1025" s="2"/>
      <c r="W1025" s="2"/>
      <c r="X1025" s="2"/>
      <c r="Y1025" s="2"/>
      <c r="Z1025" s="2"/>
      <c r="AA1025" s="2"/>
      <c r="AB1025" s="2"/>
    </row>
    <row r="1026" spans="1:28" x14ac:dyDescent="0.2">
      <c r="A1026" s="2" t="s">
        <v>292</v>
      </c>
      <c r="B1026" s="2" t="s">
        <v>19</v>
      </c>
      <c r="C1026" s="4">
        <v>45016</v>
      </c>
      <c r="D1026" s="2">
        <v>30047</v>
      </c>
      <c r="E1026" s="2">
        <v>11</v>
      </c>
      <c r="F1026" s="2" t="s">
        <v>7</v>
      </c>
      <c r="G1026" s="2"/>
      <c r="H1026" s="2">
        <v>1</v>
      </c>
      <c r="I1026" s="2"/>
      <c r="J1026" s="2"/>
      <c r="K1026" s="2"/>
      <c r="L1026" s="2"/>
      <c r="M1026" s="2"/>
      <c r="N1026" s="2"/>
      <c r="O1026" s="2"/>
      <c r="P1026" s="2"/>
      <c r="Q1026" s="2"/>
      <c r="R1026" s="2"/>
      <c r="S1026" s="2"/>
      <c r="T1026" s="2"/>
      <c r="U1026" s="2"/>
      <c r="V1026" s="2"/>
      <c r="W1026" s="2"/>
      <c r="X1026" s="2"/>
      <c r="Y1026" s="2"/>
      <c r="Z1026" s="2"/>
      <c r="AA1026" s="2"/>
      <c r="AB1026" s="2"/>
    </row>
    <row r="1027" spans="1:28" x14ac:dyDescent="0.2">
      <c r="A1027" s="2" t="s">
        <v>292</v>
      </c>
      <c r="B1027" s="2" t="s">
        <v>19</v>
      </c>
      <c r="C1027" s="4">
        <v>45016</v>
      </c>
      <c r="D1027" s="2">
        <v>35971</v>
      </c>
      <c r="E1027" s="2">
        <v>10</v>
      </c>
      <c r="F1027" s="2" t="s">
        <v>7</v>
      </c>
      <c r="G1027" s="2"/>
      <c r="H1027" s="2">
        <v>1</v>
      </c>
      <c r="I1027" s="2"/>
      <c r="J1027" s="2"/>
      <c r="K1027" s="2"/>
      <c r="L1027" s="2"/>
      <c r="M1027" s="2"/>
      <c r="N1027" s="2"/>
      <c r="O1027" s="2"/>
      <c r="P1027" s="2"/>
      <c r="Q1027" s="2"/>
      <c r="R1027" s="2"/>
      <c r="S1027" s="2"/>
      <c r="T1027" s="2"/>
      <c r="U1027" s="2"/>
      <c r="V1027" s="2"/>
      <c r="W1027" s="2"/>
      <c r="X1027" s="2"/>
      <c r="Y1027" s="2"/>
      <c r="Z1027" s="2"/>
      <c r="AA1027" s="2"/>
      <c r="AB1027" s="2"/>
    </row>
    <row r="1028" spans="1:28" x14ac:dyDescent="0.2">
      <c r="A1028" s="2" t="s">
        <v>292</v>
      </c>
      <c r="B1028" s="2" t="s">
        <v>19</v>
      </c>
      <c r="C1028" s="4">
        <v>45016</v>
      </c>
      <c r="D1028" s="2">
        <v>30002</v>
      </c>
      <c r="E1028" s="2">
        <v>4</v>
      </c>
      <c r="F1028" s="2" t="s">
        <v>7</v>
      </c>
      <c r="G1028" s="2"/>
      <c r="H1028" s="2">
        <v>1</v>
      </c>
      <c r="I1028" s="2"/>
      <c r="J1028" s="2"/>
      <c r="K1028" s="2"/>
      <c r="L1028" s="2"/>
      <c r="M1028" s="2"/>
      <c r="N1028" s="2"/>
      <c r="O1028" s="2"/>
      <c r="P1028" s="2"/>
      <c r="Q1028" s="2"/>
      <c r="R1028" s="2"/>
      <c r="S1028" s="2"/>
      <c r="T1028" s="2"/>
      <c r="U1028" s="2"/>
      <c r="V1028" s="2"/>
      <c r="W1028" s="2"/>
      <c r="X1028" s="2"/>
      <c r="Y1028" s="2"/>
      <c r="Z1028" s="2"/>
      <c r="AA1028" s="2"/>
      <c r="AB1028" s="2"/>
    </row>
    <row r="1029" spans="1:28" x14ac:dyDescent="0.2">
      <c r="A1029" s="2" t="s">
        <v>292</v>
      </c>
      <c r="B1029" s="2" t="s">
        <v>19</v>
      </c>
      <c r="C1029" s="4">
        <v>45016</v>
      </c>
      <c r="D1029" s="2">
        <v>30281</v>
      </c>
      <c r="E1029" s="2">
        <v>2</v>
      </c>
      <c r="F1029" s="2" t="s">
        <v>298</v>
      </c>
      <c r="G1029" s="2">
        <v>1</v>
      </c>
      <c r="H1029" s="2"/>
      <c r="I1029" s="2"/>
      <c r="J1029" s="2"/>
      <c r="K1029" s="2"/>
      <c r="L1029" s="2"/>
      <c r="M1029" s="2">
        <v>1</v>
      </c>
      <c r="N1029" s="2"/>
      <c r="O1029" s="2"/>
      <c r="P1029" s="2"/>
      <c r="Q1029" s="2"/>
      <c r="R1029" s="2"/>
      <c r="S1029" s="2"/>
      <c r="T1029" s="2"/>
      <c r="U1029" s="2"/>
      <c r="V1029" s="2"/>
      <c r="W1029" s="2"/>
      <c r="X1029" s="2"/>
      <c r="Y1029" s="2"/>
      <c r="Z1029" s="2"/>
      <c r="AA1029" s="2"/>
      <c r="AB1029" s="2"/>
    </row>
    <row r="1030" spans="1:28" x14ac:dyDescent="0.2">
      <c r="A1030" s="2" t="s">
        <v>292</v>
      </c>
      <c r="B1030" s="2" t="s">
        <v>19</v>
      </c>
      <c r="C1030" s="4">
        <v>45016</v>
      </c>
      <c r="D1030" s="2">
        <v>30033</v>
      </c>
      <c r="E1030" s="2">
        <v>12</v>
      </c>
      <c r="F1030" s="2" t="s">
        <v>132</v>
      </c>
      <c r="G1030" s="2"/>
      <c r="H1030" s="2"/>
      <c r="I1030" s="2"/>
      <c r="J1030" s="2"/>
      <c r="K1030" s="2">
        <v>1</v>
      </c>
      <c r="L1030" s="2"/>
      <c r="M1030" s="2"/>
      <c r="N1030" s="2"/>
      <c r="O1030" s="2"/>
      <c r="P1030" s="2"/>
      <c r="Q1030" s="2"/>
      <c r="R1030" s="2"/>
      <c r="S1030" s="2"/>
      <c r="T1030" s="2"/>
      <c r="U1030" s="2"/>
      <c r="V1030" s="2"/>
      <c r="W1030" s="2"/>
      <c r="X1030" s="2"/>
      <c r="Y1030" s="2"/>
      <c r="Z1030" s="2"/>
      <c r="AA1030" s="2"/>
      <c r="AB1030" s="2"/>
    </row>
    <row r="1031" spans="1:28" x14ac:dyDescent="0.2">
      <c r="A1031" s="2" t="s">
        <v>292</v>
      </c>
      <c r="B1031" s="2" t="s">
        <v>19</v>
      </c>
      <c r="C1031" s="4">
        <v>45016</v>
      </c>
      <c r="D1031" s="2">
        <v>30022</v>
      </c>
      <c r="E1031" s="2">
        <v>5</v>
      </c>
      <c r="F1031" s="2" t="s">
        <v>7</v>
      </c>
      <c r="G1031" s="2"/>
      <c r="H1031" s="2">
        <v>1</v>
      </c>
      <c r="I1031" s="2"/>
      <c r="J1031" s="2"/>
      <c r="K1031" s="2"/>
      <c r="L1031" s="2"/>
      <c r="M1031" s="2"/>
      <c r="N1031" s="2"/>
      <c r="O1031" s="2"/>
      <c r="P1031" s="2"/>
      <c r="Q1031" s="2"/>
      <c r="R1031" s="2"/>
      <c r="S1031" s="2"/>
      <c r="T1031" s="2"/>
      <c r="U1031" s="2"/>
      <c r="V1031" s="2"/>
      <c r="W1031" s="2"/>
      <c r="X1031" s="2"/>
      <c r="Y1031" s="2"/>
      <c r="Z1031" s="2"/>
      <c r="AA1031" s="2"/>
      <c r="AB1031" s="2"/>
    </row>
    <row r="1032" spans="1:28" x14ac:dyDescent="0.2">
      <c r="A1032" s="2" t="s">
        <v>292</v>
      </c>
      <c r="B1032" s="2" t="s">
        <v>19</v>
      </c>
      <c r="C1032" s="4">
        <v>45016</v>
      </c>
      <c r="D1032" s="2">
        <v>30307</v>
      </c>
      <c r="E1032" s="2">
        <v>9</v>
      </c>
      <c r="F1032" s="2" t="s">
        <v>326</v>
      </c>
      <c r="G1032" s="2">
        <v>1</v>
      </c>
      <c r="H1032" s="2"/>
      <c r="I1032" s="2"/>
      <c r="J1032" s="2"/>
      <c r="K1032" s="2"/>
      <c r="L1032" s="2"/>
      <c r="M1032" s="2"/>
      <c r="N1032" s="2"/>
      <c r="O1032" s="2"/>
      <c r="P1032" s="2"/>
      <c r="Q1032" s="2"/>
      <c r="R1032" s="2"/>
      <c r="S1032" s="2"/>
      <c r="T1032" s="2"/>
      <c r="U1032" s="2"/>
      <c r="V1032" s="2"/>
      <c r="W1032" s="2"/>
      <c r="X1032" s="2"/>
      <c r="Y1032" s="2"/>
      <c r="Z1032" s="2"/>
      <c r="AA1032" s="2"/>
      <c r="AB1032" s="2"/>
    </row>
    <row r="1033" spans="1:28" x14ac:dyDescent="0.2">
      <c r="A1033" s="2" t="s">
        <v>292</v>
      </c>
      <c r="B1033" s="2" t="s">
        <v>19</v>
      </c>
      <c r="C1033" s="4">
        <v>45016</v>
      </c>
      <c r="D1033" s="2" t="s">
        <v>259</v>
      </c>
      <c r="E1033" s="2">
        <v>3</v>
      </c>
      <c r="F1033" s="2" t="s">
        <v>327</v>
      </c>
      <c r="G1033" s="2"/>
      <c r="H1033" s="2"/>
      <c r="I1033" s="2"/>
      <c r="J1033" s="2"/>
      <c r="K1033" s="2"/>
      <c r="L1033" s="2"/>
      <c r="M1033" s="2"/>
      <c r="N1033" s="2"/>
      <c r="O1033" s="2"/>
      <c r="P1033" s="2"/>
      <c r="Q1033" s="2"/>
      <c r="R1033" s="2"/>
      <c r="S1033" s="2"/>
      <c r="T1033" s="2"/>
      <c r="U1033" s="2"/>
      <c r="V1033" s="2"/>
      <c r="W1033" s="2"/>
      <c r="X1033" s="2"/>
      <c r="Y1033" s="2"/>
      <c r="Z1033" s="2"/>
      <c r="AA1033" s="2"/>
      <c r="AB1033" s="2"/>
    </row>
    <row r="1034" spans="1:28" x14ac:dyDescent="0.2">
      <c r="A1034" s="2" t="s">
        <v>292</v>
      </c>
      <c r="B1034" s="2" t="s">
        <v>19</v>
      </c>
      <c r="C1034" s="4">
        <v>45016</v>
      </c>
      <c r="D1034" s="2">
        <v>30345</v>
      </c>
      <c r="E1034" s="2">
        <v>1</v>
      </c>
      <c r="F1034" s="2" t="s">
        <v>132</v>
      </c>
      <c r="G1034" s="2"/>
      <c r="H1034" s="2"/>
      <c r="I1034" s="2"/>
      <c r="J1034" s="2"/>
      <c r="K1034" s="2">
        <v>1</v>
      </c>
      <c r="L1034" s="2"/>
      <c r="M1034" s="2"/>
      <c r="N1034" s="2"/>
      <c r="O1034" s="2"/>
      <c r="P1034" s="2"/>
      <c r="Q1034" s="2"/>
      <c r="R1034" s="2"/>
      <c r="S1034" s="2"/>
      <c r="T1034" s="2"/>
      <c r="U1034" s="2"/>
      <c r="V1034" s="2"/>
      <c r="W1034" s="2"/>
      <c r="X1034" s="2"/>
      <c r="Y1034" s="2"/>
      <c r="Z1034" s="2"/>
      <c r="AA1034" s="2"/>
      <c r="AB1034" s="2"/>
    </row>
    <row r="1035" spans="1:28" x14ac:dyDescent="0.2">
      <c r="A1035" s="2" t="s">
        <v>292</v>
      </c>
      <c r="B1035" s="2" t="s">
        <v>19</v>
      </c>
      <c r="C1035" s="4">
        <v>45016</v>
      </c>
      <c r="D1035" s="2">
        <v>30309</v>
      </c>
      <c r="E1035" s="2">
        <v>1</v>
      </c>
      <c r="F1035" s="2" t="s">
        <v>264</v>
      </c>
      <c r="G1035" s="2">
        <v>1</v>
      </c>
      <c r="H1035" s="2"/>
      <c r="I1035" s="2"/>
      <c r="J1035" s="2"/>
      <c r="K1035" s="2"/>
      <c r="L1035" s="2"/>
      <c r="M1035" s="2"/>
      <c r="N1035" s="2"/>
      <c r="O1035" s="2"/>
      <c r="P1035" s="2"/>
      <c r="Q1035" s="2"/>
      <c r="R1035" s="2"/>
      <c r="S1035" s="2"/>
      <c r="T1035" s="2"/>
      <c r="U1035" s="2"/>
      <c r="V1035" s="2"/>
      <c r="W1035" s="2"/>
      <c r="X1035" s="2"/>
      <c r="Y1035" s="2"/>
      <c r="Z1035" s="2"/>
      <c r="AA1035" s="2"/>
      <c r="AB1035" s="2"/>
    </row>
    <row r="1036" spans="1:28" x14ac:dyDescent="0.2">
      <c r="A1036" s="2" t="s">
        <v>292</v>
      </c>
      <c r="B1036" s="2" t="s">
        <v>19</v>
      </c>
      <c r="C1036" s="4">
        <v>45016</v>
      </c>
      <c r="D1036" s="2">
        <v>30340</v>
      </c>
      <c r="E1036" s="2">
        <v>2</v>
      </c>
      <c r="F1036" s="2" t="s">
        <v>8</v>
      </c>
      <c r="G1036" s="2"/>
      <c r="H1036" s="2"/>
      <c r="I1036" s="2">
        <v>1</v>
      </c>
      <c r="J1036" s="2"/>
      <c r="K1036" s="2"/>
      <c r="L1036" s="2"/>
      <c r="M1036" s="2"/>
      <c r="N1036" s="2"/>
      <c r="O1036" s="2"/>
      <c r="P1036" s="2"/>
      <c r="Q1036" s="2"/>
      <c r="R1036" s="2"/>
      <c r="S1036" s="2"/>
      <c r="T1036" s="2"/>
      <c r="U1036" s="2"/>
      <c r="V1036" s="2"/>
      <c r="W1036" s="2"/>
      <c r="X1036" s="2"/>
      <c r="Y1036" s="2"/>
      <c r="Z1036" s="2"/>
      <c r="AA1036" s="2"/>
      <c r="AB1036" s="2"/>
    </row>
    <row r="1037" spans="1:28" x14ac:dyDescent="0.2">
      <c r="A1037" s="2" t="s">
        <v>292</v>
      </c>
      <c r="B1037" s="2" t="s">
        <v>19</v>
      </c>
      <c r="C1037" s="4">
        <v>45016</v>
      </c>
      <c r="D1037" s="2">
        <v>30084</v>
      </c>
      <c r="E1037" s="2">
        <v>15</v>
      </c>
      <c r="F1037" s="2" t="s">
        <v>132</v>
      </c>
      <c r="G1037" s="2"/>
      <c r="H1037" s="2"/>
      <c r="I1037" s="2"/>
      <c r="J1037" s="2"/>
      <c r="K1037" s="2">
        <v>1</v>
      </c>
      <c r="L1037" s="2"/>
      <c r="M1037" s="2"/>
      <c r="N1037" s="2"/>
      <c r="O1037" s="2"/>
      <c r="P1037" s="2"/>
      <c r="Q1037" s="2"/>
      <c r="R1037" s="2"/>
      <c r="S1037" s="2"/>
      <c r="T1037" s="2"/>
      <c r="U1037" s="2"/>
      <c r="V1037" s="2"/>
      <c r="W1037" s="2"/>
      <c r="X1037" s="2"/>
      <c r="Y1037" s="2"/>
      <c r="Z1037" s="2"/>
      <c r="AA1037" s="2"/>
      <c r="AB1037" s="2"/>
    </row>
    <row r="1038" spans="1:28" x14ac:dyDescent="0.2">
      <c r="A1038" s="2" t="s">
        <v>292</v>
      </c>
      <c r="B1038" s="2" t="s">
        <v>19</v>
      </c>
      <c r="C1038" s="4">
        <v>45016</v>
      </c>
      <c r="D1038" s="2">
        <v>30081</v>
      </c>
      <c r="E1038" s="2">
        <v>70</v>
      </c>
      <c r="F1038" s="2" t="s">
        <v>6</v>
      </c>
      <c r="G1038" s="2">
        <v>1</v>
      </c>
      <c r="H1038" s="2"/>
      <c r="I1038" s="2"/>
      <c r="J1038" s="2"/>
      <c r="K1038" s="2"/>
      <c r="L1038" s="2"/>
      <c r="M1038" s="2"/>
      <c r="N1038" s="2"/>
      <c r="O1038" s="2"/>
      <c r="P1038" s="2"/>
      <c r="Q1038" s="2"/>
      <c r="R1038" s="2"/>
      <c r="S1038" s="2"/>
      <c r="T1038" s="2"/>
      <c r="U1038" s="2"/>
      <c r="V1038" s="2"/>
      <c r="W1038" s="2"/>
      <c r="X1038" s="2"/>
      <c r="Y1038" s="2"/>
      <c r="Z1038" s="2"/>
      <c r="AA1038" s="2"/>
      <c r="AB1038" s="2"/>
    </row>
    <row r="1039" spans="1:28" x14ac:dyDescent="0.2">
      <c r="A1039" s="2" t="s">
        <v>292</v>
      </c>
      <c r="B1039" s="2" t="s">
        <v>19</v>
      </c>
      <c r="C1039" s="4">
        <v>45016</v>
      </c>
      <c r="D1039" s="2">
        <v>30318</v>
      </c>
      <c r="E1039" s="2">
        <v>9</v>
      </c>
      <c r="F1039" s="2" t="s">
        <v>7</v>
      </c>
      <c r="G1039" s="2"/>
      <c r="H1039" s="2">
        <v>1</v>
      </c>
      <c r="I1039" s="2"/>
      <c r="J1039" s="2"/>
      <c r="K1039" s="2"/>
      <c r="L1039" s="2"/>
      <c r="M1039" s="2"/>
      <c r="N1039" s="2"/>
      <c r="O1039" s="2"/>
      <c r="P1039" s="2"/>
      <c r="Q1039" s="2"/>
      <c r="R1039" s="2"/>
      <c r="S1039" s="2"/>
      <c r="T1039" s="2"/>
      <c r="U1039" s="2"/>
      <c r="V1039" s="2"/>
      <c r="W1039" s="2"/>
      <c r="X1039" s="2"/>
      <c r="Y1039" s="2"/>
      <c r="Z1039" s="2"/>
      <c r="AA1039" s="2"/>
      <c r="AB1039" s="2"/>
    </row>
    <row r="1040" spans="1:28" x14ac:dyDescent="0.2">
      <c r="A1040" s="2" t="s">
        <v>292</v>
      </c>
      <c r="B1040" s="2" t="s">
        <v>35</v>
      </c>
      <c r="C1040" s="4">
        <v>45017</v>
      </c>
      <c r="D1040" s="2">
        <v>30084</v>
      </c>
      <c r="E1040" s="2">
        <v>4</v>
      </c>
      <c r="F1040" s="2" t="s">
        <v>259</v>
      </c>
      <c r="G1040" s="2"/>
      <c r="H1040" s="2"/>
      <c r="I1040" s="2"/>
      <c r="J1040" s="2"/>
      <c r="K1040" s="2"/>
      <c r="L1040" s="2"/>
      <c r="M1040" s="2"/>
      <c r="N1040" s="2"/>
      <c r="O1040" s="2"/>
      <c r="P1040" s="2"/>
      <c r="Q1040" s="2"/>
      <c r="R1040" s="2"/>
      <c r="S1040" s="2"/>
      <c r="T1040" s="2"/>
      <c r="U1040" s="2"/>
      <c r="V1040" s="2"/>
      <c r="W1040" s="2"/>
      <c r="X1040" s="2"/>
      <c r="Y1040" s="2"/>
      <c r="Z1040" s="2"/>
      <c r="AA1040" s="2"/>
      <c r="AB1040" s="2"/>
    </row>
    <row r="1041" spans="1:28" x14ac:dyDescent="0.2">
      <c r="A1041" s="2" t="s">
        <v>328</v>
      </c>
      <c r="B1041" s="2" t="s">
        <v>35</v>
      </c>
      <c r="C1041" s="4">
        <v>45017</v>
      </c>
      <c r="D1041" s="2">
        <v>30309</v>
      </c>
      <c r="E1041" s="2">
        <v>3</v>
      </c>
      <c r="F1041" s="2" t="s">
        <v>7</v>
      </c>
      <c r="G1041" s="2"/>
      <c r="H1041" s="2">
        <v>1</v>
      </c>
      <c r="I1041" s="2"/>
      <c r="J1041" s="2"/>
      <c r="K1041" s="2"/>
      <c r="L1041" s="2"/>
      <c r="M1041" s="2"/>
      <c r="N1041" s="2"/>
      <c r="O1041" s="2"/>
      <c r="P1041" s="2"/>
      <c r="Q1041" s="2"/>
      <c r="R1041" s="2"/>
      <c r="S1041" s="2"/>
      <c r="T1041" s="2"/>
      <c r="U1041" s="2"/>
      <c r="V1041" s="2"/>
      <c r="W1041" s="2"/>
      <c r="X1041" s="2"/>
      <c r="Y1041" s="2"/>
      <c r="Z1041" s="2"/>
      <c r="AA1041" s="2"/>
      <c r="AB1041" s="2"/>
    </row>
    <row r="1042" spans="1:28" x14ac:dyDescent="0.2">
      <c r="A1042" s="2" t="s">
        <v>328</v>
      </c>
      <c r="B1042" s="2" t="s">
        <v>35</v>
      </c>
      <c r="C1042" s="4">
        <v>45017</v>
      </c>
      <c r="D1042" s="2">
        <v>30307</v>
      </c>
      <c r="E1042" s="2">
        <v>8</v>
      </c>
      <c r="F1042" s="2" t="s">
        <v>7</v>
      </c>
      <c r="G1042" s="2"/>
      <c r="H1042" s="2">
        <v>1</v>
      </c>
      <c r="I1042" s="2"/>
      <c r="J1042" s="2"/>
      <c r="K1042" s="2"/>
      <c r="L1042" s="2"/>
      <c r="M1042" s="2"/>
      <c r="N1042" s="2"/>
      <c r="O1042" s="2"/>
      <c r="P1042" s="2"/>
      <c r="Q1042" s="2"/>
      <c r="R1042" s="2"/>
      <c r="S1042" s="2"/>
      <c r="T1042" s="2"/>
      <c r="U1042" s="2"/>
      <c r="V1042" s="2"/>
      <c r="W1042" s="2"/>
      <c r="X1042" s="2"/>
      <c r="Y1042" s="2"/>
      <c r="Z1042" s="2"/>
      <c r="AA1042" s="2"/>
      <c r="AB1042" s="2"/>
    </row>
    <row r="1043" spans="1:28" x14ac:dyDescent="0.2">
      <c r="A1043" s="2" t="s">
        <v>328</v>
      </c>
      <c r="B1043" s="2" t="s">
        <v>35</v>
      </c>
      <c r="C1043" s="4">
        <v>45017</v>
      </c>
      <c r="D1043" s="2">
        <v>30306</v>
      </c>
      <c r="E1043" s="2">
        <v>1</v>
      </c>
      <c r="F1043" s="2" t="s">
        <v>325</v>
      </c>
      <c r="G1043" s="2"/>
      <c r="H1043" s="2">
        <v>1</v>
      </c>
      <c r="I1043" s="2"/>
      <c r="J1043" s="2"/>
      <c r="K1043" s="2"/>
      <c r="L1043" s="2"/>
      <c r="M1043" s="2"/>
      <c r="N1043" s="2"/>
      <c r="O1043" s="2"/>
      <c r="P1043" s="2"/>
      <c r="Q1043" s="2"/>
      <c r="R1043" s="2"/>
      <c r="S1043" s="2"/>
      <c r="T1043" s="2"/>
      <c r="U1043" s="2"/>
      <c r="V1043" s="2"/>
      <c r="W1043" s="2"/>
      <c r="X1043" s="2"/>
      <c r="Y1043" s="2"/>
      <c r="Z1043" s="2"/>
      <c r="AA1043" s="2"/>
      <c r="AB1043" s="2"/>
    </row>
    <row r="1044" spans="1:28" x14ac:dyDescent="0.2">
      <c r="A1044" s="2" t="s">
        <v>328</v>
      </c>
      <c r="B1044" s="2" t="s">
        <v>35</v>
      </c>
      <c r="C1044" s="4">
        <v>45017</v>
      </c>
      <c r="D1044" s="2">
        <v>37923</v>
      </c>
      <c r="E1044" s="2">
        <v>6</v>
      </c>
      <c r="F1044" s="2" t="s">
        <v>11</v>
      </c>
      <c r="G1044" s="2"/>
      <c r="H1044" s="2"/>
      <c r="I1044" s="2"/>
      <c r="J1044" s="2"/>
      <c r="K1044" s="2"/>
      <c r="L1044" s="2">
        <v>1</v>
      </c>
      <c r="M1044" s="2"/>
      <c r="N1044" s="2"/>
      <c r="O1044" s="2"/>
      <c r="P1044" s="2"/>
      <c r="Q1044" s="2"/>
      <c r="R1044" s="2"/>
      <c r="S1044" s="2"/>
      <c r="T1044" s="2"/>
      <c r="U1044" s="2"/>
      <c r="V1044" s="2"/>
      <c r="W1044" s="2"/>
      <c r="X1044" s="2"/>
      <c r="Y1044" s="2"/>
      <c r="Z1044" s="2"/>
      <c r="AA1044" s="2"/>
      <c r="AB1044" s="2"/>
    </row>
    <row r="1045" spans="1:28" x14ac:dyDescent="0.2">
      <c r="A1045" s="2" t="s">
        <v>328</v>
      </c>
      <c r="B1045" s="2" t="s">
        <v>35</v>
      </c>
      <c r="C1045" s="4">
        <v>45017</v>
      </c>
      <c r="D1045" s="2">
        <v>30306</v>
      </c>
      <c r="E1045" s="2">
        <v>12</v>
      </c>
      <c r="F1045" s="2" t="s">
        <v>7</v>
      </c>
      <c r="G1045" s="2"/>
      <c r="H1045" s="2">
        <v>1</v>
      </c>
      <c r="I1045" s="2"/>
      <c r="J1045" s="2"/>
      <c r="K1045" s="2"/>
      <c r="L1045" s="2"/>
      <c r="M1045" s="2"/>
      <c r="N1045" s="2"/>
      <c r="O1045" s="2"/>
      <c r="P1045" s="2"/>
      <c r="Q1045" s="2"/>
      <c r="R1045" s="2"/>
      <c r="S1045" s="2"/>
      <c r="T1045" s="2"/>
      <c r="U1045" s="2"/>
      <c r="V1045" s="2"/>
      <c r="W1045" s="2"/>
      <c r="X1045" s="2"/>
      <c r="Y1045" s="2"/>
      <c r="Z1045" s="2"/>
      <c r="AA1045" s="2"/>
      <c r="AB1045" s="2"/>
    </row>
    <row r="1046" spans="1:28" x14ac:dyDescent="0.2">
      <c r="A1046" s="2" t="s">
        <v>328</v>
      </c>
      <c r="B1046" s="2" t="s">
        <v>35</v>
      </c>
      <c r="C1046" s="4">
        <v>45017</v>
      </c>
      <c r="D1046" s="2">
        <v>30308</v>
      </c>
      <c r="E1046" s="2">
        <v>2</v>
      </c>
      <c r="F1046" s="2" t="s">
        <v>8</v>
      </c>
      <c r="G1046" s="2"/>
      <c r="H1046" s="2"/>
      <c r="I1046" s="2">
        <v>1</v>
      </c>
      <c r="J1046" s="2"/>
      <c r="K1046" s="2"/>
      <c r="L1046" s="2"/>
      <c r="M1046" s="2"/>
      <c r="N1046" s="2"/>
      <c r="O1046" s="2"/>
      <c r="P1046" s="2"/>
      <c r="Q1046" s="2"/>
      <c r="R1046" s="2"/>
      <c r="S1046" s="2"/>
      <c r="T1046" s="2"/>
      <c r="U1046" s="2"/>
      <c r="V1046" s="2"/>
      <c r="W1046" s="2"/>
      <c r="X1046" s="2"/>
      <c r="Y1046" s="2"/>
      <c r="Z1046" s="2"/>
      <c r="AA1046" s="2"/>
      <c r="AB1046" s="2"/>
    </row>
    <row r="1047" spans="1:28" x14ac:dyDescent="0.2">
      <c r="A1047" s="2" t="s">
        <v>328</v>
      </c>
      <c r="B1047" s="2" t="s">
        <v>35</v>
      </c>
      <c r="C1047" s="4">
        <v>45017</v>
      </c>
      <c r="D1047" s="2" t="s">
        <v>259</v>
      </c>
      <c r="E1047" s="2" t="s">
        <v>259</v>
      </c>
      <c r="F1047" s="2" t="s">
        <v>259</v>
      </c>
      <c r="G1047" s="2"/>
      <c r="H1047" s="2"/>
      <c r="I1047" s="2"/>
      <c r="J1047" s="2"/>
      <c r="K1047" s="2"/>
      <c r="L1047" s="2"/>
      <c r="M1047" s="2"/>
      <c r="N1047" s="2"/>
      <c r="O1047" s="2"/>
      <c r="P1047" s="2"/>
      <c r="Q1047" s="2"/>
      <c r="R1047" s="2"/>
      <c r="S1047" s="2"/>
      <c r="T1047" s="2"/>
      <c r="U1047" s="2"/>
      <c r="V1047" s="2"/>
      <c r="W1047" s="2"/>
      <c r="X1047" s="2"/>
      <c r="Y1047" s="2"/>
      <c r="Z1047" s="2"/>
      <c r="AA1047" s="2"/>
      <c r="AB1047" s="2"/>
    </row>
    <row r="1048" spans="1:28" x14ac:dyDescent="0.2">
      <c r="A1048" s="2" t="s">
        <v>328</v>
      </c>
      <c r="B1048" s="2" t="s">
        <v>35</v>
      </c>
      <c r="C1048" s="4">
        <v>45017</v>
      </c>
      <c r="D1048" s="2">
        <v>37914</v>
      </c>
      <c r="E1048" s="2">
        <v>12</v>
      </c>
      <c r="F1048" s="2" t="s">
        <v>329</v>
      </c>
      <c r="G1048" s="2"/>
      <c r="H1048" s="2">
        <v>1</v>
      </c>
      <c r="I1048" s="2"/>
      <c r="J1048" s="2"/>
      <c r="K1048" s="2"/>
      <c r="L1048" s="2"/>
      <c r="M1048" s="2"/>
      <c r="N1048" s="2"/>
      <c r="O1048" s="2"/>
      <c r="P1048" s="2"/>
      <c r="Q1048" s="2"/>
      <c r="R1048" s="2"/>
      <c r="S1048" s="2"/>
      <c r="T1048" s="2"/>
      <c r="U1048" s="2"/>
      <c r="V1048" s="2"/>
      <c r="W1048" s="2"/>
      <c r="X1048" s="2"/>
      <c r="Y1048" s="2"/>
      <c r="Z1048" s="2"/>
      <c r="AA1048" s="2"/>
      <c r="AB1048" s="2"/>
    </row>
    <row r="1049" spans="1:28" x14ac:dyDescent="0.2">
      <c r="A1049" s="2" t="s">
        <v>328</v>
      </c>
      <c r="B1049" s="2" t="s">
        <v>35</v>
      </c>
      <c r="C1049" s="4">
        <v>45017</v>
      </c>
      <c r="D1049" s="2">
        <v>30307</v>
      </c>
      <c r="E1049" s="2">
        <v>5</v>
      </c>
      <c r="F1049" s="2" t="s">
        <v>330</v>
      </c>
      <c r="G1049" s="2"/>
      <c r="H1049" s="2"/>
      <c r="I1049" s="2"/>
      <c r="J1049" s="2"/>
      <c r="K1049" s="2"/>
      <c r="L1049" s="2"/>
      <c r="M1049" s="2"/>
      <c r="N1049" s="2"/>
      <c r="O1049" s="2"/>
      <c r="P1049" s="2"/>
      <c r="Q1049" s="2"/>
      <c r="R1049" s="2">
        <v>1</v>
      </c>
      <c r="S1049" s="2"/>
      <c r="T1049" s="2"/>
      <c r="U1049" s="2"/>
      <c r="V1049" s="2"/>
      <c r="W1049" s="2"/>
      <c r="X1049" s="2"/>
      <c r="Y1049" s="2"/>
      <c r="Z1049" s="2"/>
      <c r="AA1049" s="2"/>
      <c r="AB1049" s="2"/>
    </row>
    <row r="1050" spans="1:28" x14ac:dyDescent="0.2">
      <c r="A1050" s="2" t="s">
        <v>328</v>
      </c>
      <c r="B1050" s="2" t="s">
        <v>35</v>
      </c>
      <c r="C1050" s="4">
        <v>45017</v>
      </c>
      <c r="D1050" s="2">
        <v>30033</v>
      </c>
      <c r="E1050" s="2">
        <v>1</v>
      </c>
      <c r="F1050" s="2" t="s">
        <v>7</v>
      </c>
      <c r="G1050" s="2"/>
      <c r="H1050" s="2">
        <v>1</v>
      </c>
      <c r="I1050" s="2"/>
      <c r="J1050" s="2"/>
      <c r="K1050" s="2"/>
      <c r="L1050" s="2"/>
      <c r="M1050" s="2"/>
      <c r="N1050" s="2"/>
      <c r="O1050" s="2"/>
      <c r="P1050" s="2"/>
      <c r="Q1050" s="2"/>
      <c r="R1050" s="2"/>
      <c r="S1050" s="2"/>
      <c r="T1050" s="2"/>
      <c r="U1050" s="2"/>
      <c r="V1050" s="2"/>
      <c r="W1050" s="2"/>
      <c r="X1050" s="2"/>
      <c r="Y1050" s="2"/>
      <c r="Z1050" s="2"/>
      <c r="AA1050" s="2"/>
      <c r="AB1050" s="2"/>
    </row>
    <row r="1051" spans="1:28" x14ac:dyDescent="0.2">
      <c r="A1051" s="2" t="s">
        <v>328</v>
      </c>
      <c r="B1051" s="2" t="s">
        <v>35</v>
      </c>
      <c r="C1051" s="4">
        <v>45017</v>
      </c>
      <c r="D1051" s="2">
        <v>30033</v>
      </c>
      <c r="E1051" s="2">
        <v>1</v>
      </c>
      <c r="F1051" s="2" t="s">
        <v>6</v>
      </c>
      <c r="G1051" s="2">
        <v>1</v>
      </c>
      <c r="H1051" s="2"/>
      <c r="I1051" s="2"/>
      <c r="J1051" s="2"/>
      <c r="K1051" s="2"/>
      <c r="L1051" s="2"/>
      <c r="M1051" s="2"/>
      <c r="N1051" s="2"/>
      <c r="O1051" s="2"/>
      <c r="P1051" s="2"/>
      <c r="Q1051" s="2"/>
      <c r="R1051" s="2"/>
      <c r="S1051" s="2"/>
      <c r="T1051" s="2"/>
      <c r="U1051" s="2"/>
      <c r="V1051" s="2"/>
      <c r="W1051" s="2"/>
      <c r="X1051" s="2"/>
      <c r="Y1051" s="2"/>
      <c r="Z1051" s="2"/>
      <c r="AA1051" s="2"/>
      <c r="AB1051" s="2"/>
    </row>
    <row r="1052" spans="1:28" x14ac:dyDescent="0.2">
      <c r="A1052" s="2" t="s">
        <v>328</v>
      </c>
      <c r="B1052" s="2" t="s">
        <v>35</v>
      </c>
      <c r="C1052" s="4">
        <v>45017</v>
      </c>
      <c r="D1052" s="2">
        <v>30092</v>
      </c>
      <c r="E1052" s="2">
        <v>1</v>
      </c>
      <c r="F1052" s="2" t="s">
        <v>265</v>
      </c>
      <c r="G1052" s="2"/>
      <c r="H1052" s="2"/>
      <c r="I1052" s="2"/>
      <c r="J1052" s="2"/>
      <c r="K1052" s="2"/>
      <c r="L1052" s="2"/>
      <c r="M1052" s="2"/>
      <c r="N1052" s="2"/>
      <c r="O1052" s="2"/>
      <c r="P1052" s="2"/>
      <c r="Q1052" s="2"/>
      <c r="R1052" s="2"/>
      <c r="S1052" s="2"/>
      <c r="T1052" s="2"/>
      <c r="U1052" s="2"/>
      <c r="V1052" s="2"/>
      <c r="W1052" s="2"/>
      <c r="X1052" s="2"/>
      <c r="Y1052" s="2"/>
      <c r="Z1052" s="2"/>
      <c r="AA1052" s="2"/>
      <c r="AB1052" s="2"/>
    </row>
    <row r="1053" spans="1:28" x14ac:dyDescent="0.2">
      <c r="A1053" s="2" t="s">
        <v>328</v>
      </c>
      <c r="B1053" s="2" t="s">
        <v>35</v>
      </c>
      <c r="C1053" s="4">
        <v>45017</v>
      </c>
      <c r="D1053" s="2">
        <v>30030</v>
      </c>
      <c r="E1053" s="2">
        <v>15</v>
      </c>
      <c r="F1053" s="2" t="s">
        <v>7</v>
      </c>
      <c r="G1053" s="2"/>
      <c r="H1053" s="2">
        <v>1</v>
      </c>
      <c r="I1053" s="2"/>
      <c r="J1053" s="2"/>
      <c r="K1053" s="2"/>
      <c r="L1053" s="2"/>
      <c r="M1053" s="2"/>
      <c r="N1053" s="2"/>
      <c r="O1053" s="2"/>
      <c r="P1053" s="2"/>
      <c r="Q1053" s="2"/>
      <c r="R1053" s="2"/>
      <c r="S1053" s="2"/>
      <c r="T1053" s="2"/>
      <c r="U1053" s="2"/>
      <c r="V1053" s="2"/>
      <c r="W1053" s="2"/>
      <c r="X1053" s="2"/>
      <c r="Y1053" s="2"/>
      <c r="Z1053" s="2"/>
      <c r="AA1053" s="2"/>
      <c r="AB1053" s="2"/>
    </row>
    <row r="1054" spans="1:28" x14ac:dyDescent="0.2">
      <c r="A1054" s="2" t="s">
        <v>328</v>
      </c>
      <c r="B1054" s="2" t="s">
        <v>35</v>
      </c>
      <c r="C1054" s="4">
        <v>45017</v>
      </c>
      <c r="D1054" s="2">
        <v>30302</v>
      </c>
      <c r="E1054" s="2">
        <v>18</v>
      </c>
      <c r="F1054" s="2" t="s">
        <v>331</v>
      </c>
      <c r="G1054" s="2">
        <v>1</v>
      </c>
      <c r="H1054" s="2"/>
      <c r="I1054" s="2"/>
      <c r="J1054" s="2"/>
      <c r="K1054" s="2"/>
      <c r="L1054" s="2">
        <v>1</v>
      </c>
      <c r="M1054" s="2"/>
      <c r="N1054" s="2"/>
      <c r="O1054" s="2"/>
      <c r="P1054" s="2"/>
      <c r="Q1054" s="2"/>
      <c r="R1054" s="2"/>
      <c r="S1054" s="2"/>
      <c r="T1054" s="2"/>
      <c r="U1054" s="2"/>
      <c r="V1054" s="2"/>
      <c r="W1054" s="2"/>
      <c r="X1054" s="2"/>
      <c r="Y1054" s="2"/>
      <c r="Z1054" s="2"/>
      <c r="AA1054" s="2"/>
      <c r="AB1054" s="2"/>
    </row>
    <row r="1055" spans="1:28" x14ac:dyDescent="0.2">
      <c r="A1055" s="2" t="s">
        <v>328</v>
      </c>
      <c r="B1055" s="2" t="s">
        <v>35</v>
      </c>
      <c r="C1055" s="4">
        <v>45017</v>
      </c>
      <c r="D1055" s="2">
        <v>30021</v>
      </c>
      <c r="E1055" s="2">
        <v>16</v>
      </c>
      <c r="F1055" s="2" t="s">
        <v>197</v>
      </c>
      <c r="G1055" s="2">
        <v>1</v>
      </c>
      <c r="H1055" s="2">
        <v>1</v>
      </c>
      <c r="I1055" s="2"/>
      <c r="J1055" s="2"/>
      <c r="K1055" s="2"/>
      <c r="L1055" s="2"/>
      <c r="M1055" s="2"/>
      <c r="N1055" s="2"/>
      <c r="O1055" s="2"/>
      <c r="P1055" s="2"/>
      <c r="Q1055" s="2"/>
      <c r="R1055" s="2"/>
      <c r="S1055" s="2"/>
      <c r="T1055" s="2"/>
      <c r="U1055" s="2"/>
      <c r="V1055" s="2"/>
      <c r="W1055" s="2"/>
      <c r="X1055" s="2"/>
      <c r="Y1055" s="2"/>
      <c r="Z1055" s="2"/>
      <c r="AA1055" s="2"/>
      <c r="AB1055" s="2"/>
    </row>
    <row r="1056" spans="1:28" x14ac:dyDescent="0.2">
      <c r="A1056" s="2" t="s">
        <v>328</v>
      </c>
      <c r="B1056" s="2" t="s">
        <v>35</v>
      </c>
      <c r="C1056" s="4">
        <v>45017</v>
      </c>
      <c r="D1056" s="2">
        <v>30306</v>
      </c>
      <c r="E1056" s="2">
        <v>1</v>
      </c>
      <c r="F1056" s="2" t="s">
        <v>332</v>
      </c>
      <c r="G1056" s="2"/>
      <c r="H1056" s="2">
        <v>1</v>
      </c>
      <c r="I1056" s="2"/>
      <c r="J1056" s="2"/>
      <c r="K1056" s="2"/>
      <c r="L1056" s="2"/>
      <c r="M1056" s="2"/>
      <c r="N1056" s="2"/>
      <c r="O1056" s="2"/>
      <c r="P1056" s="2"/>
      <c r="Q1056" s="2"/>
      <c r="R1056" s="2"/>
      <c r="S1056" s="2"/>
      <c r="T1056" s="2"/>
      <c r="U1056" s="2"/>
      <c r="V1056" s="2"/>
      <c r="W1056" s="2"/>
      <c r="X1056" s="2"/>
      <c r="Y1056" s="2"/>
      <c r="Z1056" s="2"/>
      <c r="AA1056" s="2"/>
      <c r="AB1056" s="2"/>
    </row>
    <row r="1057" spans="1:28" x14ac:dyDescent="0.2">
      <c r="A1057" s="2" t="s">
        <v>328</v>
      </c>
      <c r="B1057" s="2" t="s">
        <v>33</v>
      </c>
      <c r="C1057" s="4">
        <v>45018</v>
      </c>
      <c r="D1057" s="2">
        <v>30360</v>
      </c>
      <c r="E1057" s="2">
        <v>55</v>
      </c>
      <c r="F1057" s="2" t="s">
        <v>333</v>
      </c>
      <c r="G1057" s="2"/>
      <c r="H1057" s="2">
        <v>1</v>
      </c>
      <c r="I1057" s="2"/>
      <c r="J1057" s="2"/>
      <c r="K1057" s="2"/>
      <c r="L1057" s="2"/>
      <c r="M1057" s="2"/>
      <c r="N1057" s="2"/>
      <c r="O1057" s="2"/>
      <c r="P1057" s="2"/>
      <c r="Q1057" s="2"/>
      <c r="R1057" s="2">
        <v>1</v>
      </c>
      <c r="S1057" s="2"/>
      <c r="T1057" s="2"/>
      <c r="U1057" s="2"/>
      <c r="V1057" s="2"/>
      <c r="W1057" s="2"/>
      <c r="X1057" s="2"/>
      <c r="Y1057" s="2"/>
      <c r="Z1057" s="2"/>
      <c r="AA1057" s="2"/>
      <c r="AB1057" s="2"/>
    </row>
    <row r="1058" spans="1:28" x14ac:dyDescent="0.2">
      <c r="A1058" s="2" t="s">
        <v>328</v>
      </c>
      <c r="B1058" s="2" t="s">
        <v>33</v>
      </c>
      <c r="C1058" s="4">
        <v>45018</v>
      </c>
      <c r="D1058" s="2">
        <v>30092</v>
      </c>
      <c r="E1058" s="2">
        <v>7</v>
      </c>
      <c r="F1058" s="2" t="s">
        <v>232</v>
      </c>
      <c r="G1058" s="2">
        <v>1</v>
      </c>
      <c r="H1058" s="2"/>
      <c r="I1058" s="2">
        <v>1</v>
      </c>
      <c r="J1058" s="2"/>
      <c r="K1058" s="2"/>
      <c r="L1058" s="2"/>
      <c r="M1058" s="2"/>
      <c r="N1058" s="2"/>
      <c r="O1058" s="2"/>
      <c r="P1058" s="2"/>
      <c r="Q1058" s="2"/>
      <c r="R1058" s="2"/>
      <c r="S1058" s="2"/>
      <c r="T1058" s="2"/>
      <c r="U1058" s="2"/>
      <c r="V1058" s="2"/>
      <c r="W1058" s="2"/>
      <c r="X1058" s="2"/>
      <c r="Y1058" s="2"/>
      <c r="Z1058" s="2"/>
      <c r="AA1058" s="2"/>
      <c r="AB1058" s="2"/>
    </row>
    <row r="1059" spans="1:28" x14ac:dyDescent="0.2">
      <c r="A1059" s="2" t="s">
        <v>328</v>
      </c>
      <c r="B1059" s="2" t="s">
        <v>33</v>
      </c>
      <c r="C1059" s="4">
        <v>45018</v>
      </c>
      <c r="D1059" s="2">
        <v>30341</v>
      </c>
      <c r="E1059" s="2">
        <v>48</v>
      </c>
      <c r="F1059" s="2" t="s">
        <v>334</v>
      </c>
      <c r="G1059" s="2"/>
      <c r="H1059" s="2"/>
      <c r="I1059" s="2"/>
      <c r="J1059" s="2"/>
      <c r="K1059" s="2"/>
      <c r="L1059" s="2"/>
      <c r="M1059" s="2"/>
      <c r="N1059" s="2"/>
      <c r="O1059" s="2"/>
      <c r="P1059" s="2"/>
      <c r="Q1059" s="2"/>
      <c r="R1059" s="2"/>
      <c r="S1059" s="2"/>
      <c r="T1059" s="2"/>
      <c r="U1059" s="2"/>
      <c r="V1059" s="2"/>
      <c r="W1059" s="2"/>
      <c r="X1059" s="2"/>
      <c r="Y1059" s="2"/>
      <c r="Z1059" s="2"/>
      <c r="AA1059" s="2"/>
      <c r="AB1059" s="2"/>
    </row>
    <row r="1060" spans="1:28" x14ac:dyDescent="0.2">
      <c r="A1060" s="2" t="s">
        <v>328</v>
      </c>
      <c r="B1060" s="2" t="s">
        <v>33</v>
      </c>
      <c r="C1060" s="4">
        <v>45018</v>
      </c>
      <c r="D1060" s="2">
        <v>30072</v>
      </c>
      <c r="E1060" s="2">
        <v>9</v>
      </c>
      <c r="F1060" s="2" t="s">
        <v>47</v>
      </c>
      <c r="G1060" s="2"/>
      <c r="H1060" s="2"/>
      <c r="I1060" s="2"/>
      <c r="J1060" s="2"/>
      <c r="K1060" s="2"/>
      <c r="L1060" s="2"/>
      <c r="M1060" s="2"/>
      <c r="N1060" s="2"/>
      <c r="O1060" s="2"/>
      <c r="P1060" s="2"/>
      <c r="Q1060" s="2"/>
      <c r="R1060" s="2"/>
      <c r="S1060" s="2"/>
      <c r="T1060" s="2"/>
      <c r="U1060" s="2"/>
      <c r="V1060" s="2"/>
      <c r="W1060" s="2"/>
      <c r="X1060" s="2"/>
      <c r="Y1060" s="2"/>
      <c r="Z1060" s="2"/>
      <c r="AA1060" s="2"/>
      <c r="AB1060" s="2"/>
    </row>
    <row r="1061" spans="1:28" x14ac:dyDescent="0.2">
      <c r="A1061" s="2" t="s">
        <v>328</v>
      </c>
      <c r="B1061" s="2" t="s">
        <v>33</v>
      </c>
      <c r="C1061" s="4">
        <v>45018</v>
      </c>
      <c r="D1061" s="2">
        <v>30087</v>
      </c>
      <c r="E1061" s="2">
        <v>4</v>
      </c>
      <c r="F1061" s="2" t="s">
        <v>6</v>
      </c>
      <c r="G1061" s="2">
        <v>1</v>
      </c>
      <c r="H1061" s="2"/>
      <c r="I1061" s="2"/>
      <c r="J1061" s="2"/>
      <c r="K1061" s="2"/>
      <c r="L1061" s="2"/>
      <c r="M1061" s="2"/>
      <c r="N1061" s="2"/>
      <c r="O1061" s="2"/>
      <c r="P1061" s="2"/>
      <c r="Q1061" s="2"/>
      <c r="R1061" s="2"/>
      <c r="S1061" s="2"/>
      <c r="T1061" s="2"/>
      <c r="U1061" s="2"/>
      <c r="V1061" s="2"/>
      <c r="W1061" s="2"/>
      <c r="X1061" s="2"/>
      <c r="Y1061" s="2"/>
      <c r="Z1061" s="2"/>
      <c r="AA1061" s="2"/>
      <c r="AB1061" s="2"/>
    </row>
    <row r="1062" spans="1:28" x14ac:dyDescent="0.2">
      <c r="A1062" s="2" t="s">
        <v>328</v>
      </c>
      <c r="B1062" s="2" t="s">
        <v>33</v>
      </c>
      <c r="C1062" s="4">
        <v>45018</v>
      </c>
      <c r="D1062" s="2">
        <v>30127</v>
      </c>
      <c r="E1062" s="2">
        <v>4</v>
      </c>
      <c r="F1062" s="2" t="s">
        <v>335</v>
      </c>
      <c r="G1062" s="2"/>
      <c r="H1062" s="2"/>
      <c r="I1062" s="2"/>
      <c r="J1062" s="2"/>
      <c r="K1062" s="2"/>
      <c r="L1062" s="2"/>
      <c r="M1062" s="2"/>
      <c r="N1062" s="2"/>
      <c r="O1062" s="2"/>
      <c r="P1062" s="2"/>
      <c r="Q1062" s="2"/>
      <c r="R1062" s="2"/>
      <c r="S1062" s="2"/>
      <c r="T1062" s="2"/>
      <c r="U1062" s="2"/>
      <c r="V1062" s="2"/>
      <c r="W1062" s="2"/>
      <c r="X1062" s="2"/>
      <c r="Y1062" s="2"/>
      <c r="Z1062" s="2"/>
      <c r="AA1062" s="2"/>
      <c r="AB1062" s="2"/>
    </row>
    <row r="1063" spans="1:28" x14ac:dyDescent="0.2">
      <c r="A1063" s="2" t="s">
        <v>328</v>
      </c>
      <c r="B1063" s="2" t="s">
        <v>33</v>
      </c>
      <c r="C1063" s="4">
        <v>45018</v>
      </c>
      <c r="D1063" s="2">
        <v>30033</v>
      </c>
      <c r="E1063" s="2">
        <v>4</v>
      </c>
      <c r="F1063" s="2" t="s">
        <v>167</v>
      </c>
      <c r="G1063" s="2"/>
      <c r="H1063" s="2"/>
      <c r="I1063" s="2"/>
      <c r="J1063" s="2"/>
      <c r="K1063" s="2"/>
      <c r="L1063" s="2"/>
      <c r="M1063" s="2"/>
      <c r="N1063" s="2"/>
      <c r="O1063" s="2"/>
      <c r="P1063" s="2"/>
      <c r="Q1063" s="2"/>
      <c r="R1063" s="2"/>
      <c r="S1063" s="2"/>
      <c r="T1063" s="2"/>
      <c r="U1063" s="2"/>
      <c r="V1063" s="2"/>
      <c r="W1063" s="2"/>
      <c r="X1063" s="2"/>
      <c r="Y1063" s="2"/>
      <c r="Z1063" s="2"/>
      <c r="AA1063" s="2"/>
      <c r="AB1063" s="2"/>
    </row>
    <row r="1064" spans="1:28" x14ac:dyDescent="0.2">
      <c r="A1064" s="2" t="s">
        <v>328</v>
      </c>
      <c r="B1064" s="2" t="s">
        <v>33</v>
      </c>
      <c r="C1064" s="4">
        <v>45018</v>
      </c>
      <c r="D1064" s="2">
        <v>30316</v>
      </c>
      <c r="E1064" s="2">
        <v>4</v>
      </c>
      <c r="F1064" s="2" t="s">
        <v>167</v>
      </c>
      <c r="G1064" s="2"/>
      <c r="H1064" s="2"/>
      <c r="I1064" s="2"/>
      <c r="J1064" s="2"/>
      <c r="K1064" s="2"/>
      <c r="L1064" s="2"/>
      <c r="M1064" s="2"/>
      <c r="N1064" s="2"/>
      <c r="O1064" s="2"/>
      <c r="P1064" s="2"/>
      <c r="Q1064" s="2"/>
      <c r="R1064" s="2"/>
      <c r="S1064" s="2"/>
      <c r="T1064" s="2"/>
      <c r="U1064" s="2"/>
      <c r="V1064" s="2"/>
      <c r="W1064" s="2"/>
      <c r="X1064" s="2"/>
      <c r="Y1064" s="2"/>
      <c r="Z1064" s="2"/>
      <c r="AA1064" s="2"/>
      <c r="AB1064" s="2"/>
    </row>
    <row r="1065" spans="1:28" x14ac:dyDescent="0.2">
      <c r="A1065" s="2" t="s">
        <v>328</v>
      </c>
      <c r="B1065" s="2" t="s">
        <v>33</v>
      </c>
      <c r="C1065" s="4">
        <v>45018</v>
      </c>
      <c r="D1065" s="2">
        <v>30329</v>
      </c>
      <c r="E1065" s="2">
        <v>3</v>
      </c>
      <c r="F1065" s="2" t="s">
        <v>6</v>
      </c>
      <c r="G1065" s="2">
        <v>1</v>
      </c>
      <c r="H1065" s="2"/>
      <c r="I1065" s="2"/>
      <c r="J1065" s="2"/>
      <c r="K1065" s="2"/>
      <c r="L1065" s="2"/>
      <c r="M1065" s="2"/>
      <c r="N1065" s="2"/>
      <c r="O1065" s="2"/>
      <c r="P1065" s="2"/>
      <c r="Q1065" s="2"/>
      <c r="R1065" s="2"/>
      <c r="S1065" s="2"/>
      <c r="T1065" s="2"/>
      <c r="U1065" s="2"/>
      <c r="V1065" s="2"/>
      <c r="W1065" s="2"/>
      <c r="X1065" s="2"/>
      <c r="Y1065" s="2"/>
      <c r="Z1065" s="2"/>
      <c r="AA1065" s="2"/>
      <c r="AB1065" s="2"/>
    </row>
    <row r="1066" spans="1:28" x14ac:dyDescent="0.2">
      <c r="A1066" s="2" t="s">
        <v>328</v>
      </c>
      <c r="B1066" s="2" t="s">
        <v>33</v>
      </c>
      <c r="C1066" s="4">
        <v>45018</v>
      </c>
      <c r="D1066" s="2">
        <v>30306</v>
      </c>
      <c r="E1066" s="2">
        <v>13</v>
      </c>
      <c r="F1066" s="2" t="s">
        <v>6</v>
      </c>
      <c r="G1066" s="2">
        <v>1</v>
      </c>
      <c r="H1066" s="2"/>
      <c r="I1066" s="2"/>
      <c r="J1066" s="2"/>
      <c r="K1066" s="2"/>
      <c r="L1066" s="2"/>
      <c r="M1066" s="2"/>
      <c r="N1066" s="2"/>
      <c r="O1066" s="2"/>
      <c r="P1066" s="2"/>
      <c r="Q1066" s="2"/>
      <c r="R1066" s="2"/>
      <c r="S1066" s="2"/>
      <c r="T1066" s="2"/>
      <c r="U1066" s="2"/>
      <c r="V1066" s="2"/>
      <c r="W1066" s="2"/>
      <c r="X1066" s="2"/>
      <c r="Y1066" s="2"/>
      <c r="Z1066" s="2"/>
      <c r="AA1066" s="2"/>
      <c r="AB1066" s="2"/>
    </row>
    <row r="1067" spans="1:28" x14ac:dyDescent="0.2">
      <c r="A1067" s="2" t="s">
        <v>328</v>
      </c>
      <c r="B1067" s="2" t="s">
        <v>33</v>
      </c>
      <c r="C1067" s="4">
        <v>45018</v>
      </c>
      <c r="D1067" s="2">
        <v>30345</v>
      </c>
      <c r="E1067" s="2">
        <v>9</v>
      </c>
      <c r="F1067" s="2" t="s">
        <v>291</v>
      </c>
      <c r="G1067" s="2">
        <v>1</v>
      </c>
      <c r="H1067" s="2"/>
      <c r="I1067" s="2">
        <v>1</v>
      </c>
      <c r="J1067" s="2"/>
      <c r="K1067" s="2"/>
      <c r="L1067" s="2"/>
      <c r="M1067" s="2"/>
      <c r="N1067" s="2"/>
      <c r="O1067" s="2"/>
      <c r="P1067" s="2"/>
      <c r="Q1067" s="2"/>
      <c r="R1067" s="2"/>
      <c r="S1067" s="2"/>
      <c r="T1067" s="2"/>
      <c r="U1067" s="2"/>
      <c r="V1067" s="2"/>
      <c r="W1067" s="2"/>
      <c r="X1067" s="2"/>
      <c r="Y1067" s="2"/>
      <c r="Z1067" s="2"/>
      <c r="AA1067" s="2"/>
      <c r="AB1067" s="2"/>
    </row>
    <row r="1068" spans="1:28" x14ac:dyDescent="0.2">
      <c r="A1068" s="2" t="s">
        <v>328</v>
      </c>
      <c r="B1068" s="2" t="s">
        <v>33</v>
      </c>
      <c r="C1068" s="4">
        <v>45018</v>
      </c>
      <c r="D1068" s="2">
        <v>30307</v>
      </c>
      <c r="E1068" s="2">
        <v>10</v>
      </c>
      <c r="F1068" s="2" t="s">
        <v>7</v>
      </c>
      <c r="G1068" s="2"/>
      <c r="H1068" s="2">
        <v>1</v>
      </c>
      <c r="I1068" s="2"/>
      <c r="J1068" s="2"/>
      <c r="K1068" s="2"/>
      <c r="L1068" s="2"/>
      <c r="M1068" s="2"/>
      <c r="N1068" s="2"/>
      <c r="O1068" s="2"/>
      <c r="P1068" s="2"/>
      <c r="Q1068" s="2"/>
      <c r="R1068" s="2"/>
      <c r="S1068" s="2"/>
      <c r="T1068" s="2"/>
      <c r="U1068" s="2"/>
      <c r="V1068" s="2"/>
      <c r="W1068" s="2"/>
      <c r="X1068" s="2"/>
      <c r="Y1068" s="2"/>
      <c r="Z1068" s="2"/>
      <c r="AA1068" s="2"/>
      <c r="AB1068" s="2"/>
    </row>
    <row r="1069" spans="1:28" x14ac:dyDescent="0.2">
      <c r="A1069" s="2" t="s">
        <v>328</v>
      </c>
      <c r="B1069" s="2" t="s">
        <v>33</v>
      </c>
      <c r="C1069" s="4">
        <v>45018</v>
      </c>
      <c r="D1069" s="2">
        <v>30345</v>
      </c>
      <c r="E1069" s="2">
        <v>1</v>
      </c>
      <c r="F1069" s="2" t="s">
        <v>7</v>
      </c>
      <c r="G1069" s="2"/>
      <c r="H1069" s="2">
        <v>1</v>
      </c>
      <c r="I1069" s="2"/>
      <c r="J1069" s="2"/>
      <c r="K1069" s="2"/>
      <c r="L1069" s="2"/>
      <c r="M1069" s="2"/>
      <c r="N1069" s="2"/>
      <c r="O1069" s="2"/>
      <c r="P1069" s="2"/>
      <c r="Q1069" s="2"/>
      <c r="R1069" s="2"/>
      <c r="S1069" s="2"/>
      <c r="T1069" s="2"/>
      <c r="U1069" s="2"/>
      <c r="V1069" s="2"/>
      <c r="W1069" s="2"/>
      <c r="X1069" s="2"/>
      <c r="Y1069" s="2"/>
      <c r="Z1069" s="2"/>
      <c r="AA1069" s="2"/>
      <c r="AB1069" s="2"/>
    </row>
    <row r="1070" spans="1:28" x14ac:dyDescent="0.2">
      <c r="A1070" s="2" t="s">
        <v>328</v>
      </c>
      <c r="B1070" s="2" t="s">
        <v>33</v>
      </c>
      <c r="C1070" s="4">
        <v>45018</v>
      </c>
      <c r="D1070" s="2">
        <v>30084</v>
      </c>
      <c r="E1070" s="2">
        <v>3</v>
      </c>
      <c r="F1070" s="2" t="s">
        <v>167</v>
      </c>
      <c r="G1070" s="2"/>
      <c r="H1070" s="2"/>
      <c r="I1070" s="2"/>
      <c r="J1070" s="2"/>
      <c r="K1070" s="2"/>
      <c r="L1070" s="2"/>
      <c r="M1070" s="2"/>
      <c r="N1070" s="2"/>
      <c r="O1070" s="2"/>
      <c r="P1070" s="2"/>
      <c r="Q1070" s="2"/>
      <c r="R1070" s="2"/>
      <c r="S1070" s="2"/>
      <c r="T1070" s="2"/>
      <c r="U1070" s="2"/>
      <c r="V1070" s="2"/>
      <c r="W1070" s="2"/>
      <c r="X1070" s="2"/>
      <c r="Y1070" s="2"/>
      <c r="Z1070" s="2"/>
      <c r="AA1070" s="2"/>
      <c r="AB1070" s="2"/>
    </row>
    <row r="1071" spans="1:28" x14ac:dyDescent="0.2">
      <c r="A1071" s="2" t="s">
        <v>328</v>
      </c>
      <c r="B1071" s="2" t="s">
        <v>48</v>
      </c>
      <c r="C1071" s="4">
        <v>45021</v>
      </c>
      <c r="D1071" s="2" t="s">
        <v>259</v>
      </c>
      <c r="E1071" s="2">
        <v>3</v>
      </c>
      <c r="F1071" s="2" t="s">
        <v>7</v>
      </c>
      <c r="G1071" s="2"/>
      <c r="H1071" s="2">
        <v>1</v>
      </c>
      <c r="I1071" s="2"/>
      <c r="J1071" s="2"/>
      <c r="K1071" s="2"/>
      <c r="L1071" s="2"/>
      <c r="M1071" s="2"/>
      <c r="N1071" s="2"/>
      <c r="O1071" s="2"/>
      <c r="P1071" s="2"/>
      <c r="Q1071" s="2"/>
      <c r="R1071" s="2"/>
      <c r="S1071" s="2"/>
      <c r="T1071" s="2"/>
      <c r="U1071" s="2"/>
      <c r="V1071" s="2"/>
      <c r="W1071" s="2"/>
      <c r="X1071" s="2"/>
      <c r="Y1071" s="2"/>
      <c r="Z1071" s="2"/>
      <c r="AA1071" s="2"/>
      <c r="AB1071" s="2"/>
    </row>
    <row r="1072" spans="1:28" x14ac:dyDescent="0.2">
      <c r="A1072" s="2" t="s">
        <v>328</v>
      </c>
      <c r="B1072" s="2" t="s">
        <v>28</v>
      </c>
      <c r="C1072" s="4">
        <v>45022</v>
      </c>
      <c r="D1072" s="2">
        <v>30324</v>
      </c>
      <c r="E1072" s="2">
        <v>8</v>
      </c>
      <c r="F1072" s="2" t="s">
        <v>6</v>
      </c>
      <c r="G1072" s="2">
        <v>1</v>
      </c>
      <c r="H1072" s="2"/>
      <c r="I1072" s="2"/>
      <c r="J1072" s="2"/>
      <c r="K1072" s="2"/>
      <c r="L1072" s="2"/>
      <c r="M1072" s="2"/>
      <c r="N1072" s="2"/>
      <c r="O1072" s="2"/>
      <c r="P1072" s="2"/>
      <c r="Q1072" s="2"/>
      <c r="R1072" s="2"/>
      <c r="S1072" s="2"/>
      <c r="T1072" s="2"/>
      <c r="U1072" s="2"/>
      <c r="V1072" s="2"/>
      <c r="W1072" s="2"/>
      <c r="X1072" s="2"/>
      <c r="Y1072" s="2"/>
      <c r="Z1072" s="2"/>
      <c r="AA1072" s="2"/>
      <c r="AB1072" s="2"/>
    </row>
    <row r="1073" spans="1:28" x14ac:dyDescent="0.2">
      <c r="A1073" s="2" t="s">
        <v>328</v>
      </c>
      <c r="B1073" s="2" t="s">
        <v>28</v>
      </c>
      <c r="C1073" s="4">
        <v>45022</v>
      </c>
      <c r="D1073" s="2">
        <v>30033</v>
      </c>
      <c r="E1073" s="2">
        <v>3</v>
      </c>
      <c r="F1073" s="2" t="s">
        <v>12</v>
      </c>
      <c r="G1073" s="2"/>
      <c r="H1073" s="2"/>
      <c r="I1073" s="2"/>
      <c r="J1073" s="2"/>
      <c r="K1073" s="2"/>
      <c r="L1073" s="2"/>
      <c r="M1073" s="2">
        <v>1</v>
      </c>
      <c r="N1073" s="2"/>
      <c r="O1073" s="2"/>
      <c r="P1073" s="2"/>
      <c r="Q1073" s="2"/>
      <c r="R1073" s="2"/>
      <c r="S1073" s="2"/>
      <c r="T1073" s="2"/>
      <c r="U1073" s="2"/>
      <c r="V1073" s="2"/>
      <c r="W1073" s="2"/>
      <c r="X1073" s="2"/>
      <c r="Y1073" s="2"/>
      <c r="Z1073" s="2"/>
      <c r="AA1073" s="2"/>
      <c r="AB1073" s="2"/>
    </row>
    <row r="1074" spans="1:28" x14ac:dyDescent="0.2">
      <c r="A1074" s="2" t="s">
        <v>328</v>
      </c>
      <c r="B1074" s="2" t="s">
        <v>28</v>
      </c>
      <c r="C1074" s="4">
        <v>45022</v>
      </c>
      <c r="D1074" s="2">
        <v>30030</v>
      </c>
      <c r="E1074" s="2">
        <v>5</v>
      </c>
      <c r="F1074" s="2" t="s">
        <v>7</v>
      </c>
      <c r="G1074" s="2"/>
      <c r="H1074" s="2">
        <v>1</v>
      </c>
      <c r="I1074" s="2"/>
      <c r="J1074" s="2"/>
      <c r="K1074" s="2"/>
      <c r="L1074" s="2"/>
      <c r="M1074" s="2"/>
      <c r="N1074" s="2"/>
      <c r="O1074" s="2"/>
      <c r="P1074" s="2"/>
      <c r="Q1074" s="2"/>
      <c r="R1074" s="2"/>
      <c r="S1074" s="2"/>
      <c r="T1074" s="2"/>
      <c r="U1074" s="2"/>
      <c r="V1074" s="2"/>
      <c r="W1074" s="2"/>
      <c r="X1074" s="2"/>
      <c r="Y1074" s="2"/>
      <c r="Z1074" s="2"/>
      <c r="AA1074" s="2"/>
      <c r="AB1074" s="2"/>
    </row>
    <row r="1075" spans="1:28" x14ac:dyDescent="0.2">
      <c r="A1075" s="2" t="s">
        <v>328</v>
      </c>
      <c r="B1075" s="2" t="s">
        <v>28</v>
      </c>
      <c r="C1075" s="4">
        <v>45022</v>
      </c>
      <c r="D1075" s="2">
        <v>30342</v>
      </c>
      <c r="E1075" s="2">
        <v>38</v>
      </c>
      <c r="F1075" s="2" t="s">
        <v>7</v>
      </c>
      <c r="G1075" s="2"/>
      <c r="H1075" s="2">
        <v>1</v>
      </c>
      <c r="I1075" s="2"/>
      <c r="J1075" s="2"/>
      <c r="K1075" s="2"/>
      <c r="L1075" s="2"/>
      <c r="M1075" s="2"/>
      <c r="N1075" s="2"/>
      <c r="O1075" s="2"/>
      <c r="P1075" s="2"/>
      <c r="Q1075" s="2"/>
      <c r="R1075" s="2"/>
      <c r="S1075" s="2"/>
      <c r="T1075" s="2"/>
      <c r="U1075" s="2"/>
      <c r="V1075" s="2"/>
      <c r="W1075" s="2"/>
      <c r="X1075" s="2"/>
      <c r="Y1075" s="2"/>
      <c r="Z1075" s="2"/>
      <c r="AA1075" s="2"/>
      <c r="AB1075" s="2"/>
    </row>
    <row r="1076" spans="1:28" x14ac:dyDescent="0.2">
      <c r="A1076" s="2" t="s">
        <v>328</v>
      </c>
      <c r="B1076" s="2" t="s">
        <v>28</v>
      </c>
      <c r="C1076" s="4">
        <v>45022</v>
      </c>
      <c r="D1076" s="2">
        <v>30338</v>
      </c>
      <c r="E1076" s="2">
        <v>4</v>
      </c>
      <c r="F1076" s="2" t="s">
        <v>6</v>
      </c>
      <c r="G1076" s="2">
        <v>1</v>
      </c>
      <c r="H1076" s="2"/>
      <c r="I1076" s="2"/>
      <c r="J1076" s="2"/>
      <c r="K1076" s="2"/>
      <c r="L1076" s="2"/>
      <c r="M1076" s="2"/>
      <c r="N1076" s="2"/>
      <c r="O1076" s="2"/>
      <c r="P1076" s="2"/>
      <c r="Q1076" s="2"/>
      <c r="R1076" s="2"/>
      <c r="S1076" s="2"/>
      <c r="T1076" s="2"/>
      <c r="U1076" s="2"/>
      <c r="V1076" s="2"/>
      <c r="W1076" s="2"/>
      <c r="X1076" s="2"/>
      <c r="Y1076" s="2"/>
      <c r="Z1076" s="2"/>
      <c r="AA1076" s="2"/>
      <c r="AB1076" s="2"/>
    </row>
    <row r="1077" spans="1:28" x14ac:dyDescent="0.2">
      <c r="A1077" s="2" t="s">
        <v>328</v>
      </c>
      <c r="B1077" s="2" t="s">
        <v>28</v>
      </c>
      <c r="C1077" s="4">
        <v>45022</v>
      </c>
      <c r="D1077" s="2">
        <v>30317</v>
      </c>
      <c r="E1077" s="2">
        <v>18</v>
      </c>
      <c r="F1077" s="2" t="s">
        <v>132</v>
      </c>
      <c r="G1077" s="2"/>
      <c r="H1077" s="2"/>
      <c r="I1077" s="2"/>
      <c r="J1077" s="2"/>
      <c r="K1077" s="2">
        <v>1</v>
      </c>
      <c r="L1077" s="2"/>
      <c r="M1077" s="2"/>
      <c r="N1077" s="2"/>
      <c r="O1077" s="2"/>
      <c r="P1077" s="2"/>
      <c r="Q1077" s="2"/>
      <c r="R1077" s="2"/>
      <c r="S1077" s="2"/>
      <c r="T1077" s="2"/>
      <c r="U1077" s="2"/>
      <c r="V1077" s="2"/>
      <c r="W1077" s="2"/>
      <c r="X1077" s="2"/>
      <c r="Y1077" s="2"/>
      <c r="Z1077" s="2"/>
      <c r="AA1077" s="2"/>
      <c r="AB1077" s="2"/>
    </row>
    <row r="1078" spans="1:28" x14ac:dyDescent="0.2">
      <c r="A1078" s="2" t="s">
        <v>328</v>
      </c>
      <c r="B1078" s="2" t="s">
        <v>28</v>
      </c>
      <c r="C1078" s="4">
        <v>45022</v>
      </c>
      <c r="D1078" s="2">
        <v>30341</v>
      </c>
      <c r="E1078" s="2">
        <v>3</v>
      </c>
      <c r="F1078" s="2" t="s">
        <v>6</v>
      </c>
      <c r="G1078" s="2">
        <v>1</v>
      </c>
      <c r="H1078" s="2"/>
      <c r="I1078" s="2"/>
      <c r="J1078" s="2"/>
      <c r="K1078" s="2"/>
      <c r="L1078" s="2"/>
      <c r="M1078" s="2"/>
      <c r="N1078" s="2"/>
      <c r="O1078" s="2"/>
      <c r="P1078" s="2"/>
      <c r="Q1078" s="2"/>
      <c r="R1078" s="2"/>
      <c r="S1078" s="2"/>
      <c r="T1078" s="2"/>
      <c r="U1078" s="2"/>
      <c r="V1078" s="2"/>
      <c r="W1078" s="2"/>
      <c r="X1078" s="2"/>
      <c r="Y1078" s="2"/>
      <c r="Z1078" s="2"/>
      <c r="AA1078" s="2"/>
      <c r="AB1078" s="2"/>
    </row>
    <row r="1079" spans="1:28" x14ac:dyDescent="0.2">
      <c r="A1079" s="2" t="s">
        <v>328</v>
      </c>
      <c r="B1079" s="2" t="s">
        <v>28</v>
      </c>
      <c r="C1079" s="4">
        <v>45022</v>
      </c>
      <c r="D1079" s="2">
        <v>30517</v>
      </c>
      <c r="E1079" s="2">
        <v>19</v>
      </c>
      <c r="F1079" s="2" t="s">
        <v>7</v>
      </c>
      <c r="G1079" s="2"/>
      <c r="H1079" s="2">
        <v>1</v>
      </c>
      <c r="I1079" s="2"/>
      <c r="J1079" s="2"/>
      <c r="K1079" s="2"/>
      <c r="L1079" s="2"/>
      <c r="M1079" s="2"/>
      <c r="N1079" s="2"/>
      <c r="O1079" s="2"/>
      <c r="P1079" s="2"/>
      <c r="Q1079" s="2"/>
      <c r="R1079" s="2"/>
      <c r="S1079" s="2"/>
      <c r="T1079" s="2"/>
      <c r="U1079" s="2"/>
      <c r="V1079" s="2"/>
      <c r="W1079" s="2"/>
      <c r="X1079" s="2"/>
      <c r="Y1079" s="2"/>
      <c r="Z1079" s="2"/>
      <c r="AA1079" s="2"/>
      <c r="AB1079" s="2"/>
    </row>
    <row r="1080" spans="1:28" x14ac:dyDescent="0.2">
      <c r="A1080" s="2" t="s">
        <v>328</v>
      </c>
      <c r="B1080" s="2" t="s">
        <v>19</v>
      </c>
      <c r="C1080" s="4">
        <v>45023</v>
      </c>
      <c r="D1080" s="2">
        <v>30307</v>
      </c>
      <c r="E1080" s="2">
        <v>14</v>
      </c>
      <c r="F1080" s="2" t="s">
        <v>265</v>
      </c>
      <c r="G1080" s="2"/>
      <c r="H1080" s="2"/>
      <c r="I1080" s="2"/>
      <c r="J1080" s="2"/>
      <c r="K1080" s="2"/>
      <c r="L1080" s="2"/>
      <c r="M1080" s="2"/>
      <c r="N1080" s="2"/>
      <c r="O1080" s="2"/>
      <c r="P1080" s="2"/>
      <c r="Q1080" s="2"/>
      <c r="R1080" s="2"/>
      <c r="S1080" s="2"/>
      <c r="T1080" s="2"/>
      <c r="U1080" s="2"/>
      <c r="V1080" s="2"/>
      <c r="W1080" s="2"/>
      <c r="X1080" s="2"/>
      <c r="Y1080" s="2"/>
      <c r="Z1080" s="2"/>
      <c r="AA1080" s="2"/>
      <c r="AB1080" s="2"/>
    </row>
    <row r="1081" spans="1:28" x14ac:dyDescent="0.2">
      <c r="A1081" s="2" t="s">
        <v>328</v>
      </c>
      <c r="B1081" s="2" t="s">
        <v>19</v>
      </c>
      <c r="C1081" s="4">
        <v>45023</v>
      </c>
      <c r="D1081" s="2">
        <v>30030</v>
      </c>
      <c r="E1081" s="2">
        <v>2</v>
      </c>
      <c r="F1081" s="2" t="s">
        <v>6</v>
      </c>
      <c r="G1081" s="2">
        <v>1</v>
      </c>
      <c r="H1081" s="2"/>
      <c r="I1081" s="2"/>
      <c r="J1081" s="2"/>
      <c r="K1081" s="2"/>
      <c r="L1081" s="2"/>
      <c r="M1081" s="2"/>
      <c r="N1081" s="2"/>
      <c r="O1081" s="2"/>
      <c r="P1081" s="2"/>
      <c r="Q1081" s="2"/>
      <c r="R1081" s="2"/>
      <c r="S1081" s="2"/>
      <c r="T1081" s="2"/>
      <c r="U1081" s="2"/>
      <c r="V1081" s="2"/>
      <c r="W1081" s="2"/>
      <c r="X1081" s="2"/>
      <c r="Y1081" s="2"/>
      <c r="Z1081" s="2"/>
      <c r="AA1081" s="2"/>
      <c r="AB1081" s="2"/>
    </row>
    <row r="1082" spans="1:28" x14ac:dyDescent="0.2">
      <c r="A1082" s="2" t="s">
        <v>328</v>
      </c>
      <c r="B1082" s="2" t="s">
        <v>19</v>
      </c>
      <c r="C1082" s="4">
        <v>45023</v>
      </c>
      <c r="D1082" s="2">
        <v>30030</v>
      </c>
      <c r="E1082" s="2">
        <v>1</v>
      </c>
      <c r="F1082" s="2" t="s">
        <v>6</v>
      </c>
      <c r="G1082" s="2">
        <v>1</v>
      </c>
      <c r="H1082" s="2"/>
      <c r="I1082" s="2"/>
      <c r="J1082" s="2"/>
      <c r="K1082" s="2"/>
      <c r="L1082" s="2"/>
      <c r="M1082" s="2"/>
      <c r="N1082" s="2"/>
      <c r="O1082" s="2"/>
      <c r="P1082" s="2"/>
      <c r="Q1082" s="2"/>
      <c r="R1082" s="2"/>
      <c r="S1082" s="2"/>
      <c r="T1082" s="2"/>
      <c r="U1082" s="2"/>
      <c r="V1082" s="2"/>
      <c r="W1082" s="2"/>
      <c r="X1082" s="2"/>
      <c r="Y1082" s="2"/>
      <c r="Z1082" s="2"/>
      <c r="AA1082" s="2"/>
      <c r="AB1082" s="2"/>
    </row>
    <row r="1083" spans="1:28" x14ac:dyDescent="0.2">
      <c r="A1083" s="2" t="s">
        <v>328</v>
      </c>
      <c r="B1083" s="2" t="s">
        <v>19</v>
      </c>
      <c r="C1083" s="4">
        <v>45023</v>
      </c>
      <c r="D1083" s="2">
        <v>30045</v>
      </c>
      <c r="E1083" s="2">
        <v>8</v>
      </c>
      <c r="F1083" s="2" t="s">
        <v>8</v>
      </c>
      <c r="G1083" s="2"/>
      <c r="H1083" s="2"/>
      <c r="I1083" s="2">
        <v>1</v>
      </c>
      <c r="J1083" s="2"/>
      <c r="K1083" s="2"/>
      <c r="L1083" s="2"/>
      <c r="M1083" s="2"/>
      <c r="N1083" s="2"/>
      <c r="O1083" s="2"/>
      <c r="P1083" s="2"/>
      <c r="Q1083" s="2"/>
      <c r="R1083" s="2"/>
      <c r="S1083" s="2"/>
      <c r="T1083" s="2"/>
      <c r="U1083" s="2"/>
      <c r="V1083" s="2"/>
      <c r="W1083" s="2"/>
      <c r="X1083" s="2"/>
      <c r="Y1083" s="2"/>
      <c r="Z1083" s="2"/>
      <c r="AA1083" s="2"/>
      <c r="AB1083" s="2"/>
    </row>
    <row r="1084" spans="1:28" x14ac:dyDescent="0.2">
      <c r="A1084" s="2" t="s">
        <v>328</v>
      </c>
      <c r="B1084" s="2" t="s">
        <v>19</v>
      </c>
      <c r="C1084" s="4">
        <v>45023</v>
      </c>
      <c r="D1084" s="2">
        <v>30345</v>
      </c>
      <c r="E1084" s="2">
        <v>32</v>
      </c>
      <c r="F1084" s="2" t="s">
        <v>7</v>
      </c>
      <c r="G1084" s="2"/>
      <c r="H1084" s="2">
        <v>1</v>
      </c>
      <c r="I1084" s="2"/>
      <c r="J1084" s="2"/>
      <c r="K1084" s="2"/>
      <c r="L1084" s="2"/>
      <c r="M1084" s="2"/>
      <c r="N1084" s="2"/>
      <c r="O1084" s="2"/>
      <c r="P1084" s="2"/>
      <c r="Q1084" s="2"/>
      <c r="R1084" s="2"/>
      <c r="S1084" s="2"/>
      <c r="T1084" s="2"/>
      <c r="U1084" s="2"/>
      <c r="V1084" s="2"/>
      <c r="W1084" s="2"/>
      <c r="X1084" s="2"/>
      <c r="Y1084" s="2"/>
      <c r="Z1084" s="2"/>
      <c r="AA1084" s="2"/>
      <c r="AB1084" s="2"/>
    </row>
    <row r="1085" spans="1:28" x14ac:dyDescent="0.2">
      <c r="A1085" s="2" t="s">
        <v>328</v>
      </c>
      <c r="B1085" s="2" t="s">
        <v>19</v>
      </c>
      <c r="C1085" s="4">
        <v>45023</v>
      </c>
      <c r="D1085" s="2">
        <v>30033</v>
      </c>
      <c r="E1085" s="2">
        <v>2</v>
      </c>
      <c r="F1085" s="2" t="s">
        <v>6</v>
      </c>
      <c r="G1085" s="2">
        <v>1</v>
      </c>
      <c r="H1085" s="2"/>
      <c r="I1085" s="2"/>
      <c r="J1085" s="2"/>
      <c r="K1085" s="2"/>
      <c r="L1085" s="2"/>
      <c r="M1085" s="2"/>
      <c r="N1085" s="2"/>
      <c r="O1085" s="2"/>
      <c r="P1085" s="2"/>
      <c r="Q1085" s="2"/>
      <c r="R1085" s="2"/>
      <c r="S1085" s="2"/>
      <c r="T1085" s="2"/>
      <c r="U1085" s="2"/>
      <c r="V1085" s="2"/>
      <c r="W1085" s="2"/>
      <c r="X1085" s="2"/>
      <c r="Y1085" s="2"/>
      <c r="Z1085" s="2"/>
      <c r="AA1085" s="2"/>
      <c r="AB1085" s="2"/>
    </row>
    <row r="1086" spans="1:28" x14ac:dyDescent="0.2">
      <c r="A1086" s="2" t="s">
        <v>328</v>
      </c>
      <c r="B1086" s="2" t="s">
        <v>19</v>
      </c>
      <c r="C1086" s="4">
        <v>45023</v>
      </c>
      <c r="D1086" s="2">
        <v>30338</v>
      </c>
      <c r="E1086" s="2">
        <v>17</v>
      </c>
      <c r="F1086" s="2" t="s">
        <v>6</v>
      </c>
      <c r="G1086" s="2">
        <v>1</v>
      </c>
      <c r="H1086" s="2"/>
      <c r="I1086" s="2"/>
      <c r="J1086" s="2"/>
      <c r="K1086" s="2"/>
      <c r="L1086" s="2"/>
      <c r="M1086" s="2"/>
      <c r="N1086" s="2"/>
      <c r="O1086" s="2"/>
      <c r="P1086" s="2"/>
      <c r="Q1086" s="2"/>
      <c r="R1086" s="2"/>
      <c r="S1086" s="2"/>
      <c r="T1086" s="2"/>
      <c r="U1086" s="2"/>
      <c r="V1086" s="2"/>
      <c r="W1086" s="2"/>
      <c r="X1086" s="2"/>
      <c r="Y1086" s="2"/>
      <c r="Z1086" s="2"/>
      <c r="AA1086" s="2"/>
      <c r="AB1086" s="2"/>
    </row>
    <row r="1087" spans="1:28" x14ac:dyDescent="0.2">
      <c r="A1087" s="2" t="s">
        <v>328</v>
      </c>
      <c r="B1087" s="2" t="s">
        <v>19</v>
      </c>
      <c r="C1087" s="4">
        <v>45023</v>
      </c>
      <c r="D1087" s="2">
        <v>30188</v>
      </c>
      <c r="E1087" s="2">
        <v>1</v>
      </c>
      <c r="F1087" s="2" t="s">
        <v>6</v>
      </c>
      <c r="G1087" s="2">
        <v>1</v>
      </c>
      <c r="H1087" s="2"/>
      <c r="I1087" s="2"/>
      <c r="J1087" s="2"/>
      <c r="K1087" s="2"/>
      <c r="L1087" s="2"/>
      <c r="M1087" s="2"/>
      <c r="N1087" s="2"/>
      <c r="O1087" s="2"/>
      <c r="P1087" s="2"/>
      <c r="Q1087" s="2"/>
      <c r="R1087" s="2"/>
      <c r="S1087" s="2"/>
      <c r="T1087" s="2"/>
      <c r="U1087" s="2"/>
      <c r="V1087" s="2"/>
      <c r="W1087" s="2"/>
      <c r="X1087" s="2"/>
      <c r="Y1087" s="2"/>
      <c r="Z1087" s="2"/>
      <c r="AA1087" s="2"/>
      <c r="AB1087" s="2"/>
    </row>
    <row r="1088" spans="1:28" x14ac:dyDescent="0.2">
      <c r="A1088" s="2" t="s">
        <v>328</v>
      </c>
      <c r="B1088" s="2" t="s">
        <v>19</v>
      </c>
      <c r="C1088" s="4">
        <v>45023</v>
      </c>
      <c r="D1088" s="2">
        <v>30084</v>
      </c>
      <c r="E1088" s="2">
        <v>1</v>
      </c>
      <c r="F1088" s="2" t="s">
        <v>6</v>
      </c>
      <c r="G1088" s="2">
        <v>1</v>
      </c>
      <c r="H1088" s="2"/>
      <c r="I1088" s="2"/>
      <c r="J1088" s="2"/>
      <c r="K1088" s="2"/>
      <c r="L1088" s="2"/>
      <c r="M1088" s="2"/>
      <c r="N1088" s="2"/>
      <c r="O1088" s="2"/>
      <c r="P1088" s="2"/>
      <c r="Q1088" s="2"/>
      <c r="R1088" s="2"/>
      <c r="S1088" s="2"/>
      <c r="T1088" s="2"/>
      <c r="U1088" s="2"/>
      <c r="V1088" s="2"/>
      <c r="W1088" s="2"/>
      <c r="X1088" s="2"/>
      <c r="Y1088" s="2"/>
      <c r="Z1088" s="2"/>
      <c r="AA1088" s="2"/>
      <c r="AB1088" s="2"/>
    </row>
    <row r="1089" spans="1:28" x14ac:dyDescent="0.2">
      <c r="A1089" s="2" t="s">
        <v>328</v>
      </c>
      <c r="B1089" s="2" t="s">
        <v>19</v>
      </c>
      <c r="C1089" s="4">
        <v>45023</v>
      </c>
      <c r="D1089" s="2">
        <v>30033</v>
      </c>
      <c r="E1089" s="2">
        <v>1</v>
      </c>
      <c r="F1089" s="2" t="s">
        <v>7</v>
      </c>
      <c r="G1089" s="2"/>
      <c r="H1089" s="2">
        <v>1</v>
      </c>
      <c r="I1089" s="2"/>
      <c r="J1089" s="2"/>
      <c r="K1089" s="2"/>
      <c r="L1089" s="2"/>
      <c r="M1089" s="2"/>
      <c r="N1089" s="2"/>
      <c r="O1089" s="2"/>
      <c r="P1089" s="2"/>
      <c r="Q1089" s="2"/>
      <c r="R1089" s="2"/>
      <c r="S1089" s="2"/>
      <c r="T1089" s="2"/>
      <c r="U1089" s="2"/>
      <c r="V1089" s="2"/>
      <c r="W1089" s="2"/>
      <c r="X1089" s="2"/>
      <c r="Y1089" s="2"/>
      <c r="Z1089" s="2"/>
      <c r="AA1089" s="2"/>
      <c r="AB1089" s="2"/>
    </row>
    <row r="1090" spans="1:28" x14ac:dyDescent="0.2">
      <c r="A1090" s="2" t="s">
        <v>328</v>
      </c>
      <c r="B1090" s="2" t="s">
        <v>19</v>
      </c>
      <c r="C1090" s="4">
        <v>45023</v>
      </c>
      <c r="D1090" s="2">
        <v>30307</v>
      </c>
      <c r="E1090" s="2">
        <v>1</v>
      </c>
      <c r="F1090" s="2" t="s">
        <v>12</v>
      </c>
      <c r="G1090" s="2"/>
      <c r="H1090" s="2"/>
      <c r="I1090" s="2"/>
      <c r="J1090" s="2"/>
      <c r="K1090" s="2"/>
      <c r="L1090" s="2"/>
      <c r="M1090" s="2">
        <v>1</v>
      </c>
      <c r="N1090" s="2"/>
      <c r="O1090" s="2"/>
      <c r="P1090" s="2"/>
      <c r="Q1090" s="2"/>
      <c r="R1090" s="2"/>
      <c r="S1090" s="2"/>
      <c r="T1090" s="2"/>
      <c r="U1090" s="2"/>
      <c r="V1090" s="2"/>
      <c r="W1090" s="2"/>
      <c r="X1090" s="2"/>
      <c r="Y1090" s="2"/>
      <c r="Z1090" s="2"/>
      <c r="AA1090" s="2"/>
      <c r="AB1090" s="2"/>
    </row>
    <row r="1091" spans="1:28" x14ac:dyDescent="0.2">
      <c r="A1091" s="2" t="s">
        <v>328</v>
      </c>
      <c r="B1091" s="2" t="s">
        <v>19</v>
      </c>
      <c r="C1091" s="4">
        <v>45023</v>
      </c>
      <c r="D1091" s="2">
        <v>30329</v>
      </c>
      <c r="E1091" s="2">
        <v>7</v>
      </c>
      <c r="F1091" s="2" t="s">
        <v>232</v>
      </c>
      <c r="G1091" s="2">
        <v>1</v>
      </c>
      <c r="H1091" s="2"/>
      <c r="I1091" s="2">
        <v>1</v>
      </c>
      <c r="J1091" s="2"/>
      <c r="K1091" s="2"/>
      <c r="L1091" s="2"/>
      <c r="M1091" s="2"/>
      <c r="N1091" s="2"/>
      <c r="O1091" s="2"/>
      <c r="P1091" s="2"/>
      <c r="Q1091" s="2"/>
      <c r="R1091" s="2"/>
      <c r="S1091" s="2"/>
      <c r="T1091" s="2"/>
      <c r="U1091" s="2"/>
      <c r="V1091" s="2"/>
      <c r="W1091" s="2"/>
      <c r="X1091" s="2"/>
      <c r="Y1091" s="2"/>
      <c r="Z1091" s="2"/>
      <c r="AA1091" s="2"/>
      <c r="AB1091" s="2"/>
    </row>
    <row r="1092" spans="1:28" x14ac:dyDescent="0.2">
      <c r="A1092" s="2" t="s">
        <v>328</v>
      </c>
      <c r="B1092" s="2" t="s">
        <v>35</v>
      </c>
      <c r="C1092" s="4">
        <v>45024</v>
      </c>
      <c r="D1092" s="2">
        <v>30084</v>
      </c>
      <c r="E1092" s="2">
        <v>3</v>
      </c>
      <c r="F1092" s="2" t="s">
        <v>336</v>
      </c>
      <c r="G1092" s="2">
        <v>1</v>
      </c>
      <c r="H1092" s="2"/>
      <c r="I1092" s="2"/>
      <c r="J1092" s="2"/>
      <c r="K1092" s="2"/>
      <c r="L1092" s="2"/>
      <c r="M1092" s="2"/>
      <c r="N1092" s="2"/>
      <c r="O1092" s="2"/>
      <c r="P1092" s="2"/>
      <c r="Q1092" s="2"/>
      <c r="R1092" s="2"/>
      <c r="S1092" s="2"/>
      <c r="T1092" s="2"/>
      <c r="U1092" s="2"/>
      <c r="V1092" s="2"/>
      <c r="W1092" s="2"/>
      <c r="X1092" s="2"/>
      <c r="Y1092" s="2"/>
      <c r="Z1092" s="2"/>
      <c r="AA1092" s="2"/>
      <c r="AB1092" s="2"/>
    </row>
    <row r="1093" spans="1:28" x14ac:dyDescent="0.2">
      <c r="A1093" s="2" t="s">
        <v>328</v>
      </c>
      <c r="B1093" s="2" t="s">
        <v>35</v>
      </c>
      <c r="C1093" s="4">
        <v>45024</v>
      </c>
      <c r="D1093" s="2">
        <v>30311</v>
      </c>
      <c r="E1093" s="2">
        <v>9</v>
      </c>
      <c r="F1093" s="2" t="s">
        <v>6</v>
      </c>
      <c r="G1093" s="2">
        <v>1</v>
      </c>
      <c r="H1093" s="2"/>
      <c r="I1093" s="2"/>
      <c r="J1093" s="2"/>
      <c r="K1093" s="2"/>
      <c r="L1093" s="2"/>
      <c r="M1093" s="2"/>
      <c r="N1093" s="2"/>
      <c r="O1093" s="2"/>
      <c r="P1093" s="2"/>
      <c r="Q1093" s="2"/>
      <c r="R1093" s="2"/>
      <c r="S1093" s="2"/>
      <c r="T1093" s="2"/>
      <c r="U1093" s="2"/>
      <c r="V1093" s="2"/>
      <c r="W1093" s="2"/>
      <c r="X1093" s="2"/>
      <c r="Y1093" s="2"/>
      <c r="Z1093" s="2"/>
      <c r="AA1093" s="2"/>
      <c r="AB1093" s="2"/>
    </row>
    <row r="1094" spans="1:28" x14ac:dyDescent="0.2">
      <c r="A1094" s="2" t="s">
        <v>328</v>
      </c>
      <c r="B1094" s="2" t="s">
        <v>35</v>
      </c>
      <c r="C1094" s="4">
        <v>45024</v>
      </c>
      <c r="D1094" s="2">
        <v>30341</v>
      </c>
      <c r="E1094" s="2">
        <v>1</v>
      </c>
      <c r="F1094" s="2" t="s">
        <v>6</v>
      </c>
      <c r="G1094" s="2">
        <v>1</v>
      </c>
      <c r="H1094" s="2"/>
      <c r="I1094" s="2"/>
      <c r="J1094" s="2"/>
      <c r="K1094" s="2"/>
      <c r="L1094" s="2"/>
      <c r="M1094" s="2"/>
      <c r="N1094" s="2"/>
      <c r="O1094" s="2"/>
      <c r="P1094" s="2"/>
      <c r="Q1094" s="2"/>
      <c r="R1094" s="2"/>
      <c r="S1094" s="2"/>
      <c r="T1094" s="2"/>
      <c r="U1094" s="2"/>
      <c r="V1094" s="2"/>
      <c r="W1094" s="2"/>
      <c r="X1094" s="2"/>
      <c r="Y1094" s="2"/>
      <c r="Z1094" s="2"/>
      <c r="AA1094" s="2"/>
      <c r="AB1094" s="2"/>
    </row>
    <row r="1095" spans="1:28" x14ac:dyDescent="0.2">
      <c r="A1095" s="2" t="s">
        <v>328</v>
      </c>
      <c r="B1095" s="2" t="s">
        <v>35</v>
      </c>
      <c r="C1095" s="4">
        <v>45024</v>
      </c>
      <c r="D1095" s="2">
        <v>30345</v>
      </c>
      <c r="E1095" s="2">
        <v>1</v>
      </c>
      <c r="F1095" s="2" t="s">
        <v>132</v>
      </c>
      <c r="G1095" s="2"/>
      <c r="H1095" s="2"/>
      <c r="I1095" s="2"/>
      <c r="J1095" s="2"/>
      <c r="K1095" s="2">
        <v>1</v>
      </c>
      <c r="L1095" s="2"/>
      <c r="M1095" s="2"/>
      <c r="N1095" s="2"/>
      <c r="O1095" s="2"/>
      <c r="P1095" s="2"/>
      <c r="Q1095" s="2"/>
      <c r="R1095" s="2"/>
      <c r="S1095" s="2"/>
      <c r="T1095" s="2"/>
      <c r="U1095" s="2"/>
      <c r="V1095" s="2"/>
      <c r="W1095" s="2"/>
      <c r="X1095" s="2"/>
      <c r="Y1095" s="2"/>
      <c r="Z1095" s="2"/>
      <c r="AA1095" s="2"/>
      <c r="AB1095" s="2"/>
    </row>
    <row r="1096" spans="1:28" x14ac:dyDescent="0.2">
      <c r="A1096" s="2" t="s">
        <v>328</v>
      </c>
      <c r="B1096" s="2" t="s">
        <v>35</v>
      </c>
      <c r="C1096" s="4">
        <v>45024</v>
      </c>
      <c r="D1096" s="2">
        <v>30168</v>
      </c>
      <c r="E1096" s="2">
        <v>15</v>
      </c>
      <c r="F1096" s="2" t="s">
        <v>197</v>
      </c>
      <c r="G1096" s="2">
        <v>1</v>
      </c>
      <c r="H1096" s="2">
        <v>1</v>
      </c>
      <c r="I1096" s="2"/>
      <c r="J1096" s="2"/>
      <c r="K1096" s="2"/>
      <c r="L1096" s="2"/>
      <c r="M1096" s="2"/>
      <c r="N1096" s="2"/>
      <c r="O1096" s="2"/>
      <c r="P1096" s="2"/>
      <c r="Q1096" s="2"/>
      <c r="R1096" s="2"/>
      <c r="S1096" s="2"/>
      <c r="T1096" s="2"/>
      <c r="U1096" s="2"/>
      <c r="V1096" s="2"/>
      <c r="W1096" s="2"/>
      <c r="X1096" s="2"/>
      <c r="Y1096" s="2"/>
      <c r="Z1096" s="2"/>
      <c r="AA1096" s="2"/>
      <c r="AB1096" s="2"/>
    </row>
    <row r="1097" spans="1:28" x14ac:dyDescent="0.2">
      <c r="A1097" s="2" t="s">
        <v>328</v>
      </c>
      <c r="B1097" s="2" t="s">
        <v>35</v>
      </c>
      <c r="C1097" s="4">
        <v>45024</v>
      </c>
      <c r="D1097" s="2">
        <v>30316</v>
      </c>
      <c r="E1097" s="2">
        <v>62</v>
      </c>
      <c r="F1097" s="2" t="s">
        <v>337</v>
      </c>
      <c r="G1097" s="2">
        <v>1</v>
      </c>
      <c r="H1097" s="2">
        <v>1</v>
      </c>
      <c r="I1097" s="2"/>
      <c r="J1097" s="2"/>
      <c r="K1097" s="2"/>
      <c r="L1097" s="2"/>
      <c r="M1097" s="2"/>
      <c r="N1097" s="2"/>
      <c r="O1097" s="2"/>
      <c r="P1097" s="2"/>
      <c r="Q1097" s="2"/>
      <c r="R1097" s="2"/>
      <c r="S1097" s="2"/>
      <c r="T1097" s="2"/>
      <c r="U1097" s="2"/>
      <c r="V1097" s="2"/>
      <c r="W1097" s="2"/>
      <c r="X1097" s="2"/>
      <c r="Y1097" s="2"/>
      <c r="Z1097" s="2"/>
      <c r="AA1097" s="2"/>
      <c r="AB1097" s="2"/>
    </row>
    <row r="1098" spans="1:28" x14ac:dyDescent="0.2">
      <c r="A1098" s="2" t="s">
        <v>328</v>
      </c>
      <c r="B1098" s="2" t="s">
        <v>35</v>
      </c>
      <c r="C1098" s="4">
        <v>45024</v>
      </c>
      <c r="D1098" s="2">
        <v>30307</v>
      </c>
      <c r="E1098" s="2">
        <v>13</v>
      </c>
      <c r="F1098" s="2" t="s">
        <v>238</v>
      </c>
      <c r="G1098" s="2">
        <v>1</v>
      </c>
      <c r="H1098" s="2"/>
      <c r="I1098" s="2"/>
      <c r="J1098" s="2"/>
      <c r="K1098" s="2"/>
      <c r="L1098" s="2"/>
      <c r="M1098" s="2"/>
      <c r="N1098" s="2"/>
      <c r="O1098" s="2">
        <v>1</v>
      </c>
      <c r="P1098" s="2"/>
      <c r="Q1098" s="2"/>
      <c r="R1098" s="2"/>
      <c r="S1098" s="2"/>
      <c r="T1098" s="2"/>
      <c r="U1098" s="2"/>
      <c r="V1098" s="2"/>
      <c r="W1098" s="2"/>
      <c r="X1098" s="2"/>
      <c r="Y1098" s="2"/>
      <c r="Z1098" s="2"/>
      <c r="AA1098" s="2"/>
      <c r="AB1098" s="2"/>
    </row>
    <row r="1099" spans="1:28" x14ac:dyDescent="0.2">
      <c r="A1099" s="2" t="s">
        <v>328</v>
      </c>
      <c r="B1099" s="2" t="s">
        <v>35</v>
      </c>
      <c r="C1099" s="4">
        <v>45024</v>
      </c>
      <c r="D1099" s="2">
        <v>30307</v>
      </c>
      <c r="E1099" s="2">
        <v>1</v>
      </c>
      <c r="F1099" s="2" t="s">
        <v>7</v>
      </c>
      <c r="G1099" s="2"/>
      <c r="H1099" s="2">
        <v>1</v>
      </c>
      <c r="I1099" s="2"/>
      <c r="J1099" s="2"/>
      <c r="K1099" s="2"/>
      <c r="L1099" s="2"/>
      <c r="M1099" s="2"/>
      <c r="N1099" s="2"/>
      <c r="O1099" s="2"/>
      <c r="P1099" s="2"/>
      <c r="Q1099" s="2"/>
      <c r="R1099" s="2"/>
      <c r="S1099" s="2"/>
      <c r="T1099" s="2"/>
      <c r="U1099" s="2"/>
      <c r="V1099" s="2"/>
      <c r="W1099" s="2"/>
      <c r="X1099" s="2"/>
      <c r="Y1099" s="2"/>
      <c r="Z1099" s="2"/>
      <c r="AA1099" s="2"/>
      <c r="AB1099" s="2"/>
    </row>
    <row r="1100" spans="1:28" x14ac:dyDescent="0.2">
      <c r="A1100" s="2" t="s">
        <v>328</v>
      </c>
      <c r="B1100" s="2" t="s">
        <v>35</v>
      </c>
      <c r="C1100" s="4">
        <v>45024</v>
      </c>
      <c r="D1100" s="2">
        <v>30338</v>
      </c>
      <c r="E1100" s="2">
        <v>3</v>
      </c>
      <c r="F1100" s="2" t="s">
        <v>167</v>
      </c>
      <c r="G1100" s="2"/>
      <c r="H1100" s="2"/>
      <c r="I1100" s="2"/>
      <c r="J1100" s="2"/>
      <c r="K1100" s="2"/>
      <c r="L1100" s="2"/>
      <c r="M1100" s="2"/>
      <c r="N1100" s="2"/>
      <c r="O1100" s="2"/>
      <c r="P1100" s="2"/>
      <c r="Q1100" s="2"/>
      <c r="R1100" s="2"/>
      <c r="S1100" s="2"/>
      <c r="T1100" s="2"/>
      <c r="U1100" s="2"/>
      <c r="V1100" s="2"/>
      <c r="W1100" s="2"/>
      <c r="X1100" s="2"/>
      <c r="Y1100" s="2"/>
      <c r="Z1100" s="2"/>
      <c r="AA1100" s="2"/>
      <c r="AB1100" s="2"/>
    </row>
    <row r="1101" spans="1:28" x14ac:dyDescent="0.2">
      <c r="A1101" s="2" t="s">
        <v>328</v>
      </c>
      <c r="B1101" s="2" t="s">
        <v>35</v>
      </c>
      <c r="C1101" s="4">
        <v>45024</v>
      </c>
      <c r="D1101" s="2">
        <v>30084</v>
      </c>
      <c r="E1101" s="2">
        <v>1</v>
      </c>
      <c r="F1101" s="2" t="s">
        <v>7</v>
      </c>
      <c r="G1101" s="2"/>
      <c r="H1101" s="2">
        <v>1</v>
      </c>
      <c r="I1101" s="2"/>
      <c r="J1101" s="2"/>
      <c r="K1101" s="2"/>
      <c r="L1101" s="2"/>
      <c r="M1101" s="2"/>
      <c r="N1101" s="2"/>
      <c r="O1101" s="2"/>
      <c r="P1101" s="2"/>
      <c r="Q1101" s="2"/>
      <c r="R1101" s="2"/>
      <c r="S1101" s="2"/>
      <c r="T1101" s="2"/>
      <c r="U1101" s="2"/>
      <c r="V1101" s="2"/>
      <c r="W1101" s="2"/>
      <c r="X1101" s="2"/>
      <c r="Y1101" s="2"/>
      <c r="Z1101" s="2"/>
      <c r="AA1101" s="2"/>
      <c r="AB1101" s="2"/>
    </row>
    <row r="1102" spans="1:28" x14ac:dyDescent="0.2">
      <c r="A1102" s="2" t="s">
        <v>328</v>
      </c>
      <c r="B1102" s="2" t="s">
        <v>35</v>
      </c>
      <c r="C1102" s="4">
        <v>45024</v>
      </c>
      <c r="D1102" s="2">
        <v>30093</v>
      </c>
      <c r="E1102" s="2">
        <v>36</v>
      </c>
      <c r="F1102" s="2" t="s">
        <v>8</v>
      </c>
      <c r="G1102" s="2"/>
      <c r="H1102" s="2"/>
      <c r="I1102" s="2">
        <v>1</v>
      </c>
      <c r="J1102" s="2"/>
      <c r="K1102" s="2"/>
      <c r="L1102" s="2"/>
      <c r="M1102" s="2"/>
      <c r="N1102" s="2"/>
      <c r="O1102" s="2"/>
      <c r="P1102" s="2"/>
      <c r="Q1102" s="2"/>
      <c r="R1102" s="2"/>
      <c r="S1102" s="2"/>
      <c r="T1102" s="2"/>
      <c r="U1102" s="2"/>
      <c r="V1102" s="2"/>
      <c r="W1102" s="2"/>
      <c r="X1102" s="2"/>
      <c r="Y1102" s="2"/>
      <c r="Z1102" s="2"/>
      <c r="AA1102" s="2"/>
      <c r="AB1102" s="2"/>
    </row>
    <row r="1103" spans="1:28" x14ac:dyDescent="0.2">
      <c r="A1103" s="2" t="s">
        <v>328</v>
      </c>
      <c r="B1103" s="2" t="s">
        <v>48</v>
      </c>
      <c r="C1103" s="4">
        <v>45028</v>
      </c>
      <c r="D1103" s="2">
        <v>30343</v>
      </c>
      <c r="E1103" s="2">
        <v>8</v>
      </c>
      <c r="F1103" s="2" t="s">
        <v>7</v>
      </c>
      <c r="G1103" s="2"/>
      <c r="H1103" s="2">
        <v>1</v>
      </c>
      <c r="I1103" s="2"/>
      <c r="J1103" s="2"/>
      <c r="K1103" s="2"/>
      <c r="L1103" s="2"/>
      <c r="M1103" s="2"/>
      <c r="N1103" s="2"/>
      <c r="O1103" s="2"/>
      <c r="P1103" s="2"/>
      <c r="Q1103" s="2"/>
      <c r="R1103" s="2"/>
      <c r="S1103" s="2"/>
      <c r="T1103" s="2"/>
      <c r="U1103" s="2"/>
      <c r="V1103" s="2"/>
      <c r="W1103" s="2"/>
      <c r="X1103" s="2"/>
      <c r="Y1103" s="2"/>
      <c r="Z1103" s="2"/>
      <c r="AA1103" s="2"/>
      <c r="AB1103" s="2"/>
    </row>
    <row r="1104" spans="1:28" x14ac:dyDescent="0.2">
      <c r="A1104" s="2" t="s">
        <v>328</v>
      </c>
      <c r="B1104" s="2" t="s">
        <v>28</v>
      </c>
      <c r="C1104" s="4">
        <v>45029</v>
      </c>
      <c r="D1104" s="2">
        <v>30308</v>
      </c>
      <c r="E1104" s="2">
        <v>1</v>
      </c>
      <c r="F1104" s="2" t="s">
        <v>338</v>
      </c>
      <c r="G1104" s="2"/>
      <c r="H1104" s="2">
        <v>1</v>
      </c>
      <c r="I1104" s="2"/>
      <c r="J1104" s="2"/>
      <c r="K1104" s="2"/>
      <c r="L1104" s="2"/>
      <c r="M1104" s="2"/>
      <c r="N1104" s="2"/>
      <c r="O1104" s="2"/>
      <c r="P1104" s="2"/>
      <c r="Q1104" s="2"/>
      <c r="R1104" s="2"/>
      <c r="S1104" s="2"/>
      <c r="T1104" s="2"/>
      <c r="U1104" s="2"/>
      <c r="V1104" s="2"/>
      <c r="W1104" s="2"/>
      <c r="X1104" s="2"/>
      <c r="Y1104" s="2"/>
      <c r="Z1104" s="2"/>
      <c r="AA1104" s="2"/>
      <c r="AB1104" s="2"/>
    </row>
    <row r="1105" spans="1:28" x14ac:dyDescent="0.2">
      <c r="A1105" s="2" t="s">
        <v>328</v>
      </c>
      <c r="B1105" s="2" t="s">
        <v>28</v>
      </c>
      <c r="C1105" s="4">
        <v>45029</v>
      </c>
      <c r="D1105" s="2">
        <v>30017</v>
      </c>
      <c r="E1105" s="2">
        <v>1</v>
      </c>
      <c r="F1105" s="2" t="s">
        <v>167</v>
      </c>
      <c r="G1105" s="2"/>
      <c r="H1105" s="2"/>
      <c r="I1105" s="2"/>
      <c r="J1105" s="2"/>
      <c r="K1105" s="2"/>
      <c r="L1105" s="2"/>
      <c r="M1105" s="2"/>
      <c r="N1105" s="2"/>
      <c r="O1105" s="2"/>
      <c r="P1105" s="2"/>
      <c r="Q1105" s="2"/>
      <c r="R1105" s="2"/>
      <c r="S1105" s="2"/>
      <c r="T1105" s="2"/>
      <c r="U1105" s="2"/>
      <c r="V1105" s="2"/>
      <c r="W1105" s="2"/>
      <c r="X1105" s="2"/>
      <c r="Y1105" s="2"/>
      <c r="Z1105" s="2"/>
      <c r="AA1105" s="2"/>
      <c r="AB1105" s="2"/>
    </row>
    <row r="1106" spans="1:28" x14ac:dyDescent="0.2">
      <c r="A1106" s="2" t="s">
        <v>328</v>
      </c>
      <c r="B1106" s="2" t="s">
        <v>28</v>
      </c>
      <c r="C1106" s="4">
        <v>45029</v>
      </c>
      <c r="D1106" s="2">
        <v>30071</v>
      </c>
      <c r="E1106" s="2">
        <v>3</v>
      </c>
      <c r="F1106" s="2" t="s">
        <v>8</v>
      </c>
      <c r="G1106" s="2"/>
      <c r="H1106" s="2"/>
      <c r="I1106" s="2">
        <v>1</v>
      </c>
      <c r="J1106" s="2"/>
      <c r="K1106" s="2"/>
      <c r="L1106" s="2"/>
      <c r="M1106" s="2"/>
      <c r="N1106" s="2"/>
      <c r="O1106" s="2"/>
      <c r="P1106" s="2"/>
      <c r="Q1106" s="2"/>
      <c r="R1106" s="2"/>
      <c r="S1106" s="2"/>
      <c r="T1106" s="2"/>
      <c r="U1106" s="2"/>
      <c r="V1106" s="2"/>
      <c r="W1106" s="2"/>
      <c r="X1106" s="2"/>
      <c r="Y1106" s="2"/>
      <c r="Z1106" s="2"/>
      <c r="AA1106" s="2"/>
      <c r="AB1106" s="2"/>
    </row>
    <row r="1107" spans="1:28" x14ac:dyDescent="0.2">
      <c r="A1107" s="2" t="s">
        <v>328</v>
      </c>
      <c r="B1107" s="2" t="s">
        <v>28</v>
      </c>
      <c r="C1107" s="4">
        <v>45029</v>
      </c>
      <c r="D1107" s="2">
        <v>30338</v>
      </c>
      <c r="E1107" s="2">
        <v>48</v>
      </c>
      <c r="F1107" s="2" t="s">
        <v>339</v>
      </c>
      <c r="G1107" s="2">
        <v>1</v>
      </c>
      <c r="H1107" s="2">
        <v>1</v>
      </c>
      <c r="I1107" s="2"/>
      <c r="J1107" s="2"/>
      <c r="K1107" s="2"/>
      <c r="L1107" s="2"/>
      <c r="M1107" s="2"/>
      <c r="N1107" s="2"/>
      <c r="O1107" s="2">
        <v>1</v>
      </c>
      <c r="P1107" s="2"/>
      <c r="Q1107" s="2"/>
      <c r="R1107" s="2"/>
      <c r="S1107" s="2"/>
      <c r="T1107" s="2"/>
      <c r="U1107" s="2"/>
      <c r="V1107" s="2"/>
      <c r="W1107" s="2"/>
      <c r="X1107" s="2"/>
      <c r="Y1107" s="2"/>
      <c r="Z1107" s="2"/>
      <c r="AA1107" s="2"/>
      <c r="AB1107" s="2"/>
    </row>
    <row r="1108" spans="1:28" x14ac:dyDescent="0.2">
      <c r="A1108" s="2" t="s">
        <v>328</v>
      </c>
      <c r="B1108" s="2" t="s">
        <v>28</v>
      </c>
      <c r="C1108" s="4">
        <v>45029</v>
      </c>
      <c r="D1108" s="2">
        <v>30345</v>
      </c>
      <c r="E1108" s="2">
        <v>3</v>
      </c>
      <c r="F1108" s="2" t="s">
        <v>6</v>
      </c>
      <c r="G1108" s="2">
        <v>1</v>
      </c>
      <c r="H1108" s="2"/>
      <c r="I1108" s="2"/>
      <c r="J1108" s="2"/>
      <c r="K1108" s="2"/>
      <c r="L1108" s="2"/>
      <c r="M1108" s="2"/>
      <c r="N1108" s="2"/>
      <c r="O1108" s="2"/>
      <c r="P1108" s="2"/>
      <c r="Q1108" s="2"/>
      <c r="R1108" s="2"/>
      <c r="S1108" s="2"/>
      <c r="T1108" s="2"/>
      <c r="U1108" s="2"/>
      <c r="V1108" s="2"/>
      <c r="W1108" s="2"/>
      <c r="X1108" s="2"/>
      <c r="Y1108" s="2"/>
      <c r="Z1108" s="2"/>
      <c r="AA1108" s="2"/>
      <c r="AB1108" s="2"/>
    </row>
    <row r="1109" spans="1:28" x14ac:dyDescent="0.2">
      <c r="A1109" s="2" t="s">
        <v>328</v>
      </c>
      <c r="B1109" s="2" t="s">
        <v>28</v>
      </c>
      <c r="C1109" s="4">
        <v>45029</v>
      </c>
      <c r="D1109" s="2">
        <v>30317</v>
      </c>
      <c r="E1109" s="2">
        <v>14</v>
      </c>
      <c r="F1109" s="2" t="s">
        <v>265</v>
      </c>
      <c r="G1109" s="2"/>
      <c r="H1109" s="2"/>
      <c r="I1109" s="2"/>
      <c r="J1109" s="2"/>
      <c r="K1109" s="2"/>
      <c r="L1109" s="2"/>
      <c r="M1109" s="2"/>
      <c r="N1109" s="2"/>
      <c r="O1109" s="2"/>
      <c r="P1109" s="2"/>
      <c r="Q1109" s="2"/>
      <c r="R1109" s="2"/>
      <c r="S1109" s="2"/>
      <c r="T1109" s="2"/>
      <c r="U1109" s="2"/>
      <c r="V1109" s="2"/>
      <c r="W1109" s="2"/>
      <c r="X1109" s="2"/>
      <c r="Y1109" s="2"/>
      <c r="Z1109" s="2"/>
      <c r="AA1109" s="2"/>
      <c r="AB1109" s="2"/>
    </row>
    <row r="1110" spans="1:28" x14ac:dyDescent="0.2">
      <c r="A1110" s="2" t="s">
        <v>328</v>
      </c>
      <c r="B1110" s="2" t="s">
        <v>28</v>
      </c>
      <c r="C1110" s="4">
        <v>45029</v>
      </c>
      <c r="D1110" s="2">
        <v>30342</v>
      </c>
      <c r="E1110" s="2">
        <v>6</v>
      </c>
      <c r="F1110" s="2" t="s">
        <v>6</v>
      </c>
      <c r="G1110" s="2">
        <v>1</v>
      </c>
      <c r="H1110" s="2"/>
      <c r="I1110" s="2"/>
      <c r="J1110" s="2"/>
      <c r="K1110" s="2"/>
      <c r="L1110" s="2"/>
      <c r="M1110" s="2"/>
      <c r="N1110" s="2"/>
      <c r="O1110" s="2"/>
      <c r="P1110" s="2"/>
      <c r="Q1110" s="2"/>
      <c r="R1110" s="2"/>
      <c r="S1110" s="2"/>
      <c r="T1110" s="2"/>
      <c r="U1110" s="2"/>
      <c r="V1110" s="2"/>
      <c r="W1110" s="2"/>
      <c r="X1110" s="2"/>
      <c r="Y1110" s="2"/>
      <c r="Z1110" s="2"/>
      <c r="AA1110" s="2"/>
      <c r="AB1110" s="2"/>
    </row>
    <row r="1111" spans="1:28" x14ac:dyDescent="0.2">
      <c r="A1111" s="2" t="s">
        <v>328</v>
      </c>
      <c r="B1111" s="2" t="s">
        <v>28</v>
      </c>
      <c r="C1111" s="4">
        <v>45029</v>
      </c>
      <c r="D1111" s="2">
        <v>30084</v>
      </c>
      <c r="E1111" s="2">
        <v>20</v>
      </c>
      <c r="F1111" s="2" t="s">
        <v>340</v>
      </c>
      <c r="G1111" s="2"/>
      <c r="H1111" s="2">
        <v>1</v>
      </c>
      <c r="I1111" s="2"/>
      <c r="J1111" s="2"/>
      <c r="K1111" s="2"/>
      <c r="L1111" s="2"/>
      <c r="M1111" s="2"/>
      <c r="N1111" s="2"/>
      <c r="O1111" s="2"/>
      <c r="P1111" s="2">
        <v>1</v>
      </c>
      <c r="Q1111" s="2"/>
      <c r="R1111" s="2"/>
      <c r="S1111" s="2"/>
      <c r="T1111" s="2"/>
      <c r="U1111" s="2"/>
      <c r="V1111" s="2"/>
      <c r="W1111" s="2"/>
      <c r="X1111" s="2"/>
      <c r="Y1111" s="2"/>
      <c r="Z1111" s="2"/>
      <c r="AA1111" s="2"/>
      <c r="AB1111" s="2"/>
    </row>
    <row r="1112" spans="1:28" x14ac:dyDescent="0.2">
      <c r="A1112" s="2" t="s">
        <v>328</v>
      </c>
      <c r="B1112" s="2" t="s">
        <v>28</v>
      </c>
      <c r="C1112" s="4">
        <v>45029</v>
      </c>
      <c r="D1112" s="2">
        <v>30033</v>
      </c>
      <c r="E1112" s="2">
        <v>13</v>
      </c>
      <c r="F1112" s="2" t="s">
        <v>341</v>
      </c>
      <c r="G1112" s="2"/>
      <c r="H1112" s="2">
        <v>1</v>
      </c>
      <c r="I1112" s="2"/>
      <c r="J1112" s="2"/>
      <c r="K1112" s="2"/>
      <c r="L1112" s="2"/>
      <c r="M1112" s="2">
        <v>1</v>
      </c>
      <c r="N1112" s="2"/>
      <c r="O1112" s="2"/>
      <c r="P1112" s="2"/>
      <c r="Q1112" s="2"/>
      <c r="R1112" s="2"/>
      <c r="S1112" s="2"/>
      <c r="T1112" s="2"/>
      <c r="U1112" s="2"/>
      <c r="V1112" s="2"/>
      <c r="W1112" s="2"/>
      <c r="X1112" s="2"/>
      <c r="Y1112" s="2"/>
      <c r="Z1112" s="2"/>
      <c r="AA1112" s="2"/>
      <c r="AB1112" s="2"/>
    </row>
    <row r="1113" spans="1:28" x14ac:dyDescent="0.2">
      <c r="A1113" s="2" t="s">
        <v>328</v>
      </c>
      <c r="B1113" s="2" t="s">
        <v>28</v>
      </c>
      <c r="C1113" s="4">
        <v>45029</v>
      </c>
      <c r="D1113" s="2">
        <v>30307</v>
      </c>
      <c r="E1113" s="2">
        <v>27</v>
      </c>
      <c r="F1113" s="2" t="s">
        <v>167</v>
      </c>
      <c r="G1113" s="2"/>
      <c r="H1113" s="2"/>
      <c r="I1113" s="2"/>
      <c r="J1113" s="2"/>
      <c r="K1113" s="2"/>
      <c r="L1113" s="2"/>
      <c r="M1113" s="2"/>
      <c r="N1113" s="2"/>
      <c r="O1113" s="2"/>
      <c r="P1113" s="2"/>
      <c r="Q1113" s="2"/>
      <c r="R1113" s="2"/>
      <c r="S1113" s="2"/>
      <c r="T1113" s="2"/>
      <c r="U1113" s="2"/>
      <c r="V1113" s="2"/>
      <c r="W1113" s="2"/>
      <c r="X1113" s="2"/>
      <c r="Y1113" s="2"/>
      <c r="Z1113" s="2"/>
      <c r="AA1113" s="2"/>
      <c r="AB1113" s="2"/>
    </row>
    <row r="1114" spans="1:28" x14ac:dyDescent="0.2">
      <c r="A1114" s="2" t="s">
        <v>328</v>
      </c>
      <c r="B1114" s="2" t="s">
        <v>28</v>
      </c>
      <c r="C1114" s="4">
        <v>45029</v>
      </c>
      <c r="D1114" s="2">
        <v>30341</v>
      </c>
      <c r="E1114" s="2">
        <v>12</v>
      </c>
      <c r="F1114" s="2" t="s">
        <v>6</v>
      </c>
      <c r="G1114" s="2">
        <v>1</v>
      </c>
      <c r="H1114" s="2"/>
      <c r="I1114" s="2"/>
      <c r="J1114" s="2"/>
      <c r="K1114" s="2"/>
      <c r="L1114" s="2"/>
      <c r="M1114" s="2"/>
      <c r="N1114" s="2"/>
      <c r="O1114" s="2"/>
      <c r="P1114" s="2"/>
      <c r="Q1114" s="2"/>
      <c r="R1114" s="2"/>
      <c r="S1114" s="2"/>
      <c r="T1114" s="2"/>
      <c r="U1114" s="2"/>
      <c r="V1114" s="2"/>
      <c r="W1114" s="2"/>
      <c r="X1114" s="2"/>
      <c r="Y1114" s="2"/>
      <c r="Z1114" s="2"/>
      <c r="AA1114" s="2"/>
      <c r="AB1114" s="2"/>
    </row>
    <row r="1115" spans="1:28" x14ac:dyDescent="0.2">
      <c r="A1115" s="2" t="s">
        <v>328</v>
      </c>
      <c r="B1115" s="2" t="s">
        <v>28</v>
      </c>
      <c r="C1115" s="4">
        <v>45029</v>
      </c>
      <c r="D1115" s="2">
        <v>30093</v>
      </c>
      <c r="E1115" s="2">
        <v>18</v>
      </c>
      <c r="F1115" s="2" t="s">
        <v>197</v>
      </c>
      <c r="G1115" s="2">
        <v>1</v>
      </c>
      <c r="H1115" s="2">
        <v>1</v>
      </c>
      <c r="I1115" s="2"/>
      <c r="J1115" s="2"/>
      <c r="K1115" s="2"/>
      <c r="L1115" s="2"/>
      <c r="M1115" s="2"/>
      <c r="N1115" s="2"/>
      <c r="O1115" s="2"/>
      <c r="P1115" s="2"/>
      <c r="Q1115" s="2"/>
      <c r="R1115" s="2"/>
      <c r="S1115" s="2"/>
      <c r="T1115" s="2"/>
      <c r="U1115" s="2"/>
      <c r="V1115" s="2"/>
      <c r="W1115" s="2"/>
      <c r="X1115" s="2"/>
      <c r="Y1115" s="2"/>
      <c r="Z1115" s="2"/>
      <c r="AA1115" s="2"/>
      <c r="AB1115" s="2"/>
    </row>
    <row r="1116" spans="1:28" x14ac:dyDescent="0.2">
      <c r="A1116" s="2" t="s">
        <v>328</v>
      </c>
      <c r="B1116" s="2" t="s">
        <v>28</v>
      </c>
      <c r="C1116" s="4">
        <v>45029</v>
      </c>
      <c r="D1116" s="2">
        <v>30341</v>
      </c>
      <c r="E1116" s="2">
        <v>30</v>
      </c>
      <c r="F1116" s="2" t="s">
        <v>7</v>
      </c>
      <c r="G1116" s="2"/>
      <c r="H1116" s="2">
        <v>1</v>
      </c>
      <c r="I1116" s="2"/>
      <c r="J1116" s="2"/>
      <c r="K1116" s="2"/>
      <c r="L1116" s="2"/>
      <c r="M1116" s="2"/>
      <c r="N1116" s="2"/>
      <c r="O1116" s="2"/>
      <c r="P1116" s="2"/>
      <c r="Q1116" s="2"/>
      <c r="R1116" s="2"/>
      <c r="S1116" s="2"/>
      <c r="T1116" s="2"/>
      <c r="U1116" s="2"/>
      <c r="V1116" s="2"/>
      <c r="W1116" s="2"/>
      <c r="X1116" s="2"/>
      <c r="Y1116" s="2"/>
      <c r="Z1116" s="2"/>
      <c r="AA1116" s="2"/>
      <c r="AB1116" s="2"/>
    </row>
    <row r="1117" spans="1:28" x14ac:dyDescent="0.2">
      <c r="A1117" s="2" t="s">
        <v>328</v>
      </c>
      <c r="B1117" s="2" t="s">
        <v>28</v>
      </c>
      <c r="C1117" s="4">
        <v>45029</v>
      </c>
      <c r="D1117" s="2">
        <v>30307</v>
      </c>
      <c r="E1117" s="2">
        <v>1</v>
      </c>
      <c r="F1117" s="2" t="s">
        <v>167</v>
      </c>
      <c r="G1117" s="2"/>
      <c r="H1117" s="2"/>
      <c r="I1117" s="2"/>
      <c r="J1117" s="2"/>
      <c r="K1117" s="2"/>
      <c r="L1117" s="2"/>
      <c r="M1117" s="2"/>
      <c r="N1117" s="2"/>
      <c r="O1117" s="2"/>
      <c r="P1117" s="2"/>
      <c r="Q1117" s="2"/>
      <c r="R1117" s="2"/>
      <c r="S1117" s="2"/>
      <c r="T1117" s="2"/>
      <c r="U1117" s="2"/>
      <c r="V1117" s="2"/>
      <c r="W1117" s="2"/>
      <c r="X1117" s="2"/>
      <c r="Y1117" s="2"/>
      <c r="Z1117" s="2"/>
      <c r="AA1117" s="2"/>
      <c r="AB1117" s="2"/>
    </row>
    <row r="1118" spans="1:28" x14ac:dyDescent="0.2">
      <c r="A1118" s="2" t="s">
        <v>328</v>
      </c>
      <c r="B1118" s="2" t="s">
        <v>28</v>
      </c>
      <c r="C1118" s="4">
        <v>45029</v>
      </c>
      <c r="D1118" s="2">
        <v>30345</v>
      </c>
      <c r="E1118" s="2">
        <v>3</v>
      </c>
      <c r="F1118" s="2" t="s">
        <v>7</v>
      </c>
      <c r="G1118" s="2"/>
      <c r="H1118" s="2">
        <v>1</v>
      </c>
      <c r="I1118" s="2"/>
      <c r="J1118" s="2"/>
      <c r="K1118" s="2"/>
      <c r="L1118" s="2"/>
      <c r="M1118" s="2"/>
      <c r="N1118" s="2"/>
      <c r="O1118" s="2"/>
      <c r="P1118" s="2"/>
      <c r="Q1118" s="2"/>
      <c r="R1118" s="2"/>
      <c r="S1118" s="2"/>
      <c r="T1118" s="2"/>
      <c r="U1118" s="2"/>
      <c r="V1118" s="2"/>
      <c r="W1118" s="2"/>
      <c r="X1118" s="2"/>
      <c r="Y1118" s="2"/>
      <c r="Z1118" s="2"/>
      <c r="AA1118" s="2"/>
      <c r="AB1118" s="2"/>
    </row>
    <row r="1119" spans="1:28" x14ac:dyDescent="0.2">
      <c r="A1119" s="2" t="s">
        <v>328</v>
      </c>
      <c r="B1119" s="2" t="s">
        <v>28</v>
      </c>
      <c r="C1119" s="4">
        <v>45029</v>
      </c>
      <c r="D1119" s="2">
        <v>30002</v>
      </c>
      <c r="E1119" s="2">
        <v>7</v>
      </c>
      <c r="F1119" s="2" t="s">
        <v>6</v>
      </c>
      <c r="G1119" s="2">
        <v>1</v>
      </c>
      <c r="H1119" s="2"/>
      <c r="I1119" s="2"/>
      <c r="J1119" s="2"/>
      <c r="K1119" s="2"/>
      <c r="L1119" s="2"/>
      <c r="M1119" s="2"/>
      <c r="N1119" s="2"/>
      <c r="O1119" s="2"/>
      <c r="P1119" s="2"/>
      <c r="Q1119" s="2"/>
      <c r="R1119" s="2"/>
      <c r="S1119" s="2"/>
      <c r="T1119" s="2"/>
      <c r="U1119" s="2"/>
      <c r="V1119" s="2"/>
      <c r="W1119" s="2"/>
      <c r="X1119" s="2"/>
      <c r="Y1119" s="2"/>
      <c r="Z1119" s="2"/>
      <c r="AA1119" s="2"/>
      <c r="AB1119" s="2"/>
    </row>
    <row r="1120" spans="1:28" x14ac:dyDescent="0.2">
      <c r="A1120" s="2" t="s">
        <v>328</v>
      </c>
      <c r="B1120" s="2" t="s">
        <v>19</v>
      </c>
      <c r="C1120" s="4">
        <v>45030</v>
      </c>
      <c r="D1120" s="2">
        <v>30033</v>
      </c>
      <c r="E1120" s="2">
        <v>1</v>
      </c>
      <c r="F1120" s="2" t="s">
        <v>6</v>
      </c>
      <c r="G1120" s="2">
        <v>1</v>
      </c>
      <c r="H1120" s="2"/>
      <c r="I1120" s="2"/>
      <c r="J1120" s="2"/>
      <c r="K1120" s="2"/>
      <c r="L1120" s="2"/>
      <c r="M1120" s="2"/>
      <c r="N1120" s="2"/>
      <c r="O1120" s="2"/>
      <c r="P1120" s="2"/>
      <c r="Q1120" s="2"/>
      <c r="R1120" s="2"/>
      <c r="S1120" s="2"/>
      <c r="T1120" s="2"/>
      <c r="U1120" s="2"/>
      <c r="V1120" s="2"/>
      <c r="W1120" s="2"/>
      <c r="X1120" s="2"/>
      <c r="Y1120" s="2"/>
      <c r="Z1120" s="2"/>
      <c r="AA1120" s="2"/>
      <c r="AB1120" s="2"/>
    </row>
    <row r="1121" spans="1:28" x14ac:dyDescent="0.2">
      <c r="A1121" s="2" t="s">
        <v>328</v>
      </c>
      <c r="B1121" s="2" t="s">
        <v>19</v>
      </c>
      <c r="C1121" s="4">
        <v>45030</v>
      </c>
      <c r="D1121" s="2">
        <v>30340</v>
      </c>
      <c r="E1121" s="2">
        <v>14</v>
      </c>
      <c r="F1121" s="2" t="s">
        <v>6</v>
      </c>
      <c r="G1121" s="2">
        <v>1</v>
      </c>
      <c r="H1121" s="2"/>
      <c r="I1121" s="2"/>
      <c r="J1121" s="2"/>
      <c r="K1121" s="2"/>
      <c r="L1121" s="2"/>
      <c r="M1121" s="2"/>
      <c r="N1121" s="2"/>
      <c r="O1121" s="2"/>
      <c r="P1121" s="2"/>
      <c r="Q1121" s="2"/>
      <c r="R1121" s="2"/>
      <c r="S1121" s="2"/>
      <c r="T1121" s="2"/>
      <c r="U1121" s="2"/>
      <c r="V1121" s="2"/>
      <c r="W1121" s="2"/>
      <c r="X1121" s="2"/>
      <c r="Y1121" s="2"/>
      <c r="Z1121" s="2"/>
      <c r="AA1121" s="2"/>
      <c r="AB1121" s="2"/>
    </row>
    <row r="1122" spans="1:28" x14ac:dyDescent="0.2">
      <c r="A1122" s="2" t="s">
        <v>328</v>
      </c>
      <c r="B1122" s="2" t="s">
        <v>19</v>
      </c>
      <c r="C1122" s="4">
        <v>45030</v>
      </c>
      <c r="D1122" s="2">
        <v>30340</v>
      </c>
      <c r="E1122" s="2">
        <v>15</v>
      </c>
      <c r="F1122" s="2" t="s">
        <v>342</v>
      </c>
      <c r="G1122" s="2">
        <v>1</v>
      </c>
      <c r="H1122" s="2"/>
      <c r="I1122" s="2"/>
      <c r="J1122" s="2">
        <v>1</v>
      </c>
      <c r="K1122" s="2"/>
      <c r="L1122" s="2"/>
      <c r="M1122" s="2"/>
      <c r="N1122" s="2"/>
      <c r="O1122" s="2"/>
      <c r="P1122" s="2"/>
      <c r="Q1122" s="2"/>
      <c r="R1122" s="2"/>
      <c r="S1122" s="2"/>
      <c r="T1122" s="2"/>
      <c r="U1122" s="2"/>
      <c r="V1122" s="2"/>
      <c r="W1122" s="2"/>
      <c r="X1122" s="2"/>
      <c r="Y1122" s="2"/>
      <c r="Z1122" s="2"/>
      <c r="AA1122" s="2"/>
      <c r="AB1122" s="2"/>
    </row>
    <row r="1123" spans="1:28" x14ac:dyDescent="0.2">
      <c r="A1123" s="2" t="s">
        <v>328</v>
      </c>
      <c r="B1123" s="2" t="s">
        <v>19</v>
      </c>
      <c r="C1123" s="4">
        <v>45030</v>
      </c>
      <c r="D1123" s="2">
        <v>30033</v>
      </c>
      <c r="E1123" s="2">
        <v>12</v>
      </c>
      <c r="F1123" s="2" t="s">
        <v>343</v>
      </c>
      <c r="G1123" s="2"/>
      <c r="H1123" s="2"/>
      <c r="I1123" s="2"/>
      <c r="J1123" s="2"/>
      <c r="K1123" s="2"/>
      <c r="L1123" s="2"/>
      <c r="M1123" s="2"/>
      <c r="N1123" s="2"/>
      <c r="O1123" s="2"/>
      <c r="P1123" s="2"/>
      <c r="Q1123" s="2"/>
      <c r="R1123" s="2"/>
      <c r="S1123" s="2"/>
      <c r="T1123" s="2"/>
      <c r="U1123" s="2"/>
      <c r="V1123" s="2"/>
      <c r="W1123" s="2"/>
      <c r="X1123" s="2"/>
      <c r="Y1123" s="2"/>
      <c r="Z1123" s="2"/>
      <c r="AA1123" s="2"/>
      <c r="AB1123" s="2"/>
    </row>
    <row r="1124" spans="1:28" x14ac:dyDescent="0.2">
      <c r="A1124" s="2" t="s">
        <v>328</v>
      </c>
      <c r="B1124" s="2" t="s">
        <v>19</v>
      </c>
      <c r="C1124" s="4">
        <v>45030</v>
      </c>
      <c r="D1124" s="2">
        <v>30021</v>
      </c>
      <c r="E1124" s="2">
        <v>7</v>
      </c>
      <c r="F1124" s="2" t="s">
        <v>7</v>
      </c>
      <c r="G1124" s="2"/>
      <c r="H1124" s="2">
        <v>1</v>
      </c>
      <c r="I1124" s="2"/>
      <c r="J1124" s="2"/>
      <c r="K1124" s="2"/>
      <c r="L1124" s="2"/>
      <c r="M1124" s="2"/>
      <c r="N1124" s="2"/>
      <c r="O1124" s="2"/>
      <c r="P1124" s="2"/>
      <c r="Q1124" s="2"/>
      <c r="R1124" s="2"/>
      <c r="S1124" s="2"/>
      <c r="T1124" s="2"/>
      <c r="U1124" s="2"/>
      <c r="V1124" s="2"/>
      <c r="W1124" s="2"/>
      <c r="X1124" s="2"/>
      <c r="Y1124" s="2"/>
      <c r="Z1124" s="2"/>
      <c r="AA1124" s="2"/>
      <c r="AB1124" s="2"/>
    </row>
    <row r="1125" spans="1:28" x14ac:dyDescent="0.2">
      <c r="A1125" s="2" t="s">
        <v>328</v>
      </c>
      <c r="B1125" s="2" t="s">
        <v>19</v>
      </c>
      <c r="C1125" s="4">
        <v>45030</v>
      </c>
      <c r="D1125" s="2" t="s">
        <v>259</v>
      </c>
      <c r="E1125" s="2">
        <v>7</v>
      </c>
      <c r="F1125" s="2" t="s">
        <v>230</v>
      </c>
      <c r="G1125" s="2"/>
      <c r="H1125" s="2">
        <v>1</v>
      </c>
      <c r="I1125" s="2"/>
      <c r="J1125" s="2">
        <v>1</v>
      </c>
      <c r="K1125" s="2"/>
      <c r="L1125" s="2"/>
      <c r="M1125" s="2"/>
      <c r="N1125" s="2"/>
      <c r="O1125" s="2"/>
      <c r="P1125" s="2"/>
      <c r="Q1125" s="2"/>
      <c r="R1125" s="2"/>
      <c r="S1125" s="2"/>
      <c r="T1125" s="2"/>
      <c r="U1125" s="2"/>
      <c r="V1125" s="2"/>
      <c r="W1125" s="2"/>
      <c r="X1125" s="2"/>
      <c r="Y1125" s="2"/>
      <c r="Z1125" s="2"/>
      <c r="AA1125" s="2"/>
      <c r="AB1125" s="2"/>
    </row>
    <row r="1126" spans="1:28" x14ac:dyDescent="0.2">
      <c r="A1126" s="2" t="s">
        <v>328</v>
      </c>
      <c r="B1126" s="2" t="s">
        <v>19</v>
      </c>
      <c r="C1126" s="4">
        <v>45030</v>
      </c>
      <c r="D1126" s="2">
        <v>30084</v>
      </c>
      <c r="E1126" s="2">
        <v>1</v>
      </c>
      <c r="F1126" s="2" t="s">
        <v>167</v>
      </c>
      <c r="G1126" s="2"/>
      <c r="H1126" s="2"/>
      <c r="I1126" s="2"/>
      <c r="J1126" s="2"/>
      <c r="K1126" s="2"/>
      <c r="L1126" s="2"/>
      <c r="M1126" s="2"/>
      <c r="N1126" s="2"/>
      <c r="O1126" s="2"/>
      <c r="P1126" s="2"/>
      <c r="Q1126" s="2"/>
      <c r="R1126" s="2"/>
      <c r="S1126" s="2"/>
      <c r="T1126" s="2"/>
      <c r="U1126" s="2"/>
      <c r="V1126" s="2"/>
      <c r="W1126" s="2"/>
      <c r="X1126" s="2"/>
      <c r="Y1126" s="2"/>
      <c r="Z1126" s="2"/>
      <c r="AA1126" s="2"/>
      <c r="AB1126" s="2"/>
    </row>
    <row r="1127" spans="1:28" x14ac:dyDescent="0.2">
      <c r="A1127" s="2" t="s">
        <v>328</v>
      </c>
      <c r="B1127" s="2" t="s">
        <v>35</v>
      </c>
      <c r="C1127" s="4">
        <v>45031</v>
      </c>
      <c r="D1127" s="2">
        <v>30306</v>
      </c>
      <c r="E1127" s="2">
        <v>23</v>
      </c>
      <c r="F1127" s="2" t="s">
        <v>260</v>
      </c>
      <c r="G1127" s="2">
        <v>1</v>
      </c>
      <c r="H1127" s="2">
        <v>1</v>
      </c>
      <c r="I1127" s="2"/>
      <c r="J1127" s="2"/>
      <c r="K1127" s="2"/>
      <c r="L1127" s="2"/>
      <c r="M1127" s="2"/>
      <c r="N1127" s="2"/>
      <c r="O1127" s="2">
        <v>1</v>
      </c>
      <c r="P1127" s="2"/>
      <c r="Q1127" s="2"/>
      <c r="R1127" s="2"/>
      <c r="S1127" s="2"/>
      <c r="T1127" s="2"/>
      <c r="U1127" s="2"/>
      <c r="V1127" s="2"/>
      <c r="W1127" s="2"/>
      <c r="X1127" s="2"/>
      <c r="Y1127" s="2"/>
      <c r="Z1127" s="2"/>
      <c r="AA1127" s="2"/>
      <c r="AB1127" s="2"/>
    </row>
    <row r="1128" spans="1:28" x14ac:dyDescent="0.2">
      <c r="A1128" s="2" t="s">
        <v>328</v>
      </c>
      <c r="B1128" s="2" t="s">
        <v>35</v>
      </c>
      <c r="C1128" s="4">
        <v>45031</v>
      </c>
      <c r="D1128" s="2">
        <v>30339</v>
      </c>
      <c r="E1128" s="2">
        <v>9</v>
      </c>
      <c r="F1128" s="2" t="s">
        <v>7</v>
      </c>
      <c r="G1128" s="2"/>
      <c r="H1128" s="2">
        <v>1</v>
      </c>
      <c r="I1128" s="2"/>
      <c r="J1128" s="2"/>
      <c r="K1128" s="2"/>
      <c r="L1128" s="2"/>
      <c r="M1128" s="2"/>
      <c r="N1128" s="2"/>
      <c r="O1128" s="2"/>
      <c r="P1128" s="2"/>
      <c r="Q1128" s="2"/>
      <c r="R1128" s="2"/>
      <c r="S1128" s="2"/>
      <c r="T1128" s="2"/>
      <c r="U1128" s="2"/>
      <c r="V1128" s="2"/>
      <c r="W1128" s="2"/>
      <c r="X1128" s="2"/>
      <c r="Y1128" s="2"/>
      <c r="Z1128" s="2"/>
      <c r="AA1128" s="2"/>
      <c r="AB1128" s="2"/>
    </row>
    <row r="1129" spans="1:28" x14ac:dyDescent="0.2">
      <c r="A1129" s="2" t="s">
        <v>328</v>
      </c>
      <c r="B1129" s="2" t="s">
        <v>35</v>
      </c>
      <c r="C1129" s="4">
        <v>45031</v>
      </c>
      <c r="D1129" s="2">
        <v>30306</v>
      </c>
      <c r="E1129" s="2">
        <v>7</v>
      </c>
      <c r="F1129" s="2" t="s">
        <v>9</v>
      </c>
      <c r="G1129" s="2"/>
      <c r="H1129" s="2"/>
      <c r="I1129" s="2"/>
      <c r="J1129" s="2">
        <v>1</v>
      </c>
      <c r="K1129" s="2"/>
      <c r="L1129" s="2"/>
      <c r="M1129" s="2"/>
      <c r="N1129" s="2"/>
      <c r="O1129" s="2"/>
      <c r="P1129" s="2"/>
      <c r="Q1129" s="2"/>
      <c r="R1129" s="2"/>
      <c r="S1129" s="2"/>
      <c r="T1129" s="2"/>
      <c r="U1129" s="2"/>
      <c r="V1129" s="2"/>
      <c r="W1129" s="2"/>
      <c r="X1129" s="2"/>
      <c r="Y1129" s="2"/>
      <c r="Z1129" s="2"/>
      <c r="AA1129" s="2"/>
      <c r="AB1129" s="2"/>
    </row>
    <row r="1130" spans="1:28" x14ac:dyDescent="0.2">
      <c r="A1130" s="2" t="s">
        <v>328</v>
      </c>
      <c r="B1130" s="2" t="s">
        <v>35</v>
      </c>
      <c r="C1130" s="4">
        <v>45031</v>
      </c>
      <c r="D1130" s="2">
        <v>30337</v>
      </c>
      <c r="E1130" s="2">
        <v>24</v>
      </c>
      <c r="F1130" s="2" t="s">
        <v>11</v>
      </c>
      <c r="G1130" s="2"/>
      <c r="H1130" s="2"/>
      <c r="I1130" s="2"/>
      <c r="J1130" s="2"/>
      <c r="K1130" s="2"/>
      <c r="L1130" s="2">
        <v>1</v>
      </c>
      <c r="M1130" s="2"/>
      <c r="N1130" s="2"/>
      <c r="O1130" s="2"/>
      <c r="P1130" s="2"/>
      <c r="Q1130" s="2"/>
      <c r="R1130" s="2"/>
      <c r="S1130" s="2"/>
      <c r="T1130" s="2"/>
      <c r="U1130" s="2"/>
      <c r="V1130" s="2"/>
      <c r="W1130" s="2"/>
      <c r="X1130" s="2"/>
      <c r="Y1130" s="2"/>
      <c r="Z1130" s="2"/>
      <c r="AA1130" s="2"/>
      <c r="AB1130" s="2"/>
    </row>
    <row r="1131" spans="1:28" x14ac:dyDescent="0.2">
      <c r="A1131" s="2" t="s">
        <v>328</v>
      </c>
      <c r="B1131" s="2" t="s">
        <v>35</v>
      </c>
      <c r="C1131" s="4">
        <v>45031</v>
      </c>
      <c r="D1131" s="2">
        <v>30306</v>
      </c>
      <c r="E1131" s="2">
        <v>7</v>
      </c>
      <c r="F1131" s="2" t="s">
        <v>265</v>
      </c>
      <c r="G1131" s="2"/>
      <c r="H1131" s="2"/>
      <c r="I1131" s="2"/>
      <c r="J1131" s="2"/>
      <c r="K1131" s="2"/>
      <c r="L1131" s="2"/>
      <c r="M1131" s="2"/>
      <c r="N1131" s="2"/>
      <c r="O1131" s="2"/>
      <c r="P1131" s="2"/>
      <c r="Q1131" s="2"/>
      <c r="R1131" s="2"/>
      <c r="S1131" s="2"/>
      <c r="T1131" s="2"/>
      <c r="U1131" s="2"/>
      <c r="V1131" s="2"/>
      <c r="W1131" s="2"/>
      <c r="X1131" s="2"/>
      <c r="Y1131" s="2"/>
      <c r="Z1131" s="2"/>
      <c r="AA1131" s="2"/>
      <c r="AB1131" s="2"/>
    </row>
    <row r="1132" spans="1:28" x14ac:dyDescent="0.2">
      <c r="A1132" s="2" t="s">
        <v>328</v>
      </c>
      <c r="B1132" s="2" t="s">
        <v>35</v>
      </c>
      <c r="C1132" s="4">
        <v>45031</v>
      </c>
      <c r="D1132" s="2">
        <v>30082</v>
      </c>
      <c r="E1132" s="2">
        <v>17</v>
      </c>
      <c r="F1132" s="2" t="s">
        <v>7</v>
      </c>
      <c r="G1132" s="2"/>
      <c r="H1132" s="2">
        <v>1</v>
      </c>
      <c r="I1132" s="2"/>
      <c r="J1132" s="2"/>
      <c r="K1132" s="2"/>
      <c r="L1132" s="2"/>
      <c r="M1132" s="2"/>
      <c r="N1132" s="2"/>
      <c r="O1132" s="2"/>
      <c r="P1132" s="2"/>
      <c r="Q1132" s="2"/>
      <c r="R1132" s="2"/>
      <c r="S1132" s="2"/>
      <c r="T1132" s="2"/>
      <c r="U1132" s="2"/>
      <c r="V1132" s="2"/>
      <c r="W1132" s="2"/>
      <c r="X1132" s="2"/>
      <c r="Y1132" s="2"/>
      <c r="Z1132" s="2"/>
      <c r="AA1132" s="2"/>
      <c r="AB1132" s="2"/>
    </row>
    <row r="1133" spans="1:28" x14ac:dyDescent="0.2">
      <c r="A1133" s="2" t="s">
        <v>328</v>
      </c>
      <c r="B1133" s="2" t="s">
        <v>35</v>
      </c>
      <c r="C1133" s="4">
        <v>45031</v>
      </c>
      <c r="D1133" s="2">
        <v>30342</v>
      </c>
      <c r="E1133" s="2">
        <v>19</v>
      </c>
      <c r="F1133" s="2" t="s">
        <v>197</v>
      </c>
      <c r="G1133" s="2">
        <v>1</v>
      </c>
      <c r="H1133" s="2">
        <v>1</v>
      </c>
      <c r="I1133" s="2"/>
      <c r="J1133" s="2"/>
      <c r="K1133" s="2"/>
      <c r="L1133" s="2"/>
      <c r="M1133" s="2"/>
      <c r="N1133" s="2"/>
      <c r="O1133" s="2"/>
      <c r="P1133" s="2"/>
      <c r="Q1133" s="2"/>
      <c r="R1133" s="2"/>
      <c r="S1133" s="2"/>
      <c r="T1133" s="2"/>
      <c r="U1133" s="2"/>
      <c r="V1133" s="2"/>
      <c r="W1133" s="2"/>
      <c r="X1133" s="2"/>
      <c r="Y1133" s="2"/>
      <c r="Z1133" s="2"/>
      <c r="AA1133" s="2"/>
      <c r="AB1133" s="2"/>
    </row>
    <row r="1134" spans="1:28" x14ac:dyDescent="0.2">
      <c r="A1134" s="2" t="s">
        <v>328</v>
      </c>
      <c r="B1134" s="2" t="s">
        <v>35</v>
      </c>
      <c r="C1134" s="4">
        <v>45031</v>
      </c>
      <c r="D1134" s="2" t="s">
        <v>259</v>
      </c>
      <c r="E1134" s="2">
        <v>33</v>
      </c>
      <c r="F1134" s="2" t="s">
        <v>7</v>
      </c>
      <c r="G1134" s="2"/>
      <c r="H1134" s="2">
        <v>1</v>
      </c>
      <c r="I1134" s="2"/>
      <c r="J1134" s="2"/>
      <c r="K1134" s="2"/>
      <c r="L1134" s="2"/>
      <c r="M1134" s="2"/>
      <c r="N1134" s="2"/>
      <c r="O1134" s="2"/>
      <c r="P1134" s="2"/>
      <c r="Q1134" s="2"/>
      <c r="R1134" s="2"/>
      <c r="S1134" s="2"/>
      <c r="T1134" s="2"/>
      <c r="U1134" s="2"/>
      <c r="V1134" s="2"/>
      <c r="W1134" s="2"/>
      <c r="X1134" s="2"/>
      <c r="Y1134" s="2"/>
      <c r="Z1134" s="2"/>
      <c r="AA1134" s="2"/>
      <c r="AB1134" s="2"/>
    </row>
    <row r="1135" spans="1:28" x14ac:dyDescent="0.2">
      <c r="A1135" s="2" t="s">
        <v>328</v>
      </c>
      <c r="B1135" s="2" t="s">
        <v>35</v>
      </c>
      <c r="C1135" s="4">
        <v>45031</v>
      </c>
      <c r="D1135" s="2">
        <v>30033</v>
      </c>
      <c r="E1135" s="2">
        <v>40</v>
      </c>
      <c r="F1135" s="2" t="s">
        <v>7</v>
      </c>
      <c r="G1135" s="2"/>
      <c r="H1135" s="2">
        <v>1</v>
      </c>
      <c r="I1135" s="2"/>
      <c r="J1135" s="2"/>
      <c r="K1135" s="2"/>
      <c r="L1135" s="2"/>
      <c r="M1135" s="2"/>
      <c r="N1135" s="2"/>
      <c r="O1135" s="2"/>
      <c r="P1135" s="2"/>
      <c r="Q1135" s="2"/>
      <c r="R1135" s="2"/>
      <c r="S1135" s="2"/>
      <c r="T1135" s="2"/>
      <c r="U1135" s="2"/>
      <c r="V1135" s="2"/>
      <c r="W1135" s="2"/>
      <c r="X1135" s="2"/>
      <c r="Y1135" s="2"/>
      <c r="Z1135" s="2"/>
      <c r="AA1135" s="2"/>
      <c r="AB1135" s="2"/>
    </row>
    <row r="1136" spans="1:28" x14ac:dyDescent="0.2">
      <c r="A1136" s="2" t="s">
        <v>328</v>
      </c>
      <c r="B1136" s="2" t="s">
        <v>35</v>
      </c>
      <c r="C1136" s="4">
        <v>45031</v>
      </c>
      <c r="D1136" s="2">
        <v>30327</v>
      </c>
      <c r="E1136" s="2">
        <v>5</v>
      </c>
      <c r="F1136" s="2" t="s">
        <v>332</v>
      </c>
      <c r="G1136" s="2"/>
      <c r="H1136" s="2">
        <v>1</v>
      </c>
      <c r="I1136" s="2"/>
      <c r="J1136" s="2"/>
      <c r="K1136" s="2"/>
      <c r="L1136" s="2"/>
      <c r="M1136" s="2"/>
      <c r="N1136" s="2"/>
      <c r="O1136" s="2"/>
      <c r="P1136" s="2"/>
      <c r="Q1136" s="2"/>
      <c r="R1136" s="2"/>
      <c r="S1136" s="2"/>
      <c r="T1136" s="2"/>
      <c r="U1136" s="2"/>
      <c r="V1136" s="2"/>
      <c r="W1136" s="2"/>
      <c r="X1136" s="2"/>
      <c r="Y1136" s="2"/>
      <c r="Z1136" s="2"/>
      <c r="AA1136" s="2"/>
      <c r="AB1136" s="2"/>
    </row>
    <row r="1137" spans="1:28" x14ac:dyDescent="0.2">
      <c r="A1137" s="2" t="s">
        <v>328</v>
      </c>
      <c r="B1137" s="2" t="s">
        <v>35</v>
      </c>
      <c r="C1137" s="4">
        <v>45031</v>
      </c>
      <c r="D1137" s="2">
        <v>30168</v>
      </c>
      <c r="E1137" s="2">
        <v>15</v>
      </c>
      <c r="F1137" s="2" t="s">
        <v>252</v>
      </c>
      <c r="G1137" s="2">
        <v>1</v>
      </c>
      <c r="H1137" s="2"/>
      <c r="I1137" s="2"/>
      <c r="J1137" s="2">
        <v>1</v>
      </c>
      <c r="K1137" s="2"/>
      <c r="L1137" s="2"/>
      <c r="M1137" s="2"/>
      <c r="N1137" s="2"/>
      <c r="O1137" s="2"/>
      <c r="P1137" s="2"/>
      <c r="Q1137" s="2"/>
      <c r="R1137" s="2"/>
      <c r="S1137" s="2"/>
      <c r="T1137" s="2"/>
      <c r="U1137" s="2"/>
      <c r="V1137" s="2"/>
      <c r="W1137" s="2"/>
      <c r="X1137" s="2"/>
      <c r="Y1137" s="2"/>
      <c r="Z1137" s="2"/>
      <c r="AA1137" s="2"/>
      <c r="AB1137" s="2"/>
    </row>
    <row r="1138" spans="1:28" x14ac:dyDescent="0.2">
      <c r="A1138" s="2" t="s">
        <v>328</v>
      </c>
      <c r="B1138" s="2" t="s">
        <v>35</v>
      </c>
      <c r="C1138" s="4">
        <v>45031</v>
      </c>
      <c r="D1138" s="2">
        <v>30084</v>
      </c>
      <c r="E1138" s="2">
        <v>11</v>
      </c>
      <c r="F1138" s="2" t="s">
        <v>344</v>
      </c>
      <c r="G1138" s="2"/>
      <c r="H1138" s="2"/>
      <c r="I1138" s="2"/>
      <c r="J1138" s="2"/>
      <c r="K1138" s="2"/>
      <c r="L1138" s="2">
        <v>1</v>
      </c>
      <c r="M1138" s="2"/>
      <c r="N1138" s="2"/>
      <c r="O1138" s="2"/>
      <c r="P1138" s="2"/>
      <c r="Q1138" s="2"/>
      <c r="R1138" s="2"/>
      <c r="S1138" s="2"/>
      <c r="T1138" s="2"/>
      <c r="U1138" s="2"/>
      <c r="V1138" s="2"/>
      <c r="W1138" s="2"/>
      <c r="X1138" s="2"/>
      <c r="Y1138" s="2"/>
      <c r="Z1138" s="2"/>
      <c r="AA1138" s="2"/>
      <c r="AB1138" s="2"/>
    </row>
    <row r="1139" spans="1:28" x14ac:dyDescent="0.2">
      <c r="A1139" s="2" t="s">
        <v>328</v>
      </c>
      <c r="B1139" s="2" t="s">
        <v>35</v>
      </c>
      <c r="C1139" s="4">
        <v>45031</v>
      </c>
      <c r="D1139" s="2">
        <v>30033</v>
      </c>
      <c r="E1139" s="2">
        <v>21</v>
      </c>
      <c r="F1139" s="2" t="s">
        <v>238</v>
      </c>
      <c r="G1139" s="2">
        <v>1</v>
      </c>
      <c r="H1139" s="2"/>
      <c r="I1139" s="2"/>
      <c r="J1139" s="2"/>
      <c r="K1139" s="2"/>
      <c r="L1139" s="2"/>
      <c r="M1139" s="2"/>
      <c r="N1139" s="2"/>
      <c r="O1139" s="2">
        <v>1</v>
      </c>
      <c r="P1139" s="2"/>
      <c r="Q1139" s="2"/>
      <c r="R1139" s="2"/>
      <c r="S1139" s="2"/>
      <c r="T1139" s="2"/>
      <c r="U1139" s="2"/>
      <c r="V1139" s="2"/>
      <c r="W1139" s="2"/>
      <c r="X1139" s="2"/>
      <c r="Y1139" s="2"/>
      <c r="Z1139" s="2"/>
      <c r="AA1139" s="2"/>
      <c r="AB1139" s="2"/>
    </row>
    <row r="1140" spans="1:28" x14ac:dyDescent="0.2">
      <c r="A1140" s="2" t="s">
        <v>328</v>
      </c>
      <c r="B1140" s="2" t="s">
        <v>35</v>
      </c>
      <c r="C1140" s="4">
        <v>45031</v>
      </c>
      <c r="D1140" s="2">
        <v>30340</v>
      </c>
      <c r="E1140" s="2">
        <v>9</v>
      </c>
      <c r="F1140" s="2" t="s">
        <v>7</v>
      </c>
      <c r="G1140" s="2"/>
      <c r="H1140" s="2">
        <v>1</v>
      </c>
      <c r="I1140" s="2"/>
      <c r="J1140" s="2"/>
      <c r="K1140" s="2"/>
      <c r="L1140" s="2"/>
      <c r="M1140" s="2"/>
      <c r="N1140" s="2"/>
      <c r="O1140" s="2"/>
      <c r="P1140" s="2"/>
      <c r="Q1140" s="2"/>
      <c r="R1140" s="2"/>
      <c r="S1140" s="2"/>
      <c r="T1140" s="2"/>
      <c r="U1140" s="2"/>
      <c r="V1140" s="2"/>
      <c r="W1140" s="2"/>
      <c r="X1140" s="2"/>
      <c r="Y1140" s="2"/>
      <c r="Z1140" s="2"/>
      <c r="AA1140" s="2"/>
      <c r="AB1140" s="2"/>
    </row>
    <row r="1141" spans="1:28" x14ac:dyDescent="0.2">
      <c r="A1141" s="2" t="s">
        <v>328</v>
      </c>
      <c r="B1141" s="2" t="s">
        <v>35</v>
      </c>
      <c r="C1141" s="4">
        <v>45031</v>
      </c>
      <c r="D1141" s="2">
        <v>30300</v>
      </c>
      <c r="E1141" s="2">
        <v>27</v>
      </c>
      <c r="F1141" s="2" t="s">
        <v>8</v>
      </c>
      <c r="G1141" s="2"/>
      <c r="H1141" s="2"/>
      <c r="I1141" s="2">
        <v>1</v>
      </c>
      <c r="J1141" s="2"/>
      <c r="K1141" s="2"/>
      <c r="L1141" s="2"/>
      <c r="M1141" s="2"/>
      <c r="N1141" s="2"/>
      <c r="O1141" s="2"/>
      <c r="P1141" s="2"/>
      <c r="Q1141" s="2"/>
      <c r="R1141" s="2"/>
      <c r="S1141" s="2"/>
      <c r="T1141" s="2"/>
      <c r="U1141" s="2"/>
      <c r="V1141" s="2"/>
      <c r="W1141" s="2"/>
      <c r="X1141" s="2"/>
      <c r="Y1141" s="2"/>
      <c r="Z1141" s="2"/>
      <c r="AA1141" s="2"/>
      <c r="AB1141" s="2"/>
    </row>
    <row r="1142" spans="1:28" x14ac:dyDescent="0.2">
      <c r="A1142" s="2" t="s">
        <v>328</v>
      </c>
      <c r="B1142" s="2" t="s">
        <v>35</v>
      </c>
      <c r="C1142" s="4">
        <v>45031</v>
      </c>
      <c r="D1142" s="2">
        <v>30033</v>
      </c>
      <c r="E1142" s="2">
        <v>7</v>
      </c>
      <c r="F1142" s="2" t="s">
        <v>238</v>
      </c>
      <c r="G1142" s="2">
        <v>1</v>
      </c>
      <c r="H1142" s="2"/>
      <c r="I1142" s="2"/>
      <c r="J1142" s="2"/>
      <c r="K1142" s="2"/>
      <c r="L1142" s="2"/>
      <c r="M1142" s="2"/>
      <c r="N1142" s="2"/>
      <c r="O1142" s="2">
        <v>1</v>
      </c>
      <c r="P1142" s="2"/>
      <c r="Q1142" s="2"/>
      <c r="R1142" s="2"/>
      <c r="S1142" s="2"/>
      <c r="T1142" s="2"/>
      <c r="U1142" s="2"/>
      <c r="V1142" s="2"/>
      <c r="W1142" s="2"/>
      <c r="X1142" s="2"/>
      <c r="Y1142" s="2"/>
      <c r="Z1142" s="2"/>
      <c r="AA1142" s="2"/>
      <c r="AB1142" s="2"/>
    </row>
    <row r="1143" spans="1:28" x14ac:dyDescent="0.2">
      <c r="A1143" s="2" t="s">
        <v>328</v>
      </c>
      <c r="B1143" s="2" t="s">
        <v>35</v>
      </c>
      <c r="C1143" s="4">
        <v>45031</v>
      </c>
      <c r="D1143" s="2">
        <v>30033</v>
      </c>
      <c r="E1143" s="2">
        <v>3</v>
      </c>
      <c r="F1143" s="2" t="s">
        <v>197</v>
      </c>
      <c r="G1143" s="2">
        <v>1</v>
      </c>
      <c r="H1143" s="2">
        <v>1</v>
      </c>
      <c r="I1143" s="2"/>
      <c r="J1143" s="2"/>
      <c r="K1143" s="2"/>
      <c r="L1143" s="2"/>
      <c r="M1143" s="2"/>
      <c r="N1143" s="2"/>
      <c r="O1143" s="2"/>
      <c r="P1143" s="2"/>
      <c r="Q1143" s="2"/>
      <c r="R1143" s="2"/>
      <c r="S1143" s="2"/>
      <c r="T1143" s="2"/>
      <c r="U1143" s="2"/>
      <c r="V1143" s="2"/>
      <c r="W1143" s="2"/>
      <c r="X1143" s="2"/>
      <c r="Y1143" s="2"/>
      <c r="Z1143" s="2"/>
      <c r="AA1143" s="2"/>
      <c r="AB1143" s="2"/>
    </row>
    <row r="1144" spans="1:28" x14ac:dyDescent="0.2">
      <c r="A1144" s="2" t="s">
        <v>328</v>
      </c>
      <c r="B1144" s="2" t="s">
        <v>35</v>
      </c>
      <c r="C1144" s="4">
        <v>45031</v>
      </c>
      <c r="D1144" s="2">
        <v>30024</v>
      </c>
      <c r="E1144" s="2">
        <v>16</v>
      </c>
      <c r="F1144" s="2" t="s">
        <v>132</v>
      </c>
      <c r="G1144" s="2"/>
      <c r="H1144" s="2"/>
      <c r="I1144" s="2"/>
      <c r="J1144" s="2"/>
      <c r="K1144" s="2">
        <v>1</v>
      </c>
      <c r="L1144" s="2"/>
      <c r="M1144" s="2"/>
      <c r="N1144" s="2"/>
      <c r="O1144" s="2"/>
      <c r="P1144" s="2"/>
      <c r="Q1144" s="2"/>
      <c r="R1144" s="2"/>
      <c r="S1144" s="2"/>
      <c r="T1144" s="2"/>
      <c r="U1144" s="2"/>
      <c r="V1144" s="2"/>
      <c r="W1144" s="2"/>
      <c r="X1144" s="2"/>
      <c r="Y1144" s="2"/>
      <c r="Z1144" s="2"/>
      <c r="AA1144" s="2"/>
      <c r="AB1144" s="2"/>
    </row>
    <row r="1145" spans="1:28" x14ac:dyDescent="0.2">
      <c r="A1145" s="2" t="s">
        <v>328</v>
      </c>
      <c r="B1145" s="2" t="s">
        <v>33</v>
      </c>
      <c r="C1145" s="4">
        <v>45032</v>
      </c>
      <c r="D1145" s="2">
        <v>30021</v>
      </c>
      <c r="E1145" s="2">
        <v>1</v>
      </c>
      <c r="F1145" s="2" t="s">
        <v>345</v>
      </c>
      <c r="G1145" s="2"/>
      <c r="H1145" s="2"/>
      <c r="I1145" s="2"/>
      <c r="J1145" s="2"/>
      <c r="K1145" s="2"/>
      <c r="L1145" s="2"/>
      <c r="M1145" s="2"/>
      <c r="N1145" s="2"/>
      <c r="O1145" s="2"/>
      <c r="P1145" s="2"/>
      <c r="Q1145" s="2"/>
      <c r="R1145" s="2"/>
      <c r="S1145" s="2"/>
      <c r="T1145" s="2"/>
      <c r="U1145" s="2"/>
      <c r="V1145" s="2"/>
      <c r="W1145" s="2"/>
      <c r="X1145" s="2"/>
      <c r="Y1145" s="2"/>
      <c r="Z1145" s="2"/>
      <c r="AA1145" s="2"/>
      <c r="AB1145" s="2"/>
    </row>
    <row r="1146" spans="1:28" x14ac:dyDescent="0.2">
      <c r="A1146" s="2" t="s">
        <v>328</v>
      </c>
      <c r="B1146" s="2" t="s">
        <v>33</v>
      </c>
      <c r="C1146" s="4">
        <v>45032</v>
      </c>
      <c r="D1146" s="2">
        <v>30047</v>
      </c>
      <c r="E1146" s="2">
        <v>13</v>
      </c>
      <c r="F1146" s="2" t="s">
        <v>7</v>
      </c>
      <c r="G1146" s="2"/>
      <c r="H1146" s="2">
        <v>1</v>
      </c>
      <c r="I1146" s="2"/>
      <c r="J1146" s="2"/>
      <c r="K1146" s="2"/>
      <c r="L1146" s="2"/>
      <c r="M1146" s="2"/>
      <c r="N1146" s="2"/>
      <c r="O1146" s="2"/>
      <c r="P1146" s="2"/>
      <c r="Q1146" s="2"/>
      <c r="R1146" s="2"/>
      <c r="S1146" s="2"/>
      <c r="T1146" s="2"/>
      <c r="U1146" s="2"/>
      <c r="V1146" s="2"/>
      <c r="W1146" s="2"/>
      <c r="X1146" s="2"/>
      <c r="Y1146" s="2"/>
      <c r="Z1146" s="2"/>
      <c r="AA1146" s="2"/>
      <c r="AB1146" s="2"/>
    </row>
    <row r="1147" spans="1:28" x14ac:dyDescent="0.2">
      <c r="A1147" s="2" t="s">
        <v>328</v>
      </c>
      <c r="B1147" s="2" t="s">
        <v>33</v>
      </c>
      <c r="C1147" s="4">
        <v>45032</v>
      </c>
      <c r="D1147" s="2">
        <v>30340</v>
      </c>
      <c r="E1147" s="2">
        <v>8</v>
      </c>
      <c r="F1147" s="2" t="s">
        <v>232</v>
      </c>
      <c r="G1147" s="2">
        <v>1</v>
      </c>
      <c r="H1147" s="2"/>
      <c r="I1147" s="2">
        <v>1</v>
      </c>
      <c r="J1147" s="2"/>
      <c r="K1147" s="2"/>
      <c r="L1147" s="2"/>
      <c r="M1147" s="2"/>
      <c r="N1147" s="2"/>
      <c r="O1147" s="2"/>
      <c r="P1147" s="2"/>
      <c r="Q1147" s="2"/>
      <c r="R1147" s="2"/>
      <c r="S1147" s="2"/>
      <c r="T1147" s="2"/>
      <c r="U1147" s="2"/>
      <c r="V1147" s="2"/>
      <c r="W1147" s="2"/>
      <c r="X1147" s="2"/>
      <c r="Y1147" s="2"/>
      <c r="Z1147" s="2"/>
      <c r="AA1147" s="2"/>
      <c r="AB1147" s="2"/>
    </row>
    <row r="1148" spans="1:28" x14ac:dyDescent="0.2">
      <c r="A1148" s="2" t="s">
        <v>328</v>
      </c>
      <c r="B1148" s="2" t="s">
        <v>33</v>
      </c>
      <c r="C1148" s="4">
        <v>45032</v>
      </c>
      <c r="D1148" s="2">
        <v>30345</v>
      </c>
      <c r="E1148" s="2">
        <v>1</v>
      </c>
      <c r="F1148" s="2" t="s">
        <v>346</v>
      </c>
      <c r="G1148" s="2"/>
      <c r="H1148" s="2"/>
      <c r="I1148" s="2">
        <v>1</v>
      </c>
      <c r="J1148" s="2"/>
      <c r="K1148" s="2"/>
      <c r="L1148" s="2"/>
      <c r="M1148" s="2"/>
      <c r="N1148" s="2"/>
      <c r="O1148" s="2"/>
      <c r="P1148" s="2"/>
      <c r="Q1148" s="2"/>
      <c r="R1148" s="2"/>
      <c r="S1148" s="2"/>
      <c r="T1148" s="2"/>
      <c r="U1148" s="2"/>
      <c r="V1148" s="2"/>
      <c r="W1148" s="2"/>
      <c r="X1148" s="2"/>
      <c r="Y1148" s="2"/>
      <c r="Z1148" s="2"/>
      <c r="AA1148" s="2"/>
      <c r="AB1148" s="2"/>
    </row>
    <row r="1149" spans="1:28" x14ac:dyDescent="0.2">
      <c r="A1149" s="2" t="s">
        <v>328</v>
      </c>
      <c r="B1149" s="2" t="s">
        <v>33</v>
      </c>
      <c r="C1149" s="4">
        <v>45032</v>
      </c>
      <c r="D1149" s="2">
        <v>30340</v>
      </c>
      <c r="E1149" s="2">
        <v>16</v>
      </c>
      <c r="F1149" s="2" t="s">
        <v>7</v>
      </c>
      <c r="G1149" s="2"/>
      <c r="H1149" s="2">
        <v>1</v>
      </c>
      <c r="I1149" s="2"/>
      <c r="J1149" s="2"/>
      <c r="K1149" s="2"/>
      <c r="L1149" s="2"/>
      <c r="M1149" s="2"/>
      <c r="N1149" s="2"/>
      <c r="O1149" s="2"/>
      <c r="P1149" s="2"/>
      <c r="Q1149" s="2"/>
      <c r="R1149" s="2"/>
      <c r="S1149" s="2"/>
      <c r="T1149" s="2"/>
      <c r="U1149" s="2"/>
      <c r="V1149" s="2"/>
      <c r="W1149" s="2"/>
      <c r="X1149" s="2"/>
      <c r="Y1149" s="2"/>
      <c r="Z1149" s="2"/>
      <c r="AA1149" s="2"/>
      <c r="AB1149" s="2"/>
    </row>
    <row r="1150" spans="1:28" x14ac:dyDescent="0.2">
      <c r="A1150" s="2" t="s">
        <v>328</v>
      </c>
      <c r="B1150" s="2" t="s">
        <v>33</v>
      </c>
      <c r="C1150" s="4">
        <v>45032</v>
      </c>
      <c r="D1150" s="2">
        <v>30033</v>
      </c>
      <c r="E1150" s="2">
        <v>9</v>
      </c>
      <c r="F1150" s="2" t="s">
        <v>7</v>
      </c>
      <c r="G1150" s="2"/>
      <c r="H1150" s="2">
        <v>1</v>
      </c>
      <c r="I1150" s="2"/>
      <c r="J1150" s="2"/>
      <c r="K1150" s="2"/>
      <c r="L1150" s="2"/>
      <c r="M1150" s="2"/>
      <c r="N1150" s="2"/>
      <c r="O1150" s="2"/>
      <c r="P1150" s="2"/>
      <c r="Q1150" s="2"/>
      <c r="R1150" s="2"/>
      <c r="S1150" s="2"/>
      <c r="T1150" s="2"/>
      <c r="U1150" s="2"/>
      <c r="V1150" s="2"/>
      <c r="W1150" s="2"/>
      <c r="X1150" s="2"/>
      <c r="Y1150" s="2"/>
      <c r="Z1150" s="2"/>
      <c r="AA1150" s="2"/>
      <c r="AB1150" s="2"/>
    </row>
    <row r="1151" spans="1:28" x14ac:dyDescent="0.2">
      <c r="A1151" s="2" t="s">
        <v>328</v>
      </c>
      <c r="B1151" s="2" t="s">
        <v>33</v>
      </c>
      <c r="C1151" s="4">
        <v>45032</v>
      </c>
      <c r="D1151" s="2">
        <v>30341</v>
      </c>
      <c r="E1151" s="2">
        <v>6</v>
      </c>
      <c r="F1151" s="2" t="s">
        <v>6</v>
      </c>
      <c r="G1151" s="2">
        <v>1</v>
      </c>
      <c r="H1151" s="2"/>
      <c r="I1151" s="2"/>
      <c r="J1151" s="2"/>
      <c r="K1151" s="2"/>
      <c r="L1151" s="2"/>
      <c r="M1151" s="2"/>
      <c r="N1151" s="2"/>
      <c r="O1151" s="2"/>
      <c r="P1151" s="2"/>
      <c r="Q1151" s="2"/>
      <c r="R1151" s="2"/>
      <c r="S1151" s="2"/>
      <c r="T1151" s="2"/>
      <c r="U1151" s="2"/>
      <c r="V1151" s="2"/>
      <c r="W1151" s="2"/>
      <c r="X1151" s="2"/>
      <c r="Y1151" s="2"/>
      <c r="Z1151" s="2"/>
      <c r="AA1151" s="2"/>
      <c r="AB1151" s="2"/>
    </row>
    <row r="1152" spans="1:28" x14ac:dyDescent="0.2">
      <c r="A1152" s="2" t="s">
        <v>328</v>
      </c>
      <c r="B1152" s="2" t="s">
        <v>28</v>
      </c>
      <c r="C1152" s="4">
        <v>45036</v>
      </c>
      <c r="D1152" s="2">
        <v>30316</v>
      </c>
      <c r="E1152" s="2">
        <v>11</v>
      </c>
      <c r="F1152" s="2" t="s">
        <v>7</v>
      </c>
      <c r="G1152" s="2"/>
      <c r="H1152" s="2">
        <v>1</v>
      </c>
      <c r="I1152" s="2"/>
      <c r="J1152" s="2"/>
      <c r="K1152" s="2"/>
      <c r="L1152" s="2"/>
      <c r="M1152" s="2"/>
      <c r="N1152" s="2"/>
      <c r="O1152" s="2"/>
      <c r="P1152" s="2"/>
      <c r="Q1152" s="2"/>
      <c r="R1152" s="2"/>
      <c r="S1152" s="2"/>
      <c r="T1152" s="2"/>
      <c r="U1152" s="2"/>
      <c r="V1152" s="2"/>
      <c r="W1152" s="2"/>
      <c r="X1152" s="2"/>
      <c r="Y1152" s="2"/>
      <c r="Z1152" s="2"/>
      <c r="AA1152" s="2"/>
      <c r="AB1152" s="2"/>
    </row>
    <row r="1153" spans="1:28" x14ac:dyDescent="0.2">
      <c r="A1153" s="2" t="s">
        <v>328</v>
      </c>
      <c r="B1153" s="2" t="s">
        <v>28</v>
      </c>
      <c r="C1153" s="4">
        <v>45036</v>
      </c>
      <c r="D1153" s="2">
        <v>30341</v>
      </c>
      <c r="E1153" s="2">
        <v>4</v>
      </c>
      <c r="F1153" s="2" t="s">
        <v>276</v>
      </c>
      <c r="G1153" s="2"/>
      <c r="H1153" s="2"/>
      <c r="I1153" s="2"/>
      <c r="J1153" s="2"/>
      <c r="K1153" s="2"/>
      <c r="L1153" s="2"/>
      <c r="M1153" s="2"/>
      <c r="N1153" s="2"/>
      <c r="O1153" s="2"/>
      <c r="P1153" s="2">
        <v>1</v>
      </c>
      <c r="Q1153" s="2"/>
      <c r="R1153" s="2"/>
      <c r="S1153" s="2"/>
      <c r="T1153" s="2"/>
      <c r="U1153" s="2"/>
      <c r="V1153" s="2"/>
      <c r="W1153" s="2"/>
      <c r="X1153" s="2"/>
      <c r="Y1153" s="2"/>
      <c r="Z1153" s="2"/>
      <c r="AA1153" s="2"/>
      <c r="AB1153" s="2"/>
    </row>
    <row r="1154" spans="1:28" x14ac:dyDescent="0.2">
      <c r="A1154" s="2" t="s">
        <v>328</v>
      </c>
      <c r="B1154" s="2" t="s">
        <v>28</v>
      </c>
      <c r="C1154" s="4">
        <v>45036</v>
      </c>
      <c r="D1154" s="2">
        <v>30030</v>
      </c>
      <c r="E1154" s="2">
        <v>37</v>
      </c>
      <c r="F1154" s="2" t="s">
        <v>6</v>
      </c>
      <c r="G1154" s="2">
        <v>1</v>
      </c>
      <c r="H1154" s="2"/>
      <c r="I1154" s="2"/>
      <c r="J1154" s="2"/>
      <c r="K1154" s="2"/>
      <c r="L1154" s="2"/>
      <c r="M1154" s="2"/>
      <c r="N1154" s="2"/>
      <c r="O1154" s="2"/>
      <c r="P1154" s="2"/>
      <c r="Q1154" s="2"/>
      <c r="R1154" s="2"/>
      <c r="S1154" s="2"/>
      <c r="T1154" s="2"/>
      <c r="U1154" s="2"/>
      <c r="V1154" s="2"/>
      <c r="W1154" s="2"/>
      <c r="X1154" s="2"/>
      <c r="Y1154" s="2"/>
      <c r="Z1154" s="2"/>
      <c r="AA1154" s="2"/>
      <c r="AB1154" s="2"/>
    </row>
    <row r="1155" spans="1:28" x14ac:dyDescent="0.2">
      <c r="A1155" s="2" t="s">
        <v>328</v>
      </c>
      <c r="B1155" s="2" t="s">
        <v>28</v>
      </c>
      <c r="C1155" s="4">
        <v>45036</v>
      </c>
      <c r="D1155" s="2">
        <v>30316</v>
      </c>
      <c r="E1155" s="2">
        <v>17</v>
      </c>
      <c r="F1155" s="2" t="s">
        <v>263</v>
      </c>
      <c r="G1155" s="2"/>
      <c r="H1155" s="2">
        <v>1</v>
      </c>
      <c r="I1155" s="2"/>
      <c r="J1155" s="2"/>
      <c r="K1155" s="2"/>
      <c r="L1155" s="2">
        <v>1</v>
      </c>
      <c r="M1155" s="2"/>
      <c r="N1155" s="2"/>
      <c r="O1155" s="2"/>
      <c r="P1155" s="2"/>
      <c r="Q1155" s="2"/>
      <c r="R1155" s="2"/>
      <c r="S1155" s="2"/>
      <c r="T1155" s="2"/>
      <c r="U1155" s="2"/>
      <c r="V1155" s="2"/>
      <c r="W1155" s="2"/>
      <c r="X1155" s="2"/>
      <c r="Y1155" s="2"/>
      <c r="Z1155" s="2"/>
      <c r="AA1155" s="2"/>
      <c r="AB1155" s="2"/>
    </row>
    <row r="1156" spans="1:28" x14ac:dyDescent="0.2">
      <c r="A1156" s="2" t="s">
        <v>328</v>
      </c>
      <c r="B1156" s="2" t="s">
        <v>28</v>
      </c>
      <c r="C1156" s="4">
        <v>45036</v>
      </c>
      <c r="D1156" s="2">
        <v>30341</v>
      </c>
      <c r="E1156" s="2">
        <v>21</v>
      </c>
      <c r="F1156" s="2" t="s">
        <v>347</v>
      </c>
      <c r="G1156" s="2"/>
      <c r="H1156" s="2"/>
      <c r="I1156" s="2">
        <v>1</v>
      </c>
      <c r="J1156" s="2"/>
      <c r="K1156" s="2"/>
      <c r="L1156" s="2"/>
      <c r="M1156" s="2"/>
      <c r="N1156" s="2"/>
      <c r="O1156" s="2"/>
      <c r="P1156" s="2"/>
      <c r="Q1156" s="2"/>
      <c r="R1156" s="2"/>
      <c r="S1156" s="2"/>
      <c r="T1156" s="2"/>
      <c r="U1156" s="2"/>
      <c r="V1156" s="2"/>
      <c r="W1156" s="2"/>
      <c r="X1156" s="2"/>
      <c r="Y1156" s="2"/>
      <c r="Z1156" s="2"/>
      <c r="AA1156" s="2"/>
      <c r="AB1156" s="2"/>
    </row>
    <row r="1157" spans="1:28" x14ac:dyDescent="0.2">
      <c r="A1157" s="2" t="s">
        <v>328</v>
      </c>
      <c r="B1157" s="2" t="s">
        <v>19</v>
      </c>
      <c r="C1157" s="4">
        <v>45037</v>
      </c>
      <c r="D1157" s="2">
        <v>30084</v>
      </c>
      <c r="E1157" s="2">
        <v>11</v>
      </c>
      <c r="F1157" s="2" t="s">
        <v>7</v>
      </c>
      <c r="G1157" s="2"/>
      <c r="H1157" s="2">
        <v>1</v>
      </c>
      <c r="I1157" s="2"/>
      <c r="J1157" s="2"/>
      <c r="K1157" s="2"/>
      <c r="L1157" s="2"/>
      <c r="M1157" s="2"/>
      <c r="N1157" s="2"/>
      <c r="O1157" s="2"/>
      <c r="P1157" s="2"/>
      <c r="Q1157" s="2"/>
      <c r="R1157" s="2"/>
      <c r="S1157" s="2"/>
      <c r="T1157" s="2"/>
      <c r="U1157" s="2"/>
      <c r="V1157" s="2"/>
      <c r="W1157" s="2"/>
      <c r="X1157" s="2"/>
      <c r="Y1157" s="2"/>
      <c r="Z1157" s="2"/>
      <c r="AA1157" s="2"/>
      <c r="AB1157" s="2"/>
    </row>
    <row r="1158" spans="1:28" x14ac:dyDescent="0.2">
      <c r="A1158" s="2" t="s">
        <v>328</v>
      </c>
      <c r="B1158" s="2" t="s">
        <v>19</v>
      </c>
      <c r="C1158" s="4">
        <v>45037</v>
      </c>
      <c r="D1158" s="2">
        <v>30338</v>
      </c>
      <c r="E1158" s="2">
        <v>20</v>
      </c>
      <c r="F1158" s="2" t="s">
        <v>211</v>
      </c>
      <c r="G1158" s="2">
        <v>1</v>
      </c>
      <c r="H1158" s="2">
        <v>1</v>
      </c>
      <c r="I1158" s="2"/>
      <c r="J1158" s="2"/>
      <c r="K1158" s="2"/>
      <c r="L1158" s="2"/>
      <c r="M1158" s="2"/>
      <c r="N1158" s="2"/>
      <c r="O1158" s="2"/>
      <c r="P1158" s="2"/>
      <c r="Q1158" s="2"/>
      <c r="R1158" s="2"/>
      <c r="S1158" s="2"/>
      <c r="T1158" s="2"/>
      <c r="U1158" s="2"/>
      <c r="V1158" s="2"/>
      <c r="W1158" s="2"/>
      <c r="X1158" s="2"/>
      <c r="Y1158" s="2"/>
      <c r="Z1158" s="2"/>
      <c r="AA1158" s="2"/>
      <c r="AB1158" s="2"/>
    </row>
    <row r="1159" spans="1:28" x14ac:dyDescent="0.2">
      <c r="A1159" s="2" t="s">
        <v>328</v>
      </c>
      <c r="B1159" s="2" t="s">
        <v>19</v>
      </c>
      <c r="C1159" s="4">
        <v>45037</v>
      </c>
      <c r="D1159" s="2">
        <v>30030</v>
      </c>
      <c r="E1159" s="2">
        <v>9</v>
      </c>
      <c r="F1159" s="2" t="s">
        <v>7</v>
      </c>
      <c r="G1159" s="2"/>
      <c r="H1159" s="2">
        <v>1</v>
      </c>
      <c r="I1159" s="2"/>
      <c r="J1159" s="2"/>
      <c r="K1159" s="2"/>
      <c r="L1159" s="2"/>
      <c r="M1159" s="2"/>
      <c r="N1159" s="2"/>
      <c r="O1159" s="2"/>
      <c r="P1159" s="2"/>
      <c r="Q1159" s="2"/>
      <c r="R1159" s="2"/>
      <c r="S1159" s="2"/>
      <c r="T1159" s="2"/>
      <c r="U1159" s="2"/>
      <c r="V1159" s="2"/>
      <c r="W1159" s="2"/>
      <c r="X1159" s="2"/>
      <c r="Y1159" s="2"/>
      <c r="Z1159" s="2"/>
      <c r="AA1159" s="2"/>
      <c r="AB1159" s="2"/>
    </row>
    <row r="1160" spans="1:28" x14ac:dyDescent="0.2">
      <c r="A1160" s="2" t="s">
        <v>328</v>
      </c>
      <c r="B1160" s="2" t="s">
        <v>19</v>
      </c>
      <c r="C1160" s="4">
        <v>45037</v>
      </c>
      <c r="D1160" s="2">
        <v>30033</v>
      </c>
      <c r="E1160" s="2">
        <v>2</v>
      </c>
      <c r="F1160" s="2" t="s">
        <v>6</v>
      </c>
      <c r="G1160" s="2">
        <v>1</v>
      </c>
      <c r="H1160" s="2"/>
      <c r="I1160" s="2"/>
      <c r="J1160" s="2"/>
      <c r="K1160" s="2"/>
      <c r="L1160" s="2"/>
      <c r="M1160" s="2"/>
      <c r="N1160" s="2"/>
      <c r="O1160" s="2"/>
      <c r="P1160" s="2"/>
      <c r="Q1160" s="2"/>
      <c r="R1160" s="2"/>
      <c r="S1160" s="2"/>
      <c r="T1160" s="2"/>
      <c r="U1160" s="2"/>
      <c r="V1160" s="2"/>
      <c r="W1160" s="2"/>
      <c r="X1160" s="2"/>
      <c r="Y1160" s="2"/>
      <c r="Z1160" s="2"/>
      <c r="AA1160" s="2"/>
      <c r="AB1160" s="2"/>
    </row>
    <row r="1161" spans="1:28" x14ac:dyDescent="0.2">
      <c r="A1161" s="2" t="s">
        <v>328</v>
      </c>
      <c r="B1161" s="2" t="s">
        <v>19</v>
      </c>
      <c r="C1161" s="4">
        <v>45037</v>
      </c>
      <c r="D1161" s="2">
        <v>30345</v>
      </c>
      <c r="E1161" s="2">
        <v>6</v>
      </c>
      <c r="F1161" s="2" t="s">
        <v>7</v>
      </c>
      <c r="G1161" s="2"/>
      <c r="H1161" s="2">
        <v>1</v>
      </c>
      <c r="I1161" s="2"/>
      <c r="J1161" s="2"/>
      <c r="K1161" s="2"/>
      <c r="L1161" s="2"/>
      <c r="M1161" s="2"/>
      <c r="N1161" s="2"/>
      <c r="O1161" s="2"/>
      <c r="P1161" s="2"/>
      <c r="Q1161" s="2"/>
      <c r="R1161" s="2"/>
      <c r="S1161" s="2"/>
      <c r="T1161" s="2"/>
      <c r="U1161" s="2"/>
      <c r="V1161" s="2"/>
      <c r="W1161" s="2"/>
      <c r="X1161" s="2"/>
      <c r="Y1161" s="2"/>
      <c r="Z1161" s="2"/>
      <c r="AA1161" s="2"/>
      <c r="AB1161" s="2"/>
    </row>
    <row r="1162" spans="1:28" x14ac:dyDescent="0.2">
      <c r="A1162" s="2" t="s">
        <v>328</v>
      </c>
      <c r="B1162" s="2" t="s">
        <v>19</v>
      </c>
      <c r="C1162" s="4">
        <v>45037</v>
      </c>
      <c r="D1162" s="2">
        <v>30345</v>
      </c>
      <c r="E1162" s="2">
        <v>9</v>
      </c>
      <c r="F1162" s="2" t="s">
        <v>6</v>
      </c>
      <c r="G1162" s="2">
        <v>1</v>
      </c>
      <c r="H1162" s="2"/>
      <c r="I1162" s="2"/>
      <c r="J1162" s="2"/>
      <c r="K1162" s="2"/>
      <c r="L1162" s="2"/>
      <c r="M1162" s="2"/>
      <c r="N1162" s="2"/>
      <c r="O1162" s="2"/>
      <c r="P1162" s="2"/>
      <c r="Q1162" s="2"/>
      <c r="R1162" s="2"/>
      <c r="S1162" s="2"/>
      <c r="T1162" s="2"/>
      <c r="U1162" s="2"/>
      <c r="V1162" s="2"/>
      <c r="W1162" s="2"/>
      <c r="X1162" s="2"/>
      <c r="Y1162" s="2"/>
      <c r="Z1162" s="2"/>
      <c r="AA1162" s="2"/>
      <c r="AB1162" s="2"/>
    </row>
    <row r="1163" spans="1:28" x14ac:dyDescent="0.2">
      <c r="A1163" s="2" t="s">
        <v>328</v>
      </c>
      <c r="B1163" s="2" t="s">
        <v>19</v>
      </c>
      <c r="C1163" s="4">
        <v>45037</v>
      </c>
      <c r="D1163" s="2">
        <v>30350</v>
      </c>
      <c r="E1163" s="2">
        <v>18</v>
      </c>
      <c r="F1163" s="2" t="s">
        <v>167</v>
      </c>
      <c r="G1163" s="2"/>
      <c r="H1163" s="2"/>
      <c r="I1163" s="2"/>
      <c r="J1163" s="2"/>
      <c r="K1163" s="2"/>
      <c r="L1163" s="2"/>
      <c r="M1163" s="2"/>
      <c r="N1163" s="2"/>
      <c r="O1163" s="2"/>
      <c r="P1163" s="2"/>
      <c r="Q1163" s="2"/>
      <c r="R1163" s="2"/>
      <c r="S1163" s="2"/>
      <c r="T1163" s="2"/>
      <c r="U1163" s="2"/>
      <c r="V1163" s="2"/>
      <c r="W1163" s="2"/>
      <c r="X1163" s="2"/>
      <c r="Y1163" s="2"/>
      <c r="Z1163" s="2"/>
      <c r="AA1163" s="2"/>
      <c r="AB1163" s="2"/>
    </row>
    <row r="1164" spans="1:28" x14ac:dyDescent="0.2">
      <c r="A1164" s="2" t="s">
        <v>328</v>
      </c>
      <c r="B1164" s="2" t="s">
        <v>19</v>
      </c>
      <c r="C1164" s="4">
        <v>45037</v>
      </c>
      <c r="D1164" s="2">
        <v>30080</v>
      </c>
      <c r="E1164" s="2">
        <v>5</v>
      </c>
      <c r="F1164" s="2" t="s">
        <v>7</v>
      </c>
      <c r="G1164" s="2"/>
      <c r="H1164" s="2">
        <v>1</v>
      </c>
      <c r="I1164" s="2"/>
      <c r="J1164" s="2"/>
      <c r="K1164" s="2"/>
      <c r="L1164" s="2"/>
      <c r="M1164" s="2"/>
      <c r="N1164" s="2"/>
      <c r="O1164" s="2"/>
      <c r="P1164" s="2"/>
      <c r="Q1164" s="2"/>
      <c r="R1164" s="2"/>
      <c r="S1164" s="2"/>
      <c r="T1164" s="2"/>
      <c r="U1164" s="2"/>
      <c r="V1164" s="2"/>
      <c r="W1164" s="2"/>
      <c r="X1164" s="2"/>
      <c r="Y1164" s="2"/>
      <c r="Z1164" s="2"/>
      <c r="AA1164" s="2"/>
      <c r="AB1164" s="2"/>
    </row>
    <row r="1165" spans="1:28" x14ac:dyDescent="0.2">
      <c r="A1165" s="2" t="s">
        <v>328</v>
      </c>
      <c r="B1165" s="2" t="s">
        <v>19</v>
      </c>
      <c r="C1165" s="4">
        <v>45037</v>
      </c>
      <c r="D1165" s="2">
        <v>30345</v>
      </c>
      <c r="E1165" s="2">
        <v>7</v>
      </c>
      <c r="F1165" s="2" t="s">
        <v>238</v>
      </c>
      <c r="G1165" s="2">
        <v>1</v>
      </c>
      <c r="H1165" s="2"/>
      <c r="I1165" s="2"/>
      <c r="J1165" s="2"/>
      <c r="K1165" s="2"/>
      <c r="L1165" s="2"/>
      <c r="M1165" s="2"/>
      <c r="N1165" s="2"/>
      <c r="O1165" s="2">
        <v>1</v>
      </c>
      <c r="P1165" s="2"/>
      <c r="Q1165" s="2"/>
      <c r="R1165" s="2"/>
      <c r="S1165" s="2"/>
      <c r="T1165" s="2"/>
      <c r="U1165" s="2"/>
      <c r="V1165" s="2"/>
      <c r="W1165" s="2"/>
      <c r="X1165" s="2"/>
      <c r="Y1165" s="2"/>
      <c r="Z1165" s="2"/>
      <c r="AA1165" s="2"/>
      <c r="AB1165" s="2"/>
    </row>
    <row r="1166" spans="1:28" x14ac:dyDescent="0.2">
      <c r="A1166" s="2" t="s">
        <v>328</v>
      </c>
      <c r="B1166" s="2" t="s">
        <v>19</v>
      </c>
      <c r="C1166" s="4">
        <v>45037</v>
      </c>
      <c r="D1166" s="2">
        <v>30307</v>
      </c>
      <c r="E1166" s="2">
        <v>1</v>
      </c>
      <c r="F1166" s="2" t="s">
        <v>9</v>
      </c>
      <c r="G1166" s="2"/>
      <c r="H1166" s="2"/>
      <c r="I1166" s="2"/>
      <c r="J1166" s="2">
        <v>1</v>
      </c>
      <c r="K1166" s="2"/>
      <c r="L1166" s="2"/>
      <c r="M1166" s="2"/>
      <c r="N1166" s="2"/>
      <c r="O1166" s="2"/>
      <c r="P1166" s="2"/>
      <c r="Q1166" s="2"/>
      <c r="R1166" s="2"/>
      <c r="S1166" s="2"/>
      <c r="T1166" s="2"/>
      <c r="U1166" s="2"/>
      <c r="V1166" s="2"/>
      <c r="W1166" s="2"/>
      <c r="X1166" s="2"/>
      <c r="Y1166" s="2"/>
      <c r="Z1166" s="2"/>
      <c r="AA1166" s="2"/>
      <c r="AB1166" s="2"/>
    </row>
    <row r="1167" spans="1:28" x14ac:dyDescent="0.2">
      <c r="A1167" s="2" t="s">
        <v>328</v>
      </c>
      <c r="B1167" s="2" t="s">
        <v>19</v>
      </c>
      <c r="C1167" s="4">
        <v>45037</v>
      </c>
      <c r="D1167" s="2">
        <v>30345</v>
      </c>
      <c r="E1167" s="2">
        <v>5</v>
      </c>
      <c r="F1167" s="2" t="s">
        <v>265</v>
      </c>
      <c r="G1167" s="2"/>
      <c r="H1167" s="2"/>
      <c r="I1167" s="2"/>
      <c r="J1167" s="2"/>
      <c r="K1167" s="2"/>
      <c r="L1167" s="2"/>
      <c r="M1167" s="2"/>
      <c r="N1167" s="2"/>
      <c r="O1167" s="2"/>
      <c r="P1167" s="2"/>
      <c r="Q1167" s="2"/>
      <c r="R1167" s="2"/>
      <c r="S1167" s="2"/>
      <c r="T1167" s="2"/>
      <c r="U1167" s="2"/>
      <c r="V1167" s="2"/>
      <c r="W1167" s="2"/>
      <c r="X1167" s="2"/>
      <c r="Y1167" s="2"/>
      <c r="Z1167" s="2"/>
      <c r="AA1167" s="2"/>
      <c r="AB1167" s="2"/>
    </row>
    <row r="1168" spans="1:28" x14ac:dyDescent="0.2">
      <c r="A1168" s="2" t="s">
        <v>328</v>
      </c>
      <c r="B1168" s="2" t="s">
        <v>19</v>
      </c>
      <c r="C1168" s="4">
        <v>45037</v>
      </c>
      <c r="D1168" s="2">
        <v>30030</v>
      </c>
      <c r="E1168" s="2">
        <v>14</v>
      </c>
      <c r="F1168" s="2" t="s">
        <v>7</v>
      </c>
      <c r="G1168" s="2"/>
      <c r="H1168" s="2">
        <v>1</v>
      </c>
      <c r="I1168" s="2"/>
      <c r="J1168" s="2"/>
      <c r="K1168" s="2"/>
      <c r="L1168" s="2"/>
      <c r="M1168" s="2"/>
      <c r="N1168" s="2"/>
      <c r="O1168" s="2"/>
      <c r="P1168" s="2"/>
      <c r="Q1168" s="2"/>
      <c r="R1168" s="2"/>
      <c r="S1168" s="2"/>
      <c r="T1168" s="2"/>
      <c r="U1168" s="2"/>
      <c r="V1168" s="2"/>
      <c r="W1168" s="2"/>
      <c r="X1168" s="2"/>
      <c r="Y1168" s="2"/>
      <c r="Z1168" s="2"/>
      <c r="AA1168" s="2"/>
      <c r="AB1168" s="2"/>
    </row>
    <row r="1169" spans="1:28" x14ac:dyDescent="0.2">
      <c r="A1169" s="2" t="s">
        <v>328</v>
      </c>
      <c r="B1169" s="2" t="s">
        <v>19</v>
      </c>
      <c r="C1169" s="4">
        <v>45037</v>
      </c>
      <c r="D1169" s="2">
        <v>30341</v>
      </c>
      <c r="E1169" s="2">
        <v>18</v>
      </c>
      <c r="F1169" s="2" t="s">
        <v>7</v>
      </c>
      <c r="G1169" s="2"/>
      <c r="H1169" s="2">
        <v>1</v>
      </c>
      <c r="I1169" s="2"/>
      <c r="J1169" s="2"/>
      <c r="K1169" s="2"/>
      <c r="L1169" s="2"/>
      <c r="M1169" s="2"/>
      <c r="N1169" s="2"/>
      <c r="O1169" s="2"/>
      <c r="P1169" s="2"/>
      <c r="Q1169" s="2"/>
      <c r="R1169" s="2"/>
      <c r="S1169" s="2"/>
      <c r="T1169" s="2"/>
      <c r="U1169" s="2"/>
      <c r="V1169" s="2"/>
      <c r="W1169" s="2"/>
      <c r="X1169" s="2"/>
      <c r="Y1169" s="2"/>
      <c r="Z1169" s="2"/>
      <c r="AA1169" s="2"/>
      <c r="AB1169" s="2"/>
    </row>
    <row r="1170" spans="1:28" x14ac:dyDescent="0.2">
      <c r="A1170" s="2" t="s">
        <v>328</v>
      </c>
      <c r="B1170" s="2" t="s">
        <v>35</v>
      </c>
      <c r="C1170" s="4">
        <v>45038</v>
      </c>
      <c r="D1170" s="2">
        <v>30033</v>
      </c>
      <c r="E1170" s="2">
        <v>15</v>
      </c>
      <c r="F1170" s="2" t="s">
        <v>7</v>
      </c>
      <c r="G1170" s="2"/>
      <c r="H1170" s="2">
        <v>1</v>
      </c>
      <c r="I1170" s="2"/>
      <c r="J1170" s="2"/>
      <c r="K1170" s="2"/>
      <c r="L1170" s="2"/>
      <c r="M1170" s="2"/>
      <c r="N1170" s="2"/>
      <c r="O1170" s="2"/>
      <c r="P1170" s="2"/>
      <c r="Q1170" s="2"/>
      <c r="R1170" s="2"/>
      <c r="S1170" s="2"/>
      <c r="T1170" s="2"/>
      <c r="U1170" s="2"/>
      <c r="V1170" s="2"/>
      <c r="W1170" s="2"/>
      <c r="X1170" s="2"/>
      <c r="Y1170" s="2"/>
      <c r="Z1170" s="2"/>
      <c r="AA1170" s="2"/>
      <c r="AB1170" s="2"/>
    </row>
    <row r="1171" spans="1:28" x14ac:dyDescent="0.2">
      <c r="A1171" s="2" t="s">
        <v>328</v>
      </c>
      <c r="B1171" s="2" t="s">
        <v>35</v>
      </c>
      <c r="C1171" s="4">
        <v>45038</v>
      </c>
      <c r="D1171" s="2">
        <v>30306</v>
      </c>
      <c r="E1171" s="2">
        <v>2</v>
      </c>
      <c r="F1171" s="2" t="s">
        <v>8</v>
      </c>
      <c r="G1171" s="2"/>
      <c r="H1171" s="2"/>
      <c r="I1171" s="2">
        <v>1</v>
      </c>
      <c r="J1171" s="2"/>
      <c r="K1171" s="2"/>
      <c r="L1171" s="2"/>
      <c r="M1171" s="2"/>
      <c r="N1171" s="2"/>
      <c r="O1171" s="2"/>
      <c r="P1171" s="2"/>
      <c r="Q1171" s="2"/>
      <c r="R1171" s="2"/>
      <c r="S1171" s="2"/>
      <c r="T1171" s="2"/>
      <c r="U1171" s="2"/>
      <c r="V1171" s="2"/>
      <c r="W1171" s="2"/>
      <c r="X1171" s="2"/>
      <c r="Y1171" s="2"/>
      <c r="Z1171" s="2"/>
      <c r="AA1171" s="2"/>
      <c r="AB1171" s="2"/>
    </row>
    <row r="1172" spans="1:28" x14ac:dyDescent="0.2">
      <c r="A1172" s="2" t="s">
        <v>328</v>
      </c>
      <c r="B1172" s="2" t="s">
        <v>35</v>
      </c>
      <c r="C1172" s="4">
        <v>45038</v>
      </c>
      <c r="D1172" s="2">
        <v>30030</v>
      </c>
      <c r="E1172" s="2">
        <v>11</v>
      </c>
      <c r="F1172" s="2" t="s">
        <v>7</v>
      </c>
      <c r="G1172" s="2"/>
      <c r="H1172" s="2">
        <v>1</v>
      </c>
      <c r="I1172" s="2"/>
      <c r="J1172" s="2"/>
      <c r="K1172" s="2"/>
      <c r="L1172" s="2"/>
      <c r="M1172" s="2"/>
      <c r="N1172" s="2"/>
      <c r="O1172" s="2"/>
      <c r="P1172" s="2"/>
      <c r="Q1172" s="2"/>
      <c r="R1172" s="2"/>
      <c r="S1172" s="2"/>
      <c r="T1172" s="2"/>
      <c r="U1172" s="2"/>
      <c r="V1172" s="2"/>
      <c r="W1172" s="2"/>
      <c r="X1172" s="2"/>
      <c r="Y1172" s="2"/>
      <c r="Z1172" s="2"/>
      <c r="AA1172" s="2"/>
      <c r="AB1172" s="2"/>
    </row>
    <row r="1173" spans="1:28" x14ac:dyDescent="0.2">
      <c r="A1173" s="2" t="s">
        <v>328</v>
      </c>
      <c r="B1173" s="2" t="s">
        <v>35</v>
      </c>
      <c r="C1173" s="4">
        <v>45038</v>
      </c>
      <c r="D1173" s="2">
        <v>30047</v>
      </c>
      <c r="E1173" s="2">
        <v>42</v>
      </c>
      <c r="F1173" s="2" t="s">
        <v>348</v>
      </c>
      <c r="G1173" s="2">
        <v>1</v>
      </c>
      <c r="H1173" s="2"/>
      <c r="I1173" s="2"/>
      <c r="J1173" s="2"/>
      <c r="K1173" s="2"/>
      <c r="L1173" s="2"/>
      <c r="M1173" s="2"/>
      <c r="N1173" s="2"/>
      <c r="O1173" s="2"/>
      <c r="P1173" s="2"/>
      <c r="Q1173" s="2"/>
      <c r="R1173" s="2"/>
      <c r="S1173" s="2"/>
      <c r="T1173" s="2"/>
      <c r="U1173" s="2"/>
      <c r="V1173" s="2"/>
      <c r="W1173" s="2"/>
      <c r="X1173" s="2"/>
      <c r="Y1173" s="2"/>
      <c r="Z1173" s="2"/>
      <c r="AA1173" s="2"/>
      <c r="AB1173" s="2"/>
    </row>
    <row r="1174" spans="1:28" x14ac:dyDescent="0.2">
      <c r="A1174" s="2" t="s">
        <v>328</v>
      </c>
      <c r="B1174" s="2" t="s">
        <v>35</v>
      </c>
      <c r="C1174" s="4">
        <v>45038</v>
      </c>
      <c r="D1174" s="2">
        <v>30360</v>
      </c>
      <c r="E1174" s="2">
        <v>9</v>
      </c>
      <c r="F1174" s="2" t="s">
        <v>7</v>
      </c>
      <c r="G1174" s="2"/>
      <c r="H1174" s="2">
        <v>1</v>
      </c>
      <c r="I1174" s="2"/>
      <c r="J1174" s="2"/>
      <c r="K1174" s="2"/>
      <c r="L1174" s="2"/>
      <c r="M1174" s="2"/>
      <c r="N1174" s="2"/>
      <c r="O1174" s="2"/>
      <c r="P1174" s="2"/>
      <c r="Q1174" s="2"/>
      <c r="R1174" s="2"/>
      <c r="S1174" s="2"/>
      <c r="T1174" s="2"/>
      <c r="U1174" s="2"/>
      <c r="V1174" s="2"/>
      <c r="W1174" s="2"/>
      <c r="X1174" s="2"/>
      <c r="Y1174" s="2"/>
      <c r="Z1174" s="2"/>
      <c r="AA1174" s="2"/>
      <c r="AB1174" s="2"/>
    </row>
    <row r="1175" spans="1:28" x14ac:dyDescent="0.2">
      <c r="A1175" s="2" t="s">
        <v>328</v>
      </c>
      <c r="B1175" s="2" t="s">
        <v>35</v>
      </c>
      <c r="C1175" s="4">
        <v>45038</v>
      </c>
      <c r="D1175" s="2">
        <v>30338</v>
      </c>
      <c r="E1175" s="2">
        <v>30</v>
      </c>
      <c r="F1175" s="2" t="s">
        <v>7</v>
      </c>
      <c r="G1175" s="2"/>
      <c r="H1175" s="2">
        <v>1</v>
      </c>
      <c r="I1175" s="2"/>
      <c r="J1175" s="2"/>
      <c r="K1175" s="2"/>
      <c r="L1175" s="2"/>
      <c r="M1175" s="2"/>
      <c r="N1175" s="2"/>
      <c r="O1175" s="2"/>
      <c r="P1175" s="2"/>
      <c r="Q1175" s="2"/>
      <c r="R1175" s="2"/>
      <c r="S1175" s="2"/>
      <c r="T1175" s="2"/>
      <c r="U1175" s="2"/>
      <c r="V1175" s="2"/>
      <c r="W1175" s="2"/>
      <c r="X1175" s="2"/>
      <c r="Y1175" s="2"/>
      <c r="Z1175" s="2"/>
      <c r="AA1175" s="2"/>
      <c r="AB1175" s="2"/>
    </row>
    <row r="1176" spans="1:28" x14ac:dyDescent="0.2">
      <c r="A1176" s="2" t="s">
        <v>328</v>
      </c>
      <c r="B1176" s="2" t="s">
        <v>35</v>
      </c>
      <c r="C1176" s="4">
        <v>45038</v>
      </c>
      <c r="D1176" s="2">
        <v>30345</v>
      </c>
      <c r="E1176" s="2">
        <v>1</v>
      </c>
      <c r="F1176" s="2" t="s">
        <v>12</v>
      </c>
      <c r="G1176" s="2"/>
      <c r="H1176" s="2"/>
      <c r="I1176" s="2"/>
      <c r="J1176" s="2"/>
      <c r="K1176" s="2"/>
      <c r="L1176" s="2"/>
      <c r="M1176" s="2">
        <v>1</v>
      </c>
      <c r="N1176" s="2"/>
      <c r="O1176" s="2"/>
      <c r="P1176" s="2"/>
      <c r="Q1176" s="2"/>
      <c r="R1176" s="2"/>
      <c r="S1176" s="2"/>
      <c r="T1176" s="2"/>
      <c r="U1176" s="2"/>
      <c r="V1176" s="2"/>
      <c r="W1176" s="2"/>
      <c r="X1176" s="2"/>
      <c r="Y1176" s="2"/>
      <c r="Z1176" s="2"/>
      <c r="AA1176" s="2"/>
      <c r="AB1176" s="2"/>
    </row>
    <row r="1177" spans="1:28" x14ac:dyDescent="0.2">
      <c r="A1177" s="2" t="s">
        <v>328</v>
      </c>
      <c r="B1177" s="2" t="s">
        <v>35</v>
      </c>
      <c r="C1177" s="4">
        <v>45038</v>
      </c>
      <c r="D1177" s="2">
        <v>30307</v>
      </c>
      <c r="E1177" s="2">
        <v>6</v>
      </c>
      <c r="F1177" s="2" t="s">
        <v>349</v>
      </c>
      <c r="G1177" s="2">
        <v>1</v>
      </c>
      <c r="H1177" s="2">
        <v>1</v>
      </c>
      <c r="I1177" s="2"/>
      <c r="J1177" s="2"/>
      <c r="K1177" s="2"/>
      <c r="L1177" s="2"/>
      <c r="M1177" s="2"/>
      <c r="N1177" s="2"/>
      <c r="O1177" s="2"/>
      <c r="P1177" s="2"/>
      <c r="Q1177" s="2"/>
      <c r="R1177" s="2"/>
      <c r="S1177" s="2"/>
      <c r="T1177" s="2"/>
      <c r="U1177" s="2"/>
      <c r="V1177" s="2"/>
      <c r="W1177" s="2"/>
      <c r="X1177" s="2"/>
      <c r="Y1177" s="2"/>
      <c r="Z1177" s="2"/>
      <c r="AA1177" s="2"/>
      <c r="AB1177" s="2"/>
    </row>
    <row r="1178" spans="1:28" x14ac:dyDescent="0.2">
      <c r="A1178" s="2" t="s">
        <v>328</v>
      </c>
      <c r="B1178" s="2" t="s">
        <v>35</v>
      </c>
      <c r="C1178" s="4">
        <v>45038</v>
      </c>
      <c r="D1178" s="2">
        <v>30307</v>
      </c>
      <c r="E1178" s="2">
        <v>13</v>
      </c>
      <c r="F1178" s="2" t="s">
        <v>7</v>
      </c>
      <c r="G1178" s="2"/>
      <c r="H1178" s="2">
        <v>1</v>
      </c>
      <c r="I1178" s="2"/>
      <c r="J1178" s="2"/>
      <c r="K1178" s="2"/>
      <c r="L1178" s="2"/>
      <c r="M1178" s="2"/>
      <c r="N1178" s="2"/>
      <c r="O1178" s="2"/>
      <c r="P1178" s="2"/>
      <c r="Q1178" s="2"/>
      <c r="R1178" s="2"/>
      <c r="S1178" s="2"/>
      <c r="T1178" s="2"/>
      <c r="U1178" s="2"/>
      <c r="V1178" s="2"/>
      <c r="W1178" s="2"/>
      <c r="X1178" s="2"/>
      <c r="Y1178" s="2"/>
      <c r="Z1178" s="2"/>
      <c r="AA1178" s="2"/>
      <c r="AB1178" s="2"/>
    </row>
    <row r="1179" spans="1:28" x14ac:dyDescent="0.2">
      <c r="A1179" s="2" t="s">
        <v>328</v>
      </c>
      <c r="B1179" s="2" t="s">
        <v>35</v>
      </c>
      <c r="C1179" s="4">
        <v>45038</v>
      </c>
      <c r="D1179" s="2">
        <v>30341</v>
      </c>
      <c r="E1179" s="2">
        <v>10</v>
      </c>
      <c r="F1179" s="2" t="s">
        <v>7</v>
      </c>
      <c r="G1179" s="2"/>
      <c r="H1179" s="2">
        <v>1</v>
      </c>
      <c r="I1179" s="2"/>
      <c r="J1179" s="2"/>
      <c r="K1179" s="2"/>
      <c r="L1179" s="2"/>
      <c r="M1179" s="2"/>
      <c r="N1179" s="2"/>
      <c r="O1179" s="2"/>
      <c r="P1179" s="2"/>
      <c r="Q1179" s="2"/>
      <c r="R1179" s="2"/>
      <c r="S1179" s="2"/>
      <c r="T1179" s="2"/>
      <c r="U1179" s="2"/>
      <c r="V1179" s="2"/>
      <c r="W1179" s="2"/>
      <c r="X1179" s="2"/>
      <c r="Y1179" s="2"/>
      <c r="Z1179" s="2"/>
      <c r="AA1179" s="2"/>
      <c r="AB1179" s="2"/>
    </row>
    <row r="1180" spans="1:28" x14ac:dyDescent="0.2">
      <c r="A1180" s="2" t="s">
        <v>328</v>
      </c>
      <c r="B1180" s="2" t="s">
        <v>35</v>
      </c>
      <c r="C1180" s="4">
        <v>45038</v>
      </c>
      <c r="D1180" s="2">
        <v>30021</v>
      </c>
      <c r="E1180" s="2">
        <v>2</v>
      </c>
      <c r="F1180" s="2" t="s">
        <v>132</v>
      </c>
      <c r="G1180" s="2"/>
      <c r="H1180" s="2"/>
      <c r="I1180" s="2"/>
      <c r="J1180" s="2"/>
      <c r="K1180" s="2">
        <v>1</v>
      </c>
      <c r="L1180" s="2"/>
      <c r="M1180" s="2"/>
      <c r="N1180" s="2"/>
      <c r="O1180" s="2"/>
      <c r="P1180" s="2"/>
      <c r="Q1180" s="2"/>
      <c r="R1180" s="2"/>
      <c r="S1180" s="2"/>
      <c r="T1180" s="2"/>
      <c r="U1180" s="2"/>
      <c r="V1180" s="2"/>
      <c r="W1180" s="2"/>
      <c r="X1180" s="2"/>
      <c r="Y1180" s="2"/>
      <c r="Z1180" s="2"/>
      <c r="AA1180" s="2"/>
      <c r="AB1180" s="2"/>
    </row>
    <row r="1181" spans="1:28" x14ac:dyDescent="0.2">
      <c r="A1181" s="2" t="s">
        <v>328</v>
      </c>
      <c r="B1181" s="2" t="s">
        <v>33</v>
      </c>
      <c r="C1181" s="4">
        <v>45039</v>
      </c>
      <c r="D1181" s="2">
        <v>30084</v>
      </c>
      <c r="E1181" s="2">
        <v>32</v>
      </c>
      <c r="F1181" s="2" t="s">
        <v>7</v>
      </c>
      <c r="G1181" s="2"/>
      <c r="H1181" s="2">
        <v>1</v>
      </c>
      <c r="I1181" s="2"/>
      <c r="J1181" s="2"/>
      <c r="K1181" s="2"/>
      <c r="L1181" s="2"/>
      <c r="M1181" s="2"/>
      <c r="N1181" s="2"/>
      <c r="O1181" s="2"/>
      <c r="P1181" s="2"/>
      <c r="Q1181" s="2"/>
      <c r="R1181" s="2"/>
      <c r="S1181" s="2"/>
      <c r="T1181" s="2"/>
      <c r="U1181" s="2"/>
      <c r="V1181" s="2"/>
      <c r="W1181" s="2"/>
      <c r="X1181" s="2"/>
      <c r="Y1181" s="2"/>
      <c r="Z1181" s="2"/>
      <c r="AA1181" s="2"/>
      <c r="AB1181" s="2"/>
    </row>
    <row r="1182" spans="1:28" x14ac:dyDescent="0.2">
      <c r="A1182" s="2" t="s">
        <v>328</v>
      </c>
      <c r="B1182" s="2" t="s">
        <v>33</v>
      </c>
      <c r="C1182" s="4">
        <v>45039</v>
      </c>
      <c r="D1182" s="2">
        <v>30345</v>
      </c>
      <c r="E1182" s="2">
        <v>4</v>
      </c>
      <c r="F1182" s="2" t="s">
        <v>350</v>
      </c>
      <c r="G1182" s="2">
        <v>1</v>
      </c>
      <c r="H1182" s="2">
        <v>1</v>
      </c>
      <c r="I1182" s="2"/>
      <c r="J1182" s="2"/>
      <c r="K1182" s="2"/>
      <c r="L1182" s="2"/>
      <c r="M1182" s="2"/>
      <c r="N1182" s="2"/>
      <c r="O1182" s="2"/>
      <c r="P1182" s="2"/>
      <c r="Q1182" s="2"/>
      <c r="R1182" s="2"/>
      <c r="S1182" s="2"/>
      <c r="T1182" s="2"/>
      <c r="U1182" s="2"/>
      <c r="V1182" s="2"/>
      <c r="W1182" s="2"/>
      <c r="X1182" s="2"/>
      <c r="Y1182" s="2"/>
      <c r="Z1182" s="2"/>
      <c r="AA1182" s="2"/>
      <c r="AB1182" s="2"/>
    </row>
    <row r="1183" spans="1:28" x14ac:dyDescent="0.2">
      <c r="A1183" s="2" t="s">
        <v>328</v>
      </c>
      <c r="B1183" s="2" t="s">
        <v>33</v>
      </c>
      <c r="C1183" s="4">
        <v>45039</v>
      </c>
      <c r="D1183" s="2">
        <v>30306</v>
      </c>
      <c r="E1183" s="2">
        <v>3</v>
      </c>
      <c r="F1183" s="2" t="s">
        <v>351</v>
      </c>
      <c r="G1183" s="2">
        <v>1</v>
      </c>
      <c r="H1183" s="2"/>
      <c r="I1183" s="2"/>
      <c r="J1183" s="2"/>
      <c r="K1183" s="2"/>
      <c r="L1183" s="2"/>
      <c r="M1183" s="2"/>
      <c r="N1183" s="2"/>
      <c r="O1183" s="2">
        <v>1</v>
      </c>
      <c r="P1183" s="2"/>
      <c r="Q1183" s="2"/>
      <c r="R1183" s="2"/>
      <c r="S1183" s="2"/>
      <c r="T1183" s="2"/>
      <c r="U1183" s="2"/>
      <c r="V1183" s="2"/>
      <c r="W1183" s="2"/>
      <c r="X1183" s="2"/>
      <c r="Y1183" s="2"/>
      <c r="Z1183" s="2"/>
      <c r="AA1183" s="2"/>
      <c r="AB1183" s="2"/>
    </row>
    <row r="1184" spans="1:28" x14ac:dyDescent="0.2">
      <c r="A1184" s="2" t="s">
        <v>328</v>
      </c>
      <c r="B1184" s="2" t="s">
        <v>33</v>
      </c>
      <c r="C1184" s="4">
        <v>45039</v>
      </c>
      <c r="D1184" s="2">
        <v>30345</v>
      </c>
      <c r="E1184" s="2">
        <v>17</v>
      </c>
      <c r="F1184" s="2" t="s">
        <v>7</v>
      </c>
      <c r="G1184" s="2"/>
      <c r="H1184" s="2">
        <v>1</v>
      </c>
      <c r="I1184" s="2"/>
      <c r="J1184" s="2"/>
      <c r="K1184" s="2"/>
      <c r="L1184" s="2"/>
      <c r="M1184" s="2"/>
      <c r="N1184" s="2"/>
      <c r="O1184" s="2"/>
      <c r="P1184" s="2"/>
      <c r="Q1184" s="2"/>
      <c r="R1184" s="2"/>
      <c r="S1184" s="2"/>
      <c r="T1184" s="2"/>
      <c r="U1184" s="2"/>
      <c r="V1184" s="2"/>
      <c r="W1184" s="2"/>
      <c r="X1184" s="2"/>
      <c r="Y1184" s="2"/>
      <c r="Z1184" s="2"/>
      <c r="AA1184" s="2"/>
      <c r="AB1184" s="2"/>
    </row>
    <row r="1185" spans="1:28" x14ac:dyDescent="0.2">
      <c r="A1185" s="2" t="s">
        <v>328</v>
      </c>
      <c r="B1185" s="2" t="s">
        <v>33</v>
      </c>
      <c r="C1185" s="4">
        <v>45039</v>
      </c>
      <c r="D1185" s="2">
        <v>30033</v>
      </c>
      <c r="E1185" s="2">
        <v>3</v>
      </c>
      <c r="F1185" s="2" t="s">
        <v>6</v>
      </c>
      <c r="G1185" s="2">
        <v>1</v>
      </c>
      <c r="H1185" s="2"/>
      <c r="I1185" s="2"/>
      <c r="J1185" s="2"/>
      <c r="K1185" s="2"/>
      <c r="L1185" s="2"/>
      <c r="M1185" s="2"/>
      <c r="N1185" s="2"/>
      <c r="O1185" s="2"/>
      <c r="P1185" s="2"/>
      <c r="Q1185" s="2"/>
      <c r="R1185" s="2"/>
      <c r="S1185" s="2"/>
      <c r="T1185" s="2"/>
      <c r="U1185" s="2"/>
      <c r="V1185" s="2"/>
      <c r="W1185" s="2"/>
      <c r="X1185" s="2"/>
      <c r="Y1185" s="2"/>
      <c r="Z1185" s="2"/>
      <c r="AA1185" s="2"/>
      <c r="AB1185" s="2"/>
    </row>
    <row r="1186" spans="1:28" x14ac:dyDescent="0.2">
      <c r="A1186" s="2" t="s">
        <v>328</v>
      </c>
      <c r="B1186" s="2" t="s">
        <v>33</v>
      </c>
      <c r="C1186" s="4">
        <v>45039</v>
      </c>
      <c r="D1186" s="2">
        <v>30341</v>
      </c>
      <c r="E1186" s="2">
        <v>21</v>
      </c>
      <c r="F1186" s="2" t="s">
        <v>352</v>
      </c>
      <c r="G1186" s="2">
        <v>1</v>
      </c>
      <c r="H1186" s="2">
        <v>1</v>
      </c>
      <c r="I1186" s="2"/>
      <c r="J1186" s="2"/>
      <c r="K1186" s="2"/>
      <c r="L1186" s="2"/>
      <c r="M1186" s="2"/>
      <c r="N1186" s="2"/>
      <c r="O1186" s="2"/>
      <c r="P1186" s="2"/>
      <c r="Q1186" s="2"/>
      <c r="R1186" s="2"/>
      <c r="S1186" s="2"/>
      <c r="T1186" s="2"/>
      <c r="U1186" s="2"/>
      <c r="V1186" s="2"/>
      <c r="W1186" s="2"/>
      <c r="X1186" s="2"/>
      <c r="Y1186" s="2"/>
      <c r="Z1186" s="2"/>
      <c r="AA1186" s="2"/>
      <c r="AB1186" s="2"/>
    </row>
    <row r="1187" spans="1:28" x14ac:dyDescent="0.2">
      <c r="A1187" s="2" t="s">
        <v>328</v>
      </c>
      <c r="B1187" s="2" t="s">
        <v>33</v>
      </c>
      <c r="C1187" s="4">
        <v>45039</v>
      </c>
      <c r="D1187" s="2">
        <v>30341</v>
      </c>
      <c r="E1187" s="2">
        <v>27</v>
      </c>
      <c r="F1187" s="2" t="s">
        <v>6</v>
      </c>
      <c r="G1187" s="2">
        <v>1</v>
      </c>
      <c r="H1187" s="2"/>
      <c r="I1187" s="2"/>
      <c r="J1187" s="2"/>
      <c r="K1187" s="2"/>
      <c r="L1187" s="2"/>
      <c r="M1187" s="2"/>
      <c r="N1187" s="2"/>
      <c r="O1187" s="2"/>
      <c r="P1187" s="2"/>
      <c r="Q1187" s="2"/>
      <c r="R1187" s="2"/>
      <c r="S1187" s="2"/>
      <c r="T1187" s="2"/>
      <c r="U1187" s="2"/>
      <c r="V1187" s="2"/>
      <c r="W1187" s="2"/>
      <c r="X1187" s="2"/>
      <c r="Y1187" s="2"/>
      <c r="Z1187" s="2"/>
      <c r="AA1187" s="2"/>
      <c r="AB1187" s="2"/>
    </row>
    <row r="1188" spans="1:28" x14ac:dyDescent="0.2">
      <c r="A1188" s="2" t="s">
        <v>328</v>
      </c>
      <c r="B1188" s="2" t="s">
        <v>33</v>
      </c>
      <c r="C1188" s="4">
        <v>45039</v>
      </c>
      <c r="D1188" s="2">
        <v>30319</v>
      </c>
      <c r="E1188" s="2">
        <v>1</v>
      </c>
      <c r="F1188" s="2" t="s">
        <v>6</v>
      </c>
      <c r="G1188" s="2">
        <v>1</v>
      </c>
      <c r="H1188" s="2"/>
      <c r="I1188" s="2"/>
      <c r="J1188" s="2"/>
      <c r="K1188" s="2"/>
      <c r="L1188" s="2"/>
      <c r="M1188" s="2"/>
      <c r="N1188" s="2"/>
      <c r="O1188" s="2"/>
      <c r="P1188" s="2"/>
      <c r="Q1188" s="2"/>
      <c r="R1188" s="2"/>
      <c r="S1188" s="2"/>
      <c r="T1188" s="2"/>
      <c r="U1188" s="2"/>
      <c r="V1188" s="2"/>
      <c r="W1188" s="2"/>
      <c r="X1188" s="2"/>
      <c r="Y1188" s="2"/>
      <c r="Z1188" s="2"/>
      <c r="AA1188" s="2"/>
      <c r="AB1188" s="2"/>
    </row>
    <row r="1189" spans="1:28" x14ac:dyDescent="0.2">
      <c r="A1189" s="2" t="s">
        <v>328</v>
      </c>
      <c r="B1189" s="2" t="s">
        <v>33</v>
      </c>
      <c r="C1189" s="4">
        <v>45039</v>
      </c>
      <c r="D1189" s="2">
        <v>30306</v>
      </c>
      <c r="E1189" s="2">
        <v>1</v>
      </c>
      <c r="F1189" s="2" t="s">
        <v>6</v>
      </c>
      <c r="G1189" s="2">
        <v>1</v>
      </c>
      <c r="H1189" s="2"/>
      <c r="I1189" s="2"/>
      <c r="J1189" s="2"/>
      <c r="K1189" s="2"/>
      <c r="L1189" s="2"/>
      <c r="M1189" s="2"/>
      <c r="N1189" s="2"/>
      <c r="O1189" s="2"/>
      <c r="P1189" s="2"/>
      <c r="Q1189" s="2"/>
      <c r="R1189" s="2"/>
      <c r="S1189" s="2"/>
      <c r="T1189" s="2"/>
      <c r="U1189" s="2"/>
      <c r="V1189" s="2"/>
      <c r="W1189" s="2"/>
      <c r="X1189" s="2"/>
      <c r="Y1189" s="2"/>
      <c r="Z1189" s="2"/>
      <c r="AA1189" s="2"/>
      <c r="AB1189" s="2"/>
    </row>
    <row r="1190" spans="1:28" x14ac:dyDescent="0.2">
      <c r="A1190" s="2" t="s">
        <v>328</v>
      </c>
      <c r="B1190" s="2" t="s">
        <v>48</v>
      </c>
      <c r="C1190" s="4">
        <v>45042</v>
      </c>
      <c r="D1190" s="2">
        <v>30033</v>
      </c>
      <c r="E1190" s="2">
        <v>34</v>
      </c>
      <c r="F1190" s="2" t="s">
        <v>6</v>
      </c>
      <c r="G1190" s="2">
        <v>1</v>
      </c>
      <c r="H1190" s="2"/>
      <c r="I1190" s="2"/>
      <c r="J1190" s="2"/>
      <c r="K1190" s="2"/>
      <c r="L1190" s="2"/>
      <c r="M1190" s="2"/>
      <c r="N1190" s="2"/>
      <c r="O1190" s="2"/>
      <c r="P1190" s="2"/>
      <c r="Q1190" s="2"/>
      <c r="R1190" s="2"/>
      <c r="S1190" s="2"/>
      <c r="T1190" s="2"/>
      <c r="U1190" s="2"/>
      <c r="V1190" s="2"/>
      <c r="W1190" s="2"/>
      <c r="X1190" s="2"/>
      <c r="Y1190" s="2"/>
      <c r="Z1190" s="2"/>
      <c r="AA1190" s="2"/>
      <c r="AB1190" s="2"/>
    </row>
    <row r="1191" spans="1:28" x14ac:dyDescent="0.2">
      <c r="A1191" s="2" t="s">
        <v>328</v>
      </c>
      <c r="B1191" s="2" t="s">
        <v>19</v>
      </c>
      <c r="C1191" s="4">
        <v>45044</v>
      </c>
      <c r="D1191" s="2">
        <v>30308</v>
      </c>
      <c r="E1191" s="2">
        <v>230</v>
      </c>
      <c r="F1191" s="2" t="s">
        <v>8</v>
      </c>
      <c r="G1191" s="2"/>
      <c r="H1191" s="2"/>
      <c r="I1191" s="2">
        <v>1</v>
      </c>
      <c r="J1191" s="2"/>
      <c r="K1191" s="2"/>
      <c r="L1191" s="2"/>
      <c r="M1191" s="2"/>
      <c r="N1191" s="2"/>
      <c r="O1191" s="2"/>
      <c r="P1191" s="2"/>
      <c r="Q1191" s="2"/>
      <c r="R1191" s="2"/>
      <c r="S1191" s="2"/>
      <c r="T1191" s="2"/>
      <c r="U1191" s="2"/>
      <c r="V1191" s="2"/>
      <c r="W1191" s="2"/>
      <c r="X1191" s="2"/>
      <c r="Y1191" s="2"/>
      <c r="Z1191" s="2"/>
      <c r="AA1191" s="2"/>
      <c r="AB1191" s="2"/>
    </row>
    <row r="1192" spans="1:28" x14ac:dyDescent="0.2">
      <c r="A1192" s="2" t="s">
        <v>328</v>
      </c>
      <c r="B1192" s="2" t="s">
        <v>33</v>
      </c>
      <c r="C1192" s="4">
        <v>45018</v>
      </c>
      <c r="D1192" s="2">
        <v>30002</v>
      </c>
      <c r="E1192" s="2">
        <v>30</v>
      </c>
      <c r="F1192" s="2" t="s">
        <v>6</v>
      </c>
      <c r="G1192" s="2">
        <v>1</v>
      </c>
      <c r="H1192" s="2"/>
      <c r="I1192" s="2"/>
      <c r="J1192" s="2"/>
      <c r="K1192" s="2"/>
      <c r="L1192" s="2"/>
      <c r="M1192" s="2"/>
      <c r="N1192" s="2"/>
      <c r="O1192" s="2"/>
      <c r="P1192" s="2"/>
      <c r="Q1192" s="2"/>
      <c r="R1192" s="2"/>
      <c r="S1192" s="2"/>
      <c r="T1192" s="2"/>
      <c r="U1192" s="2"/>
      <c r="V1192" s="2"/>
      <c r="W1192" s="2"/>
      <c r="X1192" s="2"/>
      <c r="Y1192" s="2"/>
      <c r="Z1192" s="2"/>
      <c r="AA1192" s="2"/>
      <c r="AB1192" s="2"/>
    </row>
    <row r="1193" spans="1:28" x14ac:dyDescent="0.2">
      <c r="A1193" s="2" t="s">
        <v>328</v>
      </c>
      <c r="B1193" s="2" t="s">
        <v>48</v>
      </c>
      <c r="C1193" s="4">
        <v>45021</v>
      </c>
      <c r="D1193" s="2">
        <v>30067</v>
      </c>
      <c r="E1193" s="2">
        <v>65</v>
      </c>
      <c r="F1193" s="2" t="s">
        <v>353</v>
      </c>
      <c r="G1193" s="2">
        <v>1</v>
      </c>
      <c r="H1193" s="2">
        <v>1</v>
      </c>
      <c r="I1193" s="2">
        <v>1</v>
      </c>
      <c r="J1193" s="2"/>
      <c r="K1193" s="2"/>
      <c r="L1193" s="2"/>
      <c r="M1193" s="2"/>
      <c r="N1193" s="2"/>
      <c r="O1193" s="2">
        <v>1</v>
      </c>
      <c r="P1193" s="2"/>
      <c r="Q1193" s="2"/>
      <c r="R1193" s="2"/>
      <c r="S1193" s="2"/>
      <c r="T1193" s="2"/>
      <c r="U1193" s="2"/>
      <c r="V1193" s="2"/>
      <c r="W1193" s="2"/>
      <c r="X1193" s="2"/>
      <c r="Y1193" s="2"/>
      <c r="Z1193" s="2"/>
      <c r="AA1193" s="2"/>
      <c r="AB1193" s="2"/>
    </row>
    <row r="1194" spans="1:28" x14ac:dyDescent="0.2">
      <c r="A1194" s="2" t="s">
        <v>328</v>
      </c>
      <c r="B1194" s="2" t="s">
        <v>48</v>
      </c>
      <c r="C1194" s="4">
        <v>45021</v>
      </c>
      <c r="D1194" s="2">
        <v>30030</v>
      </c>
      <c r="E1194" s="2">
        <v>35</v>
      </c>
      <c r="F1194" s="2" t="s">
        <v>7</v>
      </c>
      <c r="G1194" s="2"/>
      <c r="H1194" s="2">
        <v>1</v>
      </c>
      <c r="I1194" s="2"/>
      <c r="J1194" s="2"/>
      <c r="K1194" s="2"/>
      <c r="L1194" s="2"/>
      <c r="M1194" s="2"/>
      <c r="N1194" s="2"/>
      <c r="O1194" s="2"/>
      <c r="P1194" s="2"/>
      <c r="Q1194" s="2"/>
      <c r="R1194" s="2"/>
      <c r="S1194" s="2"/>
      <c r="T1194" s="2"/>
      <c r="U1194" s="2"/>
      <c r="V1194" s="2"/>
      <c r="W1194" s="2"/>
      <c r="X1194" s="2"/>
      <c r="Y1194" s="2"/>
      <c r="Z1194" s="2"/>
      <c r="AA1194" s="2"/>
      <c r="AB1194" s="2"/>
    </row>
    <row r="1195" spans="1:28" x14ac:dyDescent="0.2">
      <c r="A1195" s="2" t="s">
        <v>328</v>
      </c>
      <c r="B1195" s="2" t="s">
        <v>48</v>
      </c>
      <c r="C1195" s="4">
        <v>45021</v>
      </c>
      <c r="D1195" s="2">
        <v>30328</v>
      </c>
      <c r="E1195" s="2">
        <v>43</v>
      </c>
      <c r="F1195" s="2" t="s">
        <v>285</v>
      </c>
      <c r="G1195" s="2"/>
      <c r="H1195" s="2">
        <v>1</v>
      </c>
      <c r="I1195" s="2"/>
      <c r="J1195" s="2"/>
      <c r="K1195" s="2"/>
      <c r="L1195" s="2">
        <v>1</v>
      </c>
      <c r="M1195" s="2"/>
      <c r="N1195" s="2"/>
      <c r="O1195" s="2"/>
      <c r="P1195" s="2"/>
      <c r="Q1195" s="2"/>
      <c r="R1195" s="2"/>
      <c r="S1195" s="2"/>
      <c r="T1195" s="2"/>
      <c r="U1195" s="2"/>
      <c r="V1195" s="2"/>
      <c r="W1195" s="2"/>
      <c r="X1195" s="2"/>
      <c r="Y1195" s="2"/>
      <c r="Z1195" s="2"/>
      <c r="AA1195" s="2"/>
      <c r="AB1195" s="2"/>
    </row>
    <row r="1196" spans="1:28" x14ac:dyDescent="0.2">
      <c r="A1196" s="2" t="s">
        <v>328</v>
      </c>
      <c r="B1196" s="2" t="s">
        <v>28</v>
      </c>
      <c r="C1196" s="4">
        <v>45022</v>
      </c>
      <c r="D1196" s="2">
        <v>30316</v>
      </c>
      <c r="E1196" s="2">
        <v>42</v>
      </c>
      <c r="F1196" s="2" t="s">
        <v>230</v>
      </c>
      <c r="G1196" s="2"/>
      <c r="H1196" s="2">
        <v>1</v>
      </c>
      <c r="I1196" s="2"/>
      <c r="J1196" s="2">
        <v>1</v>
      </c>
      <c r="K1196" s="2"/>
      <c r="L1196" s="2"/>
      <c r="M1196" s="2"/>
      <c r="N1196" s="2"/>
      <c r="O1196" s="2"/>
      <c r="P1196" s="2"/>
      <c r="Q1196" s="2"/>
      <c r="R1196" s="2"/>
      <c r="S1196" s="2"/>
      <c r="T1196" s="2"/>
      <c r="U1196" s="2"/>
      <c r="V1196" s="2"/>
      <c r="W1196" s="2"/>
      <c r="X1196" s="2"/>
      <c r="Y1196" s="2"/>
      <c r="Z1196" s="2"/>
      <c r="AA1196" s="2"/>
      <c r="AB1196" s="2"/>
    </row>
    <row r="1197" spans="1:28" x14ac:dyDescent="0.2">
      <c r="A1197" s="2" t="s">
        <v>328</v>
      </c>
      <c r="B1197" s="2" t="s">
        <v>28</v>
      </c>
      <c r="C1197" s="4">
        <v>45022</v>
      </c>
      <c r="D1197" s="2">
        <v>30345</v>
      </c>
      <c r="E1197" s="2">
        <v>51</v>
      </c>
      <c r="F1197" s="2" t="s">
        <v>354</v>
      </c>
      <c r="G1197" s="2"/>
      <c r="H1197" s="2"/>
      <c r="I1197" s="2">
        <v>1</v>
      </c>
      <c r="J1197" s="2"/>
      <c r="K1197" s="2"/>
      <c r="L1197" s="2">
        <v>1</v>
      </c>
      <c r="M1197" s="2">
        <v>1</v>
      </c>
      <c r="N1197" s="2"/>
      <c r="O1197" s="2"/>
      <c r="P1197" s="2"/>
      <c r="Q1197" s="2"/>
      <c r="R1197" s="2"/>
      <c r="S1197" s="2"/>
      <c r="T1197" s="2"/>
      <c r="U1197" s="2"/>
      <c r="V1197" s="2"/>
      <c r="W1197" s="2"/>
      <c r="X1197" s="2"/>
      <c r="Y1197" s="2"/>
      <c r="Z1197" s="2"/>
      <c r="AA1197" s="2"/>
      <c r="AB1197" s="2"/>
    </row>
    <row r="1198" spans="1:28" x14ac:dyDescent="0.2">
      <c r="A1198" s="2" t="s">
        <v>328</v>
      </c>
      <c r="B1198" s="2" t="s">
        <v>28</v>
      </c>
      <c r="C1198" s="4">
        <v>45022</v>
      </c>
      <c r="D1198" s="2">
        <v>30033</v>
      </c>
      <c r="E1198" s="2">
        <v>42</v>
      </c>
      <c r="F1198" s="2" t="s">
        <v>235</v>
      </c>
      <c r="G1198" s="2">
        <v>1</v>
      </c>
      <c r="H1198" s="2">
        <v>1</v>
      </c>
      <c r="I1198" s="2"/>
      <c r="J1198" s="2"/>
      <c r="K1198" s="2"/>
      <c r="L1198" s="2"/>
      <c r="M1198" s="2"/>
      <c r="N1198" s="2"/>
      <c r="O1198" s="2">
        <v>1</v>
      </c>
      <c r="P1198" s="2"/>
      <c r="Q1198" s="2"/>
      <c r="R1198" s="2"/>
      <c r="S1198" s="2"/>
      <c r="T1198" s="2"/>
      <c r="U1198" s="2"/>
      <c r="V1198" s="2"/>
      <c r="W1198" s="2"/>
      <c r="X1198" s="2"/>
      <c r="Y1198" s="2"/>
      <c r="Z1198" s="2"/>
      <c r="AA1198" s="2"/>
      <c r="AB1198" s="2"/>
    </row>
    <row r="1199" spans="1:28" x14ac:dyDescent="0.2">
      <c r="A1199" s="2" t="s">
        <v>328</v>
      </c>
      <c r="B1199" s="2" t="s">
        <v>19</v>
      </c>
      <c r="C1199" s="4">
        <v>45023</v>
      </c>
      <c r="D1199" s="2">
        <v>30317</v>
      </c>
      <c r="E1199" s="2">
        <v>179</v>
      </c>
      <c r="F1199" s="2" t="s">
        <v>8</v>
      </c>
      <c r="G1199" s="2"/>
      <c r="H1199" s="2"/>
      <c r="I1199" s="2">
        <v>1</v>
      </c>
      <c r="J1199" s="2"/>
      <c r="K1199" s="2"/>
      <c r="L1199" s="2"/>
      <c r="M1199" s="2"/>
      <c r="N1199" s="2"/>
      <c r="O1199" s="2"/>
      <c r="P1199" s="2"/>
      <c r="Q1199" s="2"/>
      <c r="R1199" s="2"/>
      <c r="S1199" s="2"/>
      <c r="T1199" s="2"/>
      <c r="U1199" s="2"/>
      <c r="V1199" s="2"/>
      <c r="W1199" s="2"/>
      <c r="X1199" s="2"/>
      <c r="Y1199" s="2"/>
      <c r="Z1199" s="2"/>
      <c r="AA1199" s="2"/>
      <c r="AB1199" s="2"/>
    </row>
    <row r="1200" spans="1:28" x14ac:dyDescent="0.2">
      <c r="A1200" s="2" t="s">
        <v>328</v>
      </c>
      <c r="B1200" s="2" t="s">
        <v>48</v>
      </c>
      <c r="C1200" s="4">
        <v>45028</v>
      </c>
      <c r="D1200" s="2">
        <v>30345</v>
      </c>
      <c r="E1200" s="2">
        <v>207</v>
      </c>
      <c r="F1200" s="2" t="s">
        <v>6</v>
      </c>
      <c r="G1200" s="2">
        <v>1</v>
      </c>
      <c r="H1200" s="2"/>
      <c r="I1200" s="2"/>
      <c r="J1200" s="2"/>
      <c r="K1200" s="2"/>
      <c r="L1200" s="2"/>
      <c r="M1200" s="2"/>
      <c r="N1200" s="2"/>
      <c r="O1200" s="2"/>
      <c r="P1200" s="2"/>
      <c r="Q1200" s="2"/>
      <c r="R1200" s="2"/>
      <c r="S1200" s="2"/>
      <c r="T1200" s="2"/>
      <c r="U1200" s="2"/>
      <c r="V1200" s="2"/>
      <c r="W1200" s="2"/>
      <c r="X1200" s="2"/>
      <c r="Y1200" s="2"/>
      <c r="Z1200" s="2"/>
      <c r="AA1200" s="2"/>
      <c r="AB1200" s="2"/>
    </row>
    <row r="1201" spans="1:28" x14ac:dyDescent="0.2">
      <c r="A1201" s="2" t="s">
        <v>328</v>
      </c>
      <c r="B1201" s="2" t="s">
        <v>48</v>
      </c>
      <c r="C1201" s="4">
        <v>45028</v>
      </c>
      <c r="D1201" s="2">
        <v>30307</v>
      </c>
      <c r="E1201" s="2" t="s">
        <v>259</v>
      </c>
      <c r="F1201" s="2" t="s">
        <v>355</v>
      </c>
      <c r="G1201" s="2">
        <v>1</v>
      </c>
      <c r="H1201" s="2"/>
      <c r="I1201" s="2"/>
      <c r="J1201" s="2"/>
      <c r="K1201" s="2"/>
      <c r="L1201" s="2"/>
      <c r="M1201" s="2"/>
      <c r="N1201" s="2"/>
      <c r="O1201" s="2">
        <v>1</v>
      </c>
      <c r="P1201" s="2"/>
      <c r="Q1201" s="2"/>
      <c r="R1201" s="2"/>
      <c r="S1201" s="2"/>
      <c r="T1201" s="2"/>
      <c r="U1201" s="2"/>
      <c r="V1201" s="2"/>
      <c r="W1201" s="2"/>
      <c r="X1201" s="2"/>
      <c r="Y1201" s="2"/>
      <c r="Z1201" s="2"/>
      <c r="AA1201" s="2"/>
      <c r="AB1201" s="2"/>
    </row>
    <row r="1202" spans="1:28" x14ac:dyDescent="0.2">
      <c r="A1202" s="2" t="s">
        <v>328</v>
      </c>
      <c r="B1202" s="2" t="s">
        <v>48</v>
      </c>
      <c r="C1202" s="4">
        <v>45028</v>
      </c>
      <c r="D1202" s="2" t="s">
        <v>259</v>
      </c>
      <c r="E1202" s="2">
        <v>26</v>
      </c>
      <c r="F1202" s="2" t="s">
        <v>265</v>
      </c>
      <c r="G1202" s="2"/>
      <c r="H1202" s="2"/>
      <c r="I1202" s="2"/>
      <c r="J1202" s="2"/>
      <c r="K1202" s="2"/>
      <c r="L1202" s="2"/>
      <c r="M1202" s="2"/>
      <c r="N1202" s="2"/>
      <c r="O1202" s="2"/>
      <c r="P1202" s="2"/>
      <c r="Q1202" s="2"/>
      <c r="R1202" s="2"/>
      <c r="S1202" s="2"/>
      <c r="T1202" s="2"/>
      <c r="U1202" s="2"/>
      <c r="V1202" s="2"/>
      <c r="W1202" s="2"/>
      <c r="X1202" s="2"/>
      <c r="Y1202" s="2"/>
      <c r="Z1202" s="2"/>
      <c r="AA1202" s="2"/>
      <c r="AB1202" s="2"/>
    </row>
    <row r="1203" spans="1:28" x14ac:dyDescent="0.2">
      <c r="A1203" s="2" t="s">
        <v>328</v>
      </c>
      <c r="B1203" s="2" t="s">
        <v>28</v>
      </c>
      <c r="C1203" s="4">
        <v>45029</v>
      </c>
      <c r="D1203" s="2">
        <v>30307</v>
      </c>
      <c r="E1203" s="2">
        <v>94</v>
      </c>
      <c r="F1203" s="2" t="s">
        <v>7</v>
      </c>
      <c r="G1203" s="2"/>
      <c r="H1203" s="2">
        <v>1</v>
      </c>
      <c r="I1203" s="2"/>
      <c r="J1203" s="2"/>
      <c r="K1203" s="2"/>
      <c r="L1203" s="2"/>
      <c r="M1203" s="2"/>
      <c r="N1203" s="2"/>
      <c r="O1203" s="2"/>
      <c r="P1203" s="2"/>
      <c r="Q1203" s="2"/>
      <c r="R1203" s="2"/>
      <c r="S1203" s="2"/>
      <c r="T1203" s="2"/>
      <c r="U1203" s="2"/>
      <c r="V1203" s="2"/>
      <c r="W1203" s="2"/>
      <c r="X1203" s="2"/>
      <c r="Y1203" s="2"/>
      <c r="Z1203" s="2"/>
      <c r="AA1203" s="2"/>
      <c r="AB1203" s="2"/>
    </row>
    <row r="1204" spans="1:28" x14ac:dyDescent="0.2">
      <c r="A1204" s="2" t="s">
        <v>328</v>
      </c>
      <c r="B1204" s="2" t="s">
        <v>28</v>
      </c>
      <c r="C1204" s="4">
        <v>45029</v>
      </c>
      <c r="D1204" s="2">
        <v>30309</v>
      </c>
      <c r="E1204" s="2" t="s">
        <v>259</v>
      </c>
      <c r="F1204" s="2" t="s">
        <v>6</v>
      </c>
      <c r="G1204" s="2">
        <v>1</v>
      </c>
      <c r="H1204" s="2"/>
      <c r="I1204" s="2"/>
      <c r="J1204" s="2"/>
      <c r="K1204" s="2"/>
      <c r="L1204" s="2"/>
      <c r="M1204" s="2"/>
      <c r="N1204" s="2"/>
      <c r="O1204" s="2"/>
      <c r="P1204" s="2"/>
      <c r="Q1204" s="2"/>
      <c r="R1204" s="2"/>
      <c r="S1204" s="2"/>
      <c r="T1204" s="2"/>
      <c r="U1204" s="2"/>
      <c r="V1204" s="2"/>
      <c r="W1204" s="2"/>
      <c r="X1204" s="2"/>
      <c r="Y1204" s="2"/>
      <c r="Z1204" s="2"/>
      <c r="AA1204" s="2"/>
      <c r="AB1204" s="2"/>
    </row>
    <row r="1205" spans="1:28" x14ac:dyDescent="0.2">
      <c r="A1205" s="2" t="s">
        <v>328</v>
      </c>
      <c r="B1205" s="2" t="s">
        <v>19</v>
      </c>
      <c r="C1205" s="4">
        <v>45030</v>
      </c>
      <c r="D1205" s="2">
        <v>30310</v>
      </c>
      <c r="E1205" s="2">
        <v>81</v>
      </c>
      <c r="F1205" s="2" t="s">
        <v>6</v>
      </c>
      <c r="G1205" s="2">
        <v>1</v>
      </c>
      <c r="H1205" s="2"/>
      <c r="I1205" s="2"/>
      <c r="J1205" s="2"/>
      <c r="K1205" s="2"/>
      <c r="L1205" s="2"/>
      <c r="M1205" s="2"/>
      <c r="N1205" s="2"/>
      <c r="O1205" s="2"/>
      <c r="P1205" s="2"/>
      <c r="Q1205" s="2"/>
      <c r="R1205" s="2"/>
      <c r="S1205" s="2"/>
      <c r="T1205" s="2"/>
      <c r="U1205" s="2"/>
      <c r="V1205" s="2"/>
      <c r="W1205" s="2"/>
      <c r="X1205" s="2"/>
      <c r="Y1205" s="2"/>
      <c r="Z1205" s="2"/>
      <c r="AA1205" s="2"/>
      <c r="AB1205" s="2"/>
    </row>
    <row r="1206" spans="1:28" x14ac:dyDescent="0.2">
      <c r="A1206" s="2" t="s">
        <v>328</v>
      </c>
      <c r="B1206" s="2" t="s">
        <v>19</v>
      </c>
      <c r="C1206" s="4">
        <v>45030</v>
      </c>
      <c r="D1206" s="2">
        <v>30309</v>
      </c>
      <c r="E1206" s="2">
        <v>33</v>
      </c>
      <c r="F1206" s="2" t="s">
        <v>356</v>
      </c>
      <c r="G1206" s="2">
        <v>1</v>
      </c>
      <c r="H1206" s="2"/>
      <c r="I1206" s="2"/>
      <c r="J1206" s="2"/>
      <c r="K1206" s="2"/>
      <c r="L1206" s="2"/>
      <c r="M1206" s="2"/>
      <c r="N1206" s="2"/>
      <c r="O1206" s="2"/>
      <c r="P1206" s="2"/>
      <c r="Q1206" s="2"/>
      <c r="R1206" s="2"/>
      <c r="S1206" s="2"/>
      <c r="T1206" s="2"/>
      <c r="U1206" s="2"/>
      <c r="V1206" s="2"/>
      <c r="W1206" s="2"/>
      <c r="X1206" s="2"/>
      <c r="Y1206" s="2"/>
      <c r="Z1206" s="2"/>
      <c r="AA1206" s="2"/>
      <c r="AB1206" s="2"/>
    </row>
    <row r="1207" spans="1:28" x14ac:dyDescent="0.2">
      <c r="A1207" s="2" t="s">
        <v>328</v>
      </c>
      <c r="B1207" s="2" t="s">
        <v>48</v>
      </c>
      <c r="C1207" s="4">
        <v>45035</v>
      </c>
      <c r="D1207" s="2">
        <v>30033</v>
      </c>
      <c r="E1207" s="2">
        <v>24</v>
      </c>
      <c r="F1207" s="2" t="s">
        <v>238</v>
      </c>
      <c r="G1207" s="2">
        <v>1</v>
      </c>
      <c r="H1207" s="2"/>
      <c r="I1207" s="2"/>
      <c r="J1207" s="2"/>
      <c r="K1207" s="2"/>
      <c r="L1207" s="2"/>
      <c r="M1207" s="2"/>
      <c r="N1207" s="2"/>
      <c r="O1207" s="2">
        <v>1</v>
      </c>
      <c r="P1207" s="2"/>
      <c r="Q1207" s="2"/>
      <c r="R1207" s="2"/>
      <c r="S1207" s="2"/>
      <c r="T1207" s="2"/>
      <c r="U1207" s="2"/>
      <c r="V1207" s="2"/>
      <c r="W1207" s="2"/>
      <c r="X1207" s="2"/>
      <c r="Y1207" s="2"/>
      <c r="Z1207" s="2"/>
      <c r="AA1207" s="2"/>
      <c r="AB1207" s="2"/>
    </row>
    <row r="1208" spans="1:28" x14ac:dyDescent="0.2">
      <c r="A1208" s="2" t="s">
        <v>328</v>
      </c>
      <c r="B1208" s="2" t="s">
        <v>48</v>
      </c>
      <c r="C1208" s="4">
        <v>45035</v>
      </c>
      <c r="D1208" s="2">
        <v>30342</v>
      </c>
      <c r="E1208" s="2">
        <v>54</v>
      </c>
      <c r="F1208" s="2" t="s">
        <v>357</v>
      </c>
      <c r="G1208" s="2">
        <v>1</v>
      </c>
      <c r="H1208" s="2">
        <v>1</v>
      </c>
      <c r="I1208" s="2">
        <v>1</v>
      </c>
      <c r="J1208" s="2"/>
      <c r="K1208" s="2"/>
      <c r="L1208" s="2"/>
      <c r="M1208" s="2"/>
      <c r="N1208" s="2"/>
      <c r="O1208" s="2"/>
      <c r="P1208" s="2"/>
      <c r="Q1208" s="2"/>
      <c r="R1208" s="2"/>
      <c r="S1208" s="2"/>
      <c r="T1208" s="2"/>
      <c r="U1208" s="2"/>
      <c r="V1208" s="2"/>
      <c r="W1208" s="2"/>
      <c r="X1208" s="2"/>
      <c r="Y1208" s="2"/>
      <c r="Z1208" s="2"/>
      <c r="AA1208" s="2"/>
      <c r="AB1208" s="2"/>
    </row>
    <row r="1209" spans="1:28" x14ac:dyDescent="0.2">
      <c r="A1209" s="2" t="s">
        <v>328</v>
      </c>
      <c r="B1209" s="2" t="s">
        <v>28</v>
      </c>
      <c r="C1209" s="4">
        <v>45036</v>
      </c>
      <c r="D1209" s="2">
        <v>30047</v>
      </c>
      <c r="E1209" s="2">
        <v>37</v>
      </c>
      <c r="F1209" s="2" t="s">
        <v>6</v>
      </c>
      <c r="G1209" s="2">
        <v>1</v>
      </c>
      <c r="H1209" s="2"/>
      <c r="I1209" s="2"/>
      <c r="J1209" s="2"/>
      <c r="K1209" s="2"/>
      <c r="L1209" s="2"/>
      <c r="M1209" s="2"/>
      <c r="N1209" s="2"/>
      <c r="O1209" s="2"/>
      <c r="P1209" s="2"/>
      <c r="Q1209" s="2"/>
      <c r="R1209" s="2"/>
      <c r="S1209" s="2"/>
      <c r="T1209" s="2"/>
      <c r="U1209" s="2"/>
      <c r="V1209" s="2"/>
      <c r="W1209" s="2"/>
      <c r="X1209" s="2"/>
      <c r="Y1209" s="2"/>
      <c r="Z1209" s="2"/>
      <c r="AA1209" s="2"/>
      <c r="AB1209" s="2"/>
    </row>
    <row r="1210" spans="1:28" x14ac:dyDescent="0.2">
      <c r="A1210" s="2" t="s">
        <v>328</v>
      </c>
      <c r="B1210" s="2" t="s">
        <v>28</v>
      </c>
      <c r="C1210" s="4">
        <v>45036</v>
      </c>
      <c r="D1210" s="2">
        <v>30316</v>
      </c>
      <c r="E1210" s="2">
        <v>30</v>
      </c>
      <c r="F1210" s="2" t="s">
        <v>262</v>
      </c>
      <c r="G1210" s="2"/>
      <c r="H1210" s="2">
        <v>1</v>
      </c>
      <c r="I1210" s="2">
        <v>1</v>
      </c>
      <c r="J1210" s="2"/>
      <c r="K1210" s="2"/>
      <c r="L1210" s="2"/>
      <c r="M1210" s="2"/>
      <c r="N1210" s="2"/>
      <c r="O1210" s="2"/>
      <c r="P1210" s="2"/>
      <c r="Q1210" s="2"/>
      <c r="R1210" s="2"/>
      <c r="S1210" s="2"/>
      <c r="T1210" s="2"/>
      <c r="U1210" s="2"/>
      <c r="V1210" s="2"/>
      <c r="W1210" s="2"/>
      <c r="X1210" s="2"/>
      <c r="Y1210" s="2"/>
      <c r="Z1210" s="2"/>
      <c r="AA1210" s="2"/>
      <c r="AB1210" s="2"/>
    </row>
    <row r="1211" spans="1:28" x14ac:dyDescent="0.2">
      <c r="A1211" s="2" t="s">
        <v>328</v>
      </c>
      <c r="B1211" s="2" t="s">
        <v>19</v>
      </c>
      <c r="C1211" s="4">
        <v>45037</v>
      </c>
      <c r="D1211" s="2">
        <v>30307</v>
      </c>
      <c r="E1211" s="2">
        <v>92</v>
      </c>
      <c r="F1211" s="2" t="s">
        <v>358</v>
      </c>
      <c r="G1211" s="2"/>
      <c r="H1211" s="2"/>
      <c r="I1211" s="2"/>
      <c r="J1211" s="2">
        <v>1</v>
      </c>
      <c r="K1211" s="2"/>
      <c r="L1211" s="2"/>
      <c r="M1211" s="2"/>
      <c r="N1211" s="2"/>
      <c r="O1211" s="2"/>
      <c r="P1211" s="2"/>
      <c r="Q1211" s="2"/>
      <c r="R1211" s="2"/>
      <c r="S1211" s="2"/>
      <c r="T1211" s="2"/>
      <c r="U1211" s="2"/>
      <c r="V1211" s="2"/>
      <c r="W1211" s="2"/>
      <c r="X1211" s="2"/>
      <c r="Y1211" s="2"/>
      <c r="Z1211" s="2"/>
      <c r="AA1211" s="2"/>
      <c r="AB1211" s="2"/>
    </row>
    <row r="1212" spans="1:28" x14ac:dyDescent="0.2">
      <c r="A1212" s="2" t="s">
        <v>328</v>
      </c>
      <c r="B1212" s="2" t="s">
        <v>19</v>
      </c>
      <c r="C1212" s="4">
        <v>45037</v>
      </c>
      <c r="D1212" s="2"/>
      <c r="E1212" s="2">
        <v>34</v>
      </c>
      <c r="F1212" s="2" t="s">
        <v>132</v>
      </c>
      <c r="G1212" s="2"/>
      <c r="H1212" s="2"/>
      <c r="I1212" s="2"/>
      <c r="J1212" s="2"/>
      <c r="K1212" s="2">
        <v>1</v>
      </c>
      <c r="L1212" s="2"/>
      <c r="M1212" s="2"/>
      <c r="N1212" s="2"/>
      <c r="O1212" s="2"/>
      <c r="P1212" s="2"/>
      <c r="Q1212" s="2"/>
      <c r="R1212" s="2"/>
      <c r="S1212" s="2"/>
      <c r="T1212" s="2"/>
      <c r="U1212" s="2"/>
      <c r="V1212" s="2"/>
      <c r="W1212" s="2"/>
      <c r="X1212" s="2"/>
      <c r="Y1212" s="2"/>
      <c r="Z1212" s="2"/>
      <c r="AA1212" s="2"/>
      <c r="AB1212" s="2"/>
    </row>
    <row r="1213" spans="1:28" x14ac:dyDescent="0.2">
      <c r="A1213" s="2" t="s">
        <v>328</v>
      </c>
      <c r="B1213" s="2" t="s">
        <v>19</v>
      </c>
      <c r="C1213" s="4">
        <v>45037</v>
      </c>
      <c r="D1213" s="2">
        <v>30034</v>
      </c>
      <c r="E1213" s="2">
        <v>36</v>
      </c>
      <c r="F1213" s="2" t="s">
        <v>7</v>
      </c>
      <c r="G1213" s="2"/>
      <c r="H1213" s="2">
        <v>1</v>
      </c>
      <c r="I1213" s="2"/>
      <c r="J1213" s="2"/>
      <c r="K1213" s="2"/>
      <c r="L1213" s="2"/>
      <c r="M1213" s="2"/>
      <c r="N1213" s="2"/>
      <c r="O1213" s="2"/>
      <c r="P1213" s="2"/>
      <c r="Q1213" s="2"/>
      <c r="R1213" s="2"/>
      <c r="S1213" s="2"/>
      <c r="T1213" s="2"/>
      <c r="U1213" s="2"/>
      <c r="V1213" s="2"/>
      <c r="W1213" s="2"/>
      <c r="X1213" s="2"/>
      <c r="Y1213" s="2"/>
      <c r="Z1213" s="2"/>
      <c r="AA1213" s="2"/>
      <c r="AB1213" s="2"/>
    </row>
    <row r="1214" spans="1:28" x14ac:dyDescent="0.2">
      <c r="A1214" s="2" t="s">
        <v>328</v>
      </c>
      <c r="B1214" s="2" t="s">
        <v>48</v>
      </c>
      <c r="C1214" s="4">
        <v>45042</v>
      </c>
      <c r="D1214" s="2">
        <v>30087</v>
      </c>
      <c r="E1214" s="2">
        <v>36</v>
      </c>
      <c r="F1214" s="2" t="s">
        <v>8</v>
      </c>
      <c r="G1214" s="2"/>
      <c r="H1214" s="2"/>
      <c r="I1214" s="2">
        <v>1</v>
      </c>
      <c r="J1214" s="2"/>
      <c r="K1214" s="2"/>
      <c r="L1214" s="2"/>
      <c r="M1214" s="2"/>
      <c r="N1214" s="2"/>
      <c r="O1214" s="2"/>
      <c r="P1214" s="2"/>
      <c r="Q1214" s="2"/>
      <c r="R1214" s="2"/>
      <c r="S1214" s="2"/>
      <c r="T1214" s="2"/>
      <c r="U1214" s="2"/>
      <c r="V1214" s="2"/>
      <c r="W1214" s="2"/>
      <c r="X1214" s="2"/>
      <c r="Y1214" s="2"/>
      <c r="Z1214" s="2"/>
      <c r="AA1214" s="2"/>
      <c r="AB1214" s="2"/>
    </row>
    <row r="1215" spans="1:28" x14ac:dyDescent="0.2">
      <c r="A1215" s="2" t="s">
        <v>328</v>
      </c>
      <c r="B1215" s="2" t="s">
        <v>48</v>
      </c>
      <c r="C1215" s="4">
        <v>45042</v>
      </c>
      <c r="D1215" s="2">
        <v>30030</v>
      </c>
      <c r="E1215" s="2">
        <v>33</v>
      </c>
      <c r="F1215" s="2" t="s">
        <v>359</v>
      </c>
      <c r="G1215" s="2"/>
      <c r="H1215" s="2"/>
      <c r="I1215" s="2"/>
      <c r="J1215" s="2"/>
      <c r="K1215" s="2"/>
      <c r="L1215" s="2"/>
      <c r="M1215" s="2"/>
      <c r="N1215" s="2"/>
      <c r="O1215" s="2"/>
      <c r="P1215" s="2"/>
      <c r="Q1215" s="2"/>
      <c r="R1215" s="2"/>
      <c r="S1215" s="2"/>
      <c r="T1215" s="2"/>
      <c r="U1215" s="2"/>
      <c r="V1215" s="2"/>
      <c r="W1215" s="2"/>
      <c r="X1215" s="2"/>
      <c r="Y1215" s="2"/>
      <c r="Z1215" s="2"/>
      <c r="AA1215" s="2"/>
      <c r="AB1215" s="2"/>
    </row>
    <row r="1216" spans="1:28" x14ac:dyDescent="0.2">
      <c r="A1216" s="2" t="s">
        <v>328</v>
      </c>
      <c r="B1216" s="2" t="s">
        <v>48</v>
      </c>
      <c r="C1216" s="4">
        <v>45042</v>
      </c>
      <c r="D1216" s="2">
        <v>30328</v>
      </c>
      <c r="E1216" s="2">
        <v>77</v>
      </c>
      <c r="F1216" s="2" t="s">
        <v>298</v>
      </c>
      <c r="G1216" s="2">
        <v>1</v>
      </c>
      <c r="H1216" s="2"/>
      <c r="I1216" s="2"/>
      <c r="J1216" s="2"/>
      <c r="K1216" s="2"/>
      <c r="L1216" s="2"/>
      <c r="M1216" s="2">
        <v>1</v>
      </c>
      <c r="N1216" s="2"/>
      <c r="O1216" s="2"/>
      <c r="P1216" s="2"/>
      <c r="Q1216" s="2"/>
      <c r="R1216" s="2"/>
      <c r="S1216" s="2"/>
      <c r="T1216" s="2"/>
      <c r="U1216" s="2"/>
      <c r="V1216" s="2"/>
      <c r="W1216" s="2"/>
      <c r="X1216" s="2"/>
      <c r="Y1216" s="2"/>
      <c r="Z1216" s="2"/>
      <c r="AA1216" s="2"/>
      <c r="AB1216" s="2"/>
    </row>
    <row r="1217" spans="1:28" x14ac:dyDescent="0.2">
      <c r="A1217" s="2" t="s">
        <v>328</v>
      </c>
      <c r="B1217" s="2" t="s">
        <v>48</v>
      </c>
      <c r="C1217" s="4">
        <v>45042</v>
      </c>
      <c r="D1217" s="2">
        <v>30318</v>
      </c>
      <c r="E1217" s="2">
        <v>165</v>
      </c>
      <c r="F1217" s="2" t="s">
        <v>238</v>
      </c>
      <c r="G1217" s="2">
        <v>1</v>
      </c>
      <c r="H1217" s="2"/>
      <c r="I1217" s="2"/>
      <c r="J1217" s="2"/>
      <c r="K1217" s="2"/>
      <c r="L1217" s="2"/>
      <c r="M1217" s="2"/>
      <c r="N1217" s="2"/>
      <c r="O1217" s="2">
        <v>1</v>
      </c>
      <c r="P1217" s="2"/>
      <c r="Q1217" s="2"/>
      <c r="R1217" s="2"/>
      <c r="S1217" s="2"/>
      <c r="T1217" s="2"/>
      <c r="U1217" s="2"/>
      <c r="V1217" s="2"/>
      <c r="W1217" s="2"/>
      <c r="X1217" s="2"/>
      <c r="Y1217" s="2"/>
      <c r="Z1217" s="2"/>
      <c r="AA1217" s="2"/>
      <c r="AB1217" s="2"/>
    </row>
    <row r="1218" spans="1:28" x14ac:dyDescent="0.2">
      <c r="A1218" s="2" t="s">
        <v>328</v>
      </c>
      <c r="B1218" s="2" t="s">
        <v>48</v>
      </c>
      <c r="C1218" s="4">
        <v>45042</v>
      </c>
      <c r="D1218" s="2"/>
      <c r="E1218" s="2">
        <v>44</v>
      </c>
      <c r="F1218" s="2" t="s">
        <v>6</v>
      </c>
      <c r="G1218" s="2">
        <v>1</v>
      </c>
      <c r="H1218" s="2"/>
      <c r="I1218" s="2"/>
      <c r="J1218" s="2"/>
      <c r="K1218" s="2"/>
      <c r="L1218" s="2"/>
      <c r="M1218" s="2"/>
      <c r="N1218" s="2"/>
      <c r="O1218" s="2"/>
      <c r="P1218" s="2"/>
      <c r="Q1218" s="2"/>
      <c r="R1218" s="2"/>
      <c r="S1218" s="2"/>
      <c r="T1218" s="2"/>
      <c r="U1218" s="2"/>
      <c r="V1218" s="2"/>
      <c r="W1218" s="2"/>
      <c r="X1218" s="2"/>
      <c r="Y1218" s="2"/>
      <c r="Z1218" s="2"/>
      <c r="AA1218" s="2"/>
      <c r="AB1218" s="2"/>
    </row>
    <row r="1219" spans="1:28" x14ac:dyDescent="0.2">
      <c r="A1219" s="2" t="s">
        <v>328</v>
      </c>
      <c r="B1219" s="2" t="s">
        <v>28</v>
      </c>
      <c r="C1219" s="4">
        <v>45043</v>
      </c>
      <c r="D1219" s="2">
        <v>30040</v>
      </c>
      <c r="E1219" s="2">
        <v>404</v>
      </c>
      <c r="F1219" s="2" t="s">
        <v>360</v>
      </c>
      <c r="G1219" s="2"/>
      <c r="H1219" s="2"/>
      <c r="I1219" s="2">
        <v>1</v>
      </c>
      <c r="J1219" s="2">
        <v>1</v>
      </c>
      <c r="K1219" s="2">
        <v>1</v>
      </c>
      <c r="L1219" s="2"/>
      <c r="M1219" s="2">
        <v>1</v>
      </c>
      <c r="N1219" s="2"/>
      <c r="O1219" s="2"/>
      <c r="P1219" s="2"/>
      <c r="Q1219" s="2"/>
      <c r="R1219" s="2"/>
      <c r="S1219" s="2"/>
      <c r="T1219" s="2"/>
      <c r="U1219" s="2"/>
      <c r="V1219" s="2"/>
      <c r="W1219" s="2"/>
      <c r="X1219" s="2"/>
      <c r="Y1219" s="2"/>
      <c r="Z1219" s="2"/>
      <c r="AA1219" s="2"/>
      <c r="AB1219" s="2"/>
    </row>
    <row r="1220" spans="1:28" x14ac:dyDescent="0.2">
      <c r="A1220" s="2" t="s">
        <v>328</v>
      </c>
      <c r="B1220" s="2" t="s">
        <v>28</v>
      </c>
      <c r="C1220" s="4">
        <v>45043</v>
      </c>
      <c r="D1220" s="2">
        <v>30084</v>
      </c>
      <c r="E1220" s="2">
        <v>47</v>
      </c>
      <c r="F1220" s="2" t="s">
        <v>361</v>
      </c>
      <c r="G1220" s="2">
        <v>1</v>
      </c>
      <c r="H1220" s="2">
        <v>1</v>
      </c>
      <c r="I1220" s="2"/>
      <c r="J1220" s="2">
        <v>1</v>
      </c>
      <c r="K1220" s="2"/>
      <c r="L1220" s="2"/>
      <c r="M1220" s="2"/>
      <c r="N1220" s="2"/>
      <c r="O1220" s="2"/>
      <c r="P1220" s="2"/>
      <c r="Q1220" s="2"/>
      <c r="R1220" s="2"/>
      <c r="S1220" s="2"/>
      <c r="T1220" s="2"/>
      <c r="U1220" s="2"/>
      <c r="V1220" s="2"/>
      <c r="W1220" s="2"/>
      <c r="X1220" s="2"/>
      <c r="Y1220" s="2"/>
      <c r="Z1220" s="2"/>
      <c r="AA1220" s="2"/>
      <c r="AB1220" s="2"/>
    </row>
    <row r="1221" spans="1:28" x14ac:dyDescent="0.2">
      <c r="A1221" s="2" t="s">
        <v>328</v>
      </c>
      <c r="B1221" s="2" t="s">
        <v>28</v>
      </c>
      <c r="C1221" s="4">
        <v>45043</v>
      </c>
      <c r="D1221" s="2">
        <v>30126</v>
      </c>
      <c r="E1221" s="2">
        <v>33</v>
      </c>
      <c r="F1221" s="2" t="s">
        <v>280</v>
      </c>
      <c r="G1221" s="2">
        <v>1</v>
      </c>
      <c r="H1221" s="2">
        <v>1</v>
      </c>
      <c r="I1221" s="2">
        <v>1</v>
      </c>
      <c r="J1221" s="2"/>
      <c r="K1221" s="2"/>
      <c r="L1221" s="2"/>
      <c r="M1221" s="2"/>
      <c r="N1221" s="2"/>
      <c r="O1221" s="2"/>
      <c r="P1221" s="2"/>
      <c r="Q1221" s="2"/>
      <c r="R1221" s="2"/>
      <c r="S1221" s="2"/>
      <c r="T1221" s="2"/>
      <c r="U1221" s="2"/>
      <c r="V1221" s="2"/>
      <c r="W1221" s="2"/>
      <c r="X1221" s="2"/>
      <c r="Y1221" s="2"/>
      <c r="Z1221" s="2"/>
      <c r="AA1221" s="2"/>
      <c r="AB1221" s="2"/>
    </row>
    <row r="1222" spans="1:28" x14ac:dyDescent="0.2">
      <c r="A1222" s="2" t="s">
        <v>328</v>
      </c>
      <c r="B1222" s="2" t="s">
        <v>19</v>
      </c>
      <c r="C1222" s="4">
        <v>45044</v>
      </c>
      <c r="D1222" s="2">
        <v>30315</v>
      </c>
      <c r="E1222" s="2">
        <v>60</v>
      </c>
      <c r="F1222" s="2" t="s">
        <v>232</v>
      </c>
      <c r="G1222" s="2">
        <v>1</v>
      </c>
      <c r="H1222" s="2"/>
      <c r="I1222" s="2">
        <v>1</v>
      </c>
      <c r="J1222" s="2"/>
      <c r="K1222" s="2"/>
      <c r="L1222" s="2"/>
      <c r="M1222" s="2"/>
      <c r="N1222" s="2"/>
      <c r="O1222" s="2"/>
      <c r="P1222" s="2"/>
      <c r="Q1222" s="2"/>
      <c r="R1222" s="2"/>
      <c r="S1222" s="2"/>
      <c r="T1222" s="2"/>
      <c r="U1222" s="2"/>
      <c r="V1222" s="2"/>
      <c r="W1222" s="2"/>
      <c r="X1222" s="2"/>
      <c r="Y1222" s="2"/>
      <c r="Z1222" s="2"/>
      <c r="AA1222" s="2"/>
      <c r="AB1222" s="2"/>
    </row>
    <row r="1223" spans="1:28" x14ac:dyDescent="0.2">
      <c r="A1223" s="2" t="s">
        <v>328</v>
      </c>
      <c r="B1223" s="2" t="s">
        <v>19</v>
      </c>
      <c r="C1223" s="4">
        <v>45044</v>
      </c>
      <c r="D1223" s="2">
        <v>30307</v>
      </c>
      <c r="E1223" s="2">
        <v>216</v>
      </c>
      <c r="F1223" s="2" t="s">
        <v>362</v>
      </c>
      <c r="G1223" s="2"/>
      <c r="H1223" s="2"/>
      <c r="I1223" s="2"/>
      <c r="J1223" s="2"/>
      <c r="K1223" s="2"/>
      <c r="L1223" s="2"/>
      <c r="M1223" s="2"/>
      <c r="N1223" s="2"/>
      <c r="O1223" s="2"/>
      <c r="P1223" s="2"/>
      <c r="Q1223" s="2"/>
      <c r="R1223" s="2"/>
      <c r="S1223" s="2"/>
      <c r="T1223" s="2"/>
      <c r="U1223" s="2"/>
      <c r="V1223" s="2"/>
      <c r="W1223" s="2"/>
      <c r="X1223" s="2"/>
      <c r="Y1223" s="2"/>
      <c r="Z1223" s="2"/>
      <c r="AA1223" s="2"/>
      <c r="AB1223" s="2"/>
    </row>
    <row r="1224" spans="1:28" x14ac:dyDescent="0.2">
      <c r="A1224" s="2" t="s">
        <v>328</v>
      </c>
      <c r="B1224" s="2" t="s">
        <v>35</v>
      </c>
      <c r="C1224" s="4">
        <v>45031</v>
      </c>
      <c r="D1224" s="2">
        <v>30308</v>
      </c>
      <c r="E1224" s="2">
        <v>42</v>
      </c>
      <c r="F1224" s="2" t="s">
        <v>363</v>
      </c>
      <c r="G1224" s="2">
        <v>1</v>
      </c>
      <c r="H1224" s="2"/>
      <c r="I1224" s="2"/>
      <c r="J1224" s="2"/>
      <c r="K1224" s="2"/>
      <c r="L1224" s="2"/>
      <c r="M1224" s="2">
        <v>1</v>
      </c>
      <c r="N1224" s="2"/>
      <c r="O1224" s="2"/>
      <c r="P1224" s="2"/>
      <c r="Q1224" s="2"/>
      <c r="R1224" s="2"/>
      <c r="S1224" s="2"/>
      <c r="T1224" s="2"/>
      <c r="U1224" s="2"/>
      <c r="V1224" s="2"/>
      <c r="W1224" s="2"/>
      <c r="X1224" s="2"/>
      <c r="Y1224" s="2"/>
      <c r="Z1224" s="2"/>
      <c r="AA1224" s="2"/>
      <c r="AB1224" s="2"/>
    </row>
    <row r="1225" spans="1:28" x14ac:dyDescent="0.2">
      <c r="A1225" s="2" t="s">
        <v>328</v>
      </c>
      <c r="B1225" s="2" t="s">
        <v>41</v>
      </c>
      <c r="C1225" s="4">
        <v>45033</v>
      </c>
      <c r="D1225" s="2">
        <v>30345</v>
      </c>
      <c r="E1225" s="2">
        <v>111</v>
      </c>
      <c r="F1225" s="2" t="s">
        <v>364</v>
      </c>
      <c r="G1225" s="2">
        <v>1</v>
      </c>
      <c r="H1225" s="2"/>
      <c r="I1225" s="2"/>
      <c r="J1225" s="2"/>
      <c r="K1225" s="2">
        <v>1</v>
      </c>
      <c r="L1225" s="2"/>
      <c r="M1225" s="2"/>
      <c r="N1225" s="2"/>
      <c r="O1225" s="2"/>
      <c r="P1225" s="2"/>
      <c r="Q1225" s="2"/>
      <c r="R1225" s="2"/>
      <c r="S1225" s="2"/>
      <c r="T1225" s="2"/>
      <c r="U1225" s="2"/>
      <c r="V1225" s="2"/>
      <c r="W1225" s="2"/>
      <c r="X1225" s="2"/>
      <c r="Y1225" s="2"/>
      <c r="Z1225" s="2"/>
      <c r="AA1225" s="2"/>
      <c r="AB1225" s="2"/>
    </row>
    <row r="1226" spans="1:28" x14ac:dyDescent="0.2">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row>
    <row r="1227" spans="1:28" x14ac:dyDescent="0.2">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row>
    <row r="1228" spans="1:28" x14ac:dyDescent="0.2">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row>
    <row r="1229" spans="1:28" x14ac:dyDescent="0.2">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row>
    <row r="1230" spans="1:28" x14ac:dyDescent="0.2">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row>
    <row r="1231" spans="1:28" x14ac:dyDescent="0.2">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row>
    <row r="1232" spans="1:28" x14ac:dyDescent="0.2">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row>
    <row r="1233" spans="1:28" x14ac:dyDescent="0.2">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row>
    <row r="1234" spans="1:28" x14ac:dyDescent="0.2">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row>
    <row r="1235" spans="1:28" x14ac:dyDescent="0.2">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row>
    <row r="1236" spans="1:28" x14ac:dyDescent="0.2">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row>
    <row r="1237" spans="1:28" x14ac:dyDescent="0.2">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row>
    <row r="1238" spans="1:28" x14ac:dyDescent="0.2">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row>
    <row r="1239" spans="1:28" x14ac:dyDescent="0.2">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row>
    <row r="1240" spans="1:28" x14ac:dyDescent="0.2">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row>
    <row r="1241" spans="1:28" x14ac:dyDescent="0.2">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row>
    <row r="1242" spans="1:28" x14ac:dyDescent="0.2">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row>
    <row r="1243" spans="1:28" x14ac:dyDescent="0.2">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row>
    <row r="1244" spans="1:28" x14ac:dyDescent="0.2">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row>
    <row r="1245" spans="1:28" x14ac:dyDescent="0.2">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row>
    <row r="1246" spans="1:28" x14ac:dyDescent="0.2">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row>
    <row r="1247" spans="1:28" x14ac:dyDescent="0.2">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row>
    <row r="1248" spans="1:28" x14ac:dyDescent="0.2">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row>
    <row r="1249" spans="1:28" x14ac:dyDescent="0.2">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row>
    <row r="1250" spans="1:28" x14ac:dyDescent="0.2">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row>
    <row r="1251" spans="1:28" x14ac:dyDescent="0.2">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row>
    <row r="1252" spans="1:28" x14ac:dyDescent="0.2">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row>
    <row r="1253" spans="1:28" x14ac:dyDescent="0.2">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row>
    <row r="1254" spans="1:28" x14ac:dyDescent="0.2">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row>
    <row r="1255" spans="1:28" x14ac:dyDescent="0.2">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row>
    <row r="1256" spans="1:28" x14ac:dyDescent="0.2">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row>
    <row r="1257" spans="1:28" x14ac:dyDescent="0.2">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row>
    <row r="1258" spans="1:28" x14ac:dyDescent="0.2">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row>
    <row r="1259" spans="1:28" x14ac:dyDescent="0.2">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row>
    <row r="1260" spans="1:28" x14ac:dyDescent="0.2">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row>
    <row r="1261" spans="1:28" x14ac:dyDescent="0.2">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row>
    <row r="1262" spans="1:28" x14ac:dyDescent="0.2">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row>
    <row r="1263" spans="1:28" x14ac:dyDescent="0.2">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row>
    <row r="1264" spans="1:28" x14ac:dyDescent="0.2">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row>
    <row r="1265" spans="1:28" x14ac:dyDescent="0.2">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row>
    <row r="1266" spans="1:28" x14ac:dyDescent="0.2">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row>
    <row r="1267" spans="1:28" x14ac:dyDescent="0.2">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row>
    <row r="1268" spans="1:28" x14ac:dyDescent="0.2">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row>
    <row r="1269" spans="1:28" x14ac:dyDescent="0.2">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row>
    <row r="1270" spans="1:28" x14ac:dyDescent="0.2">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row>
    <row r="1271" spans="1:28" x14ac:dyDescent="0.2">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row>
    <row r="1272" spans="1:28" x14ac:dyDescent="0.2">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row>
    <row r="1273" spans="1:28" x14ac:dyDescent="0.2">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row>
    <row r="1274" spans="1:28" x14ac:dyDescent="0.2">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row>
    <row r="1275" spans="1:28" x14ac:dyDescent="0.2">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row>
    <row r="1276" spans="1:28" x14ac:dyDescent="0.2">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row>
    <row r="1277" spans="1:28" x14ac:dyDescent="0.2">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row>
    <row r="1278" spans="1:28" x14ac:dyDescent="0.2">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row>
    <row r="1279" spans="1:28" x14ac:dyDescent="0.2">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row>
    <row r="1280" spans="1:28" x14ac:dyDescent="0.2">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row>
    <row r="1281" spans="1:28" x14ac:dyDescent="0.2">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row>
    <row r="1282" spans="1:28" x14ac:dyDescent="0.2">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row>
    <row r="1283" spans="1:28" x14ac:dyDescent="0.2">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row>
    <row r="1284" spans="1:28" x14ac:dyDescent="0.2">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row>
    <row r="1285" spans="1:28" x14ac:dyDescent="0.2">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row>
    <row r="1286" spans="1:28" x14ac:dyDescent="0.2">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row>
    <row r="1287" spans="1:28" x14ac:dyDescent="0.2">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row>
    <row r="1288" spans="1:28" x14ac:dyDescent="0.2">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row>
    <row r="1289" spans="1:28" x14ac:dyDescent="0.2">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row>
    <row r="1290" spans="1:28" x14ac:dyDescent="0.2">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row>
    <row r="1291" spans="1:28" x14ac:dyDescent="0.2">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row>
    <row r="1292" spans="1:28" x14ac:dyDescent="0.2">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row>
    <row r="1293" spans="1:28" x14ac:dyDescent="0.2">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row>
    <row r="1294" spans="1:28" x14ac:dyDescent="0.2">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row>
    <row r="1295" spans="1:28" x14ac:dyDescent="0.2">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row>
    <row r="1296" spans="1:28" x14ac:dyDescent="0.2">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row>
    <row r="1297" spans="1:28" x14ac:dyDescent="0.2">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row>
    <row r="1298" spans="1:28" x14ac:dyDescent="0.2">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row>
    <row r="1299" spans="1:28" x14ac:dyDescent="0.2">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row>
    <row r="1300" spans="1:28" x14ac:dyDescent="0.2">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row>
    <row r="1301" spans="1:28" x14ac:dyDescent="0.2">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row>
    <row r="1302" spans="1:28" x14ac:dyDescent="0.2">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row>
    <row r="1303" spans="1:28" x14ac:dyDescent="0.2">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row>
    <row r="1304" spans="1:28" x14ac:dyDescent="0.2">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row>
    <row r="1305" spans="1:28" x14ac:dyDescent="0.2">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row>
    <row r="1306" spans="1:28" x14ac:dyDescent="0.2">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row>
    <row r="1307" spans="1:28" x14ac:dyDescent="0.2">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row>
    <row r="1308" spans="1:28" x14ac:dyDescent="0.2">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row>
    <row r="1309" spans="1:28" x14ac:dyDescent="0.2">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row>
    <row r="1310" spans="1:28" x14ac:dyDescent="0.2">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row>
    <row r="1311" spans="1:28" x14ac:dyDescent="0.2">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row>
    <row r="1312" spans="1:28" x14ac:dyDescent="0.2">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row>
    <row r="1313" spans="1:28" x14ac:dyDescent="0.2">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row>
    <row r="1314" spans="1:28" x14ac:dyDescent="0.2">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row>
    <row r="1315" spans="1:28" x14ac:dyDescent="0.2">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row>
    <row r="1316" spans="1:28" x14ac:dyDescent="0.2">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row>
    <row r="1317" spans="1:28" x14ac:dyDescent="0.2">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row>
    <row r="1318" spans="1:28" x14ac:dyDescent="0.2">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row>
    <row r="1319" spans="1:28" x14ac:dyDescent="0.2">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row>
    <row r="1320" spans="1:28" x14ac:dyDescent="0.2">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row>
    <row r="1321" spans="1:28" x14ac:dyDescent="0.2">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row>
    <row r="1322" spans="1:28" x14ac:dyDescent="0.2">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row>
    <row r="1323" spans="1:28" x14ac:dyDescent="0.2">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row>
    <row r="1324" spans="1:28" x14ac:dyDescent="0.2">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row>
    <row r="1325" spans="1:28" x14ac:dyDescent="0.2">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row>
    <row r="1326" spans="1:28" x14ac:dyDescent="0.2">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row>
    <row r="1327" spans="1:28" x14ac:dyDescent="0.2">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row>
    <row r="1328" spans="1:28" x14ac:dyDescent="0.2">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row>
    <row r="1329" spans="1:28" x14ac:dyDescent="0.2">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row>
    <row r="1330" spans="1:28" x14ac:dyDescent="0.2">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row>
    <row r="1331" spans="1:28" x14ac:dyDescent="0.2">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row>
    <row r="1332" spans="1:28" x14ac:dyDescent="0.2">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row>
    <row r="1333" spans="1:28" x14ac:dyDescent="0.2">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row>
    <row r="1334" spans="1:28" x14ac:dyDescent="0.2">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row>
    <row r="1335" spans="1:28" x14ac:dyDescent="0.2">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row>
    <row r="1336" spans="1:28" x14ac:dyDescent="0.2">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row>
    <row r="1337" spans="1:28" x14ac:dyDescent="0.2">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row>
    <row r="1338" spans="1:28" x14ac:dyDescent="0.2">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row>
    <row r="1339" spans="1:28" x14ac:dyDescent="0.2">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row>
    <row r="1340" spans="1:28" x14ac:dyDescent="0.2">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row>
    <row r="1341" spans="1:28" x14ac:dyDescent="0.2">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row>
    <row r="1342" spans="1:28" x14ac:dyDescent="0.2">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row>
    <row r="1343" spans="1:28" x14ac:dyDescent="0.2">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row>
    <row r="1344" spans="1:28" x14ac:dyDescent="0.2">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row>
    <row r="1345" spans="1:28" x14ac:dyDescent="0.2">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row>
    <row r="1346" spans="1:28" x14ac:dyDescent="0.2">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row>
    <row r="1347" spans="1:28" x14ac:dyDescent="0.2">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row>
    <row r="1348" spans="1:28" x14ac:dyDescent="0.2">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row>
    <row r="1349" spans="1:28" x14ac:dyDescent="0.2">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row>
    <row r="1350" spans="1:28" x14ac:dyDescent="0.2">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row>
    <row r="1351" spans="1:28" x14ac:dyDescent="0.2">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row>
    <row r="1352" spans="1:28" x14ac:dyDescent="0.2">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row>
    <row r="1353" spans="1:28" x14ac:dyDescent="0.2">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row>
    <row r="1354" spans="1:28" x14ac:dyDescent="0.2">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row>
    <row r="1355" spans="1:28" x14ac:dyDescent="0.2">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row>
    <row r="1356" spans="1:28" x14ac:dyDescent="0.2">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row>
    <row r="1357" spans="1:28" x14ac:dyDescent="0.2">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row>
    <row r="1358" spans="1:28" x14ac:dyDescent="0.2">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row>
    <row r="1359" spans="1:28" x14ac:dyDescent="0.2">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row>
    <row r="1360" spans="1:28" x14ac:dyDescent="0.2">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row>
    <row r="1361" spans="1:28" x14ac:dyDescent="0.2">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row>
    <row r="1362" spans="1:28" x14ac:dyDescent="0.2">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row>
    <row r="1363" spans="1:28" x14ac:dyDescent="0.2">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row>
    <row r="1364" spans="1:28" x14ac:dyDescent="0.2">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row>
    <row r="1365" spans="1:28" x14ac:dyDescent="0.2">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row>
    <row r="1366" spans="1:28" x14ac:dyDescent="0.2">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row>
    <row r="1367" spans="1:28" x14ac:dyDescent="0.2">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row>
    <row r="1368" spans="1:28" x14ac:dyDescent="0.2">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row>
    <row r="1369" spans="1:28" x14ac:dyDescent="0.2">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row>
    <row r="1370" spans="1:28" x14ac:dyDescent="0.2">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row>
    <row r="1371" spans="1:28" x14ac:dyDescent="0.2">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row>
    <row r="1372" spans="1:28" x14ac:dyDescent="0.2">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row>
    <row r="1373" spans="1:28" x14ac:dyDescent="0.2">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row>
    <row r="1374" spans="1:28" x14ac:dyDescent="0.2">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row>
    <row r="1375" spans="1:28" x14ac:dyDescent="0.2">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row>
    <row r="1376" spans="1:28" x14ac:dyDescent="0.2">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row>
    <row r="1377" spans="1:28" x14ac:dyDescent="0.2">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row>
    <row r="1378" spans="1:28" x14ac:dyDescent="0.2">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row>
    <row r="1379" spans="1:28" x14ac:dyDescent="0.2">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row>
    <row r="1380" spans="1:28" x14ac:dyDescent="0.2">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row>
    <row r="1381" spans="1:28" x14ac:dyDescent="0.2">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row>
    <row r="1382" spans="1:28" x14ac:dyDescent="0.2">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row>
    <row r="1383" spans="1:28" x14ac:dyDescent="0.2">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row>
    <row r="1384" spans="1:28" x14ac:dyDescent="0.2">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row>
    <row r="1385" spans="1:28" x14ac:dyDescent="0.2">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row>
    <row r="1386" spans="1:28" x14ac:dyDescent="0.2">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row>
    <row r="1387" spans="1:28" x14ac:dyDescent="0.2">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row>
    <row r="1388" spans="1:28" x14ac:dyDescent="0.2">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row>
    <row r="1389" spans="1:28" x14ac:dyDescent="0.2">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row>
    <row r="1390" spans="1:28" x14ac:dyDescent="0.2">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row>
    <row r="1391" spans="1:28" x14ac:dyDescent="0.2">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row>
    <row r="1392" spans="1:28" x14ac:dyDescent="0.2">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row>
    <row r="1393" spans="1:28" x14ac:dyDescent="0.2">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row>
    <row r="1394" spans="1:28" x14ac:dyDescent="0.2">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row>
    <row r="1395" spans="1:28" x14ac:dyDescent="0.2">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row>
    <row r="1396" spans="1:28" x14ac:dyDescent="0.2">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row>
    <row r="1397" spans="1:28" x14ac:dyDescent="0.2">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row>
    <row r="1398" spans="1:28" x14ac:dyDescent="0.2">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row>
    <row r="1399" spans="1:28" x14ac:dyDescent="0.2">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row>
    <row r="1400" spans="1:28" x14ac:dyDescent="0.2">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row>
    <row r="1401" spans="1:28" x14ac:dyDescent="0.2">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row>
    <row r="1402" spans="1:28" x14ac:dyDescent="0.2">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row>
    <row r="1403" spans="1:28" x14ac:dyDescent="0.2">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row>
    <row r="1404" spans="1:28" x14ac:dyDescent="0.2">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row>
    <row r="1405" spans="1:28" x14ac:dyDescent="0.2">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row>
    <row r="1406" spans="1:28" x14ac:dyDescent="0.2">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row>
    <row r="1407" spans="1:28" x14ac:dyDescent="0.2">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row>
    <row r="1408" spans="1:28" x14ac:dyDescent="0.2">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row>
    <row r="1409" spans="1:28" x14ac:dyDescent="0.2">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row>
    <row r="1410" spans="1:28" x14ac:dyDescent="0.2">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row>
    <row r="1411" spans="1:28" x14ac:dyDescent="0.2">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row>
    <row r="1412" spans="1:28" x14ac:dyDescent="0.2">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row>
    <row r="1413" spans="1:28" x14ac:dyDescent="0.2">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row>
    <row r="1414" spans="1:28" x14ac:dyDescent="0.2">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row>
    <row r="1415" spans="1:28" x14ac:dyDescent="0.2">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row>
    <row r="1416" spans="1:28" x14ac:dyDescent="0.2">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row>
    <row r="1417" spans="1:28" x14ac:dyDescent="0.2">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row>
    <row r="1418" spans="1:28" x14ac:dyDescent="0.2">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row>
    <row r="1419" spans="1:28" x14ac:dyDescent="0.2">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row>
    <row r="1420" spans="1:28" x14ac:dyDescent="0.2">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row>
    <row r="1421" spans="1:28" x14ac:dyDescent="0.2">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row>
    <row r="1422" spans="1:28" x14ac:dyDescent="0.2">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row>
    <row r="1423" spans="1:28" x14ac:dyDescent="0.2">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row>
    <row r="1424" spans="1:28" x14ac:dyDescent="0.2">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row>
    <row r="1425" spans="1:28" x14ac:dyDescent="0.2">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row>
    <row r="1426" spans="1:28" x14ac:dyDescent="0.2">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row>
    <row r="1427" spans="1:28" x14ac:dyDescent="0.2">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row>
    <row r="1428" spans="1:28" x14ac:dyDescent="0.2">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row>
    <row r="1429" spans="1:28" x14ac:dyDescent="0.2">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row>
    <row r="1430" spans="1:28" x14ac:dyDescent="0.2">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row>
    <row r="1431" spans="1:28" x14ac:dyDescent="0.2">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row>
    <row r="1432" spans="1:28" x14ac:dyDescent="0.2">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row>
    <row r="1433" spans="1:28" x14ac:dyDescent="0.2">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row>
    <row r="1434" spans="1:28" x14ac:dyDescent="0.2">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row>
    <row r="1435" spans="1:28" x14ac:dyDescent="0.2">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row>
    <row r="1436" spans="1:28" x14ac:dyDescent="0.2">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row>
    <row r="1437" spans="1:28" x14ac:dyDescent="0.2">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row>
    <row r="1438" spans="1:28" x14ac:dyDescent="0.2">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row>
    <row r="1439" spans="1:28" x14ac:dyDescent="0.2">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row>
    <row r="1440" spans="1:28" x14ac:dyDescent="0.2">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row>
    <row r="1441" spans="1:28" x14ac:dyDescent="0.2">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row>
    <row r="1442" spans="1:28" x14ac:dyDescent="0.2">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row>
    <row r="1443" spans="1:28" x14ac:dyDescent="0.2">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row>
    <row r="1444" spans="1:28" x14ac:dyDescent="0.2">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row>
    <row r="1445" spans="1:28" x14ac:dyDescent="0.2">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row>
    <row r="1446" spans="1:28" x14ac:dyDescent="0.2">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row>
    <row r="1447" spans="1:28" x14ac:dyDescent="0.2">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row>
    <row r="1448" spans="1:28" x14ac:dyDescent="0.2">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row>
    <row r="1449" spans="1:28" x14ac:dyDescent="0.2">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row>
    <row r="1450" spans="1:28" x14ac:dyDescent="0.2">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row>
    <row r="1451" spans="1:28" x14ac:dyDescent="0.2">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row>
    <row r="1452" spans="1:28" x14ac:dyDescent="0.2">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row>
    <row r="1453" spans="1:28" x14ac:dyDescent="0.2">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row>
    <row r="1454" spans="1:28" x14ac:dyDescent="0.2">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row>
    <row r="1455" spans="1:28" x14ac:dyDescent="0.2">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row>
    <row r="1456" spans="1:28" x14ac:dyDescent="0.2">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row>
    <row r="1457" spans="1:28" x14ac:dyDescent="0.2">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row>
    <row r="1458" spans="1:28" x14ac:dyDescent="0.2">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row>
    <row r="1459" spans="1:28" x14ac:dyDescent="0.2">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row>
    <row r="1460" spans="1:28" x14ac:dyDescent="0.2">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row>
    <row r="1461" spans="1:28" x14ac:dyDescent="0.2">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row>
    <row r="1462" spans="1:28" x14ac:dyDescent="0.2">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row>
    <row r="1463" spans="1:28" x14ac:dyDescent="0.2">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row>
    <row r="1464" spans="1:28" x14ac:dyDescent="0.2">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row>
    <row r="1465" spans="1:28" x14ac:dyDescent="0.2">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row>
    <row r="1466" spans="1:28" x14ac:dyDescent="0.2">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row>
    <row r="1467" spans="1:28" x14ac:dyDescent="0.2">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row>
    <row r="1468" spans="1:28" x14ac:dyDescent="0.2">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row>
    <row r="1469" spans="1:28" x14ac:dyDescent="0.2">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row>
    <row r="1470" spans="1:28" x14ac:dyDescent="0.2">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row>
    <row r="1471" spans="1:28" x14ac:dyDescent="0.2">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row>
    <row r="1472" spans="1:28" x14ac:dyDescent="0.2">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row>
    <row r="1473" spans="1:28" x14ac:dyDescent="0.2">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row>
    <row r="1474" spans="1:28" x14ac:dyDescent="0.2">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row>
    <row r="1475" spans="1:28" x14ac:dyDescent="0.2">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row>
    <row r="1476" spans="1:28" x14ac:dyDescent="0.2">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row>
    <row r="1477" spans="1:28" x14ac:dyDescent="0.2">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row>
    <row r="1478" spans="1:28" x14ac:dyDescent="0.2">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row>
    <row r="1479" spans="1:28" x14ac:dyDescent="0.2">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row>
    <row r="1480" spans="1:28" x14ac:dyDescent="0.2">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row>
    <row r="1481" spans="1:28" x14ac:dyDescent="0.2">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row>
    <row r="1482" spans="1:28" x14ac:dyDescent="0.2">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row>
    <row r="1483" spans="1:28" x14ac:dyDescent="0.2">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row>
    <row r="1484" spans="1:28" x14ac:dyDescent="0.2">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row>
    <row r="1485" spans="1:28" x14ac:dyDescent="0.2">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row>
    <row r="1486" spans="1:28" x14ac:dyDescent="0.2">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row>
    <row r="1487" spans="1:28" x14ac:dyDescent="0.2">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row>
    <row r="1488" spans="1:28" x14ac:dyDescent="0.2">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row>
    <row r="1489" spans="1:28" x14ac:dyDescent="0.2">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row>
    <row r="1490" spans="1:28" x14ac:dyDescent="0.2">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row>
    <row r="1491" spans="1:28" x14ac:dyDescent="0.2">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row>
    <row r="1492" spans="1:28" x14ac:dyDescent="0.2">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row>
    <row r="1493" spans="1:28" x14ac:dyDescent="0.2">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row>
    <row r="1494" spans="1:28" x14ac:dyDescent="0.2">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row>
    <row r="1495" spans="1:28" x14ac:dyDescent="0.2">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row>
    <row r="1496" spans="1:28" x14ac:dyDescent="0.2">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row>
    <row r="1497" spans="1:28" x14ac:dyDescent="0.2">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row>
    <row r="1498" spans="1:28" x14ac:dyDescent="0.2">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row>
    <row r="1499" spans="1:28" x14ac:dyDescent="0.2">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row>
    <row r="1500" spans="1:28" x14ac:dyDescent="0.2">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row>
    <row r="1501" spans="1:28" x14ac:dyDescent="0.2">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row>
    <row r="1502" spans="1:28" x14ac:dyDescent="0.2">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row>
    <row r="1503" spans="1:28" x14ac:dyDescent="0.2">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row>
    <row r="1504" spans="1:28" x14ac:dyDescent="0.2">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row>
    <row r="1505" spans="1:28" x14ac:dyDescent="0.2">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row>
    <row r="1506" spans="1:28" x14ac:dyDescent="0.2">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row>
    <row r="1507" spans="1:28" x14ac:dyDescent="0.2">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row>
    <row r="1508" spans="1:28" x14ac:dyDescent="0.2">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row>
    <row r="1509" spans="1:28" x14ac:dyDescent="0.2">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row>
    <row r="1510" spans="1:28" x14ac:dyDescent="0.2">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row>
    <row r="1511" spans="1:28" x14ac:dyDescent="0.2">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row>
    <row r="1512" spans="1:28" x14ac:dyDescent="0.2">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row>
    <row r="1513" spans="1:28" x14ac:dyDescent="0.2">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row>
    <row r="1514" spans="1:28" x14ac:dyDescent="0.2">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row>
    <row r="1515" spans="1:28" x14ac:dyDescent="0.2">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row>
    <row r="1516" spans="1:28" x14ac:dyDescent="0.2">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row>
    <row r="1517" spans="1:28" x14ac:dyDescent="0.2">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row>
    <row r="1518" spans="1:28" x14ac:dyDescent="0.2">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row>
    <row r="1519" spans="1:28" x14ac:dyDescent="0.2">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row>
    <row r="1520" spans="1:28" x14ac:dyDescent="0.2">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row>
    <row r="1521" spans="1:28" x14ac:dyDescent="0.2">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row>
    <row r="1522" spans="1:28" x14ac:dyDescent="0.2">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row>
    <row r="1523" spans="1:28" x14ac:dyDescent="0.2">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row>
    <row r="1524" spans="1:28" x14ac:dyDescent="0.2">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row>
    <row r="1525" spans="1:28" x14ac:dyDescent="0.2">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row>
    <row r="1526" spans="1:28" x14ac:dyDescent="0.2">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row>
    <row r="1527" spans="1:28" x14ac:dyDescent="0.2">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row>
    <row r="1528" spans="1:28" x14ac:dyDescent="0.2">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row>
    <row r="1529" spans="1:28" x14ac:dyDescent="0.2">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row>
    <row r="1530" spans="1:28" x14ac:dyDescent="0.2">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row>
    <row r="1531" spans="1:28" x14ac:dyDescent="0.2">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row>
    <row r="1532" spans="1:28" x14ac:dyDescent="0.2">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row>
    <row r="1533" spans="1:28" x14ac:dyDescent="0.2">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row>
    <row r="1534" spans="1:28" x14ac:dyDescent="0.2">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row>
    <row r="1535" spans="1:28" x14ac:dyDescent="0.2">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row>
    <row r="1536" spans="1:28" x14ac:dyDescent="0.2">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row>
    <row r="1537" spans="1:28" x14ac:dyDescent="0.2">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row>
    <row r="1538" spans="1:28" x14ac:dyDescent="0.2">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row>
    <row r="1539" spans="1:28" x14ac:dyDescent="0.2">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row>
    <row r="1540" spans="1:28" x14ac:dyDescent="0.2">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row>
    <row r="1541" spans="1:28" x14ac:dyDescent="0.2">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row>
    <row r="1542" spans="1:28" x14ac:dyDescent="0.2">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row>
    <row r="1543" spans="1:28" x14ac:dyDescent="0.2">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row>
    <row r="1544" spans="1:28" x14ac:dyDescent="0.2">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row>
    <row r="1545" spans="1:28" x14ac:dyDescent="0.2">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row>
    <row r="1546" spans="1:28" x14ac:dyDescent="0.2">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row>
    <row r="1547" spans="1:28" x14ac:dyDescent="0.2">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46855-C9D5-5A43-8E03-801E903FD9C9}">
  <dimension ref="A1:AA1000"/>
  <sheetViews>
    <sheetView topLeftCell="H1" workbookViewId="0">
      <selection activeCell="I24" sqref="I24"/>
    </sheetView>
  </sheetViews>
  <sheetFormatPr baseColWidth="10" defaultRowHeight="16" x14ac:dyDescent="0.2"/>
  <cols>
    <col min="3" max="3" width="11.83203125" customWidth="1"/>
    <col min="4" max="4" width="11.1640625" customWidth="1"/>
    <col min="6" max="6" width="12.33203125" customWidth="1"/>
    <col min="7" max="7" width="12.1640625" customWidth="1"/>
    <col min="8" max="8" width="13.1640625" customWidth="1"/>
    <col min="9" max="9" width="12.83203125" customWidth="1"/>
    <col min="10" max="10" width="15.5" customWidth="1"/>
    <col min="14" max="14" width="32" customWidth="1"/>
    <col min="16" max="16" width="17.6640625" customWidth="1"/>
  </cols>
  <sheetData>
    <row r="1" spans="1:27" x14ac:dyDescent="0.2">
      <c r="A1" s="2" t="s">
        <v>2</v>
      </c>
      <c r="B1" s="2" t="s">
        <v>377</v>
      </c>
      <c r="C1" s="2" t="s">
        <v>378</v>
      </c>
      <c r="D1" s="2" t="s">
        <v>379</v>
      </c>
      <c r="E1" s="2" t="s">
        <v>380</v>
      </c>
      <c r="F1" s="2" t="s">
        <v>381</v>
      </c>
      <c r="G1" s="2" t="s">
        <v>382</v>
      </c>
      <c r="H1" s="2" t="s">
        <v>383</v>
      </c>
      <c r="I1" s="2" t="s">
        <v>384</v>
      </c>
      <c r="J1" s="2" t="s">
        <v>385</v>
      </c>
      <c r="K1" s="2" t="s">
        <v>386</v>
      </c>
      <c r="L1" s="2" t="s">
        <v>387</v>
      </c>
      <c r="M1" s="2" t="s">
        <v>675</v>
      </c>
      <c r="N1" s="2" t="s">
        <v>388</v>
      </c>
      <c r="O1" s="2" t="s">
        <v>389</v>
      </c>
      <c r="P1" s="2" t="s">
        <v>390</v>
      </c>
      <c r="Q1" s="2"/>
      <c r="R1" s="2"/>
      <c r="S1" s="2"/>
      <c r="T1" s="2"/>
      <c r="U1" s="2"/>
      <c r="V1" s="2"/>
      <c r="W1" s="2"/>
      <c r="X1" s="2"/>
      <c r="Y1" s="2"/>
      <c r="Z1" s="2"/>
      <c r="AA1" s="2"/>
    </row>
    <row r="2" spans="1:27" ht="20" x14ac:dyDescent="0.2">
      <c r="A2" s="4">
        <v>44798</v>
      </c>
      <c r="B2" s="2" t="s">
        <v>391</v>
      </c>
      <c r="C2" s="9">
        <v>0.4375</v>
      </c>
      <c r="D2" s="9">
        <v>0.54166666666666663</v>
      </c>
      <c r="E2" s="2" t="s">
        <v>392</v>
      </c>
      <c r="F2" s="2" t="s">
        <v>674</v>
      </c>
      <c r="G2" s="2" t="s">
        <v>515</v>
      </c>
      <c r="H2" s="2">
        <v>1</v>
      </c>
      <c r="I2" s="2"/>
      <c r="J2" s="2">
        <f>INT((D2-C2)*24)</f>
        <v>2</v>
      </c>
      <c r="K2" s="2" t="s">
        <v>393</v>
      </c>
      <c r="L2" s="4">
        <v>31525</v>
      </c>
      <c r="M2" s="11">
        <f ca="1">DATEDIF(L2, TODAY(), "Y")</f>
        <v>37</v>
      </c>
      <c r="N2" s="2"/>
      <c r="O2" s="2" t="s">
        <v>394</v>
      </c>
      <c r="P2" s="2" t="s">
        <v>395</v>
      </c>
      <c r="Q2" s="2"/>
      <c r="R2" s="2"/>
      <c r="S2" s="2"/>
      <c r="T2" s="2"/>
      <c r="U2" s="2"/>
      <c r="V2" s="2"/>
      <c r="W2" s="2"/>
      <c r="X2" s="2"/>
      <c r="Y2" s="2"/>
      <c r="Z2" s="2"/>
      <c r="AA2" s="2"/>
    </row>
    <row r="3" spans="1:27" ht="20" x14ac:dyDescent="0.2">
      <c r="A3" s="4">
        <v>44799</v>
      </c>
      <c r="B3" s="2" t="s">
        <v>396</v>
      </c>
      <c r="C3" s="9">
        <v>0.54166666666666663</v>
      </c>
      <c r="D3" s="9">
        <v>0.625</v>
      </c>
      <c r="E3" s="2" t="s">
        <v>397</v>
      </c>
      <c r="F3" s="2" t="s">
        <v>398</v>
      </c>
      <c r="G3" s="2" t="s">
        <v>399</v>
      </c>
      <c r="H3" s="2">
        <v>1</v>
      </c>
      <c r="I3" s="2"/>
      <c r="J3" s="2">
        <f>INT((D3-C3)*24)</f>
        <v>2</v>
      </c>
      <c r="K3" s="2" t="s">
        <v>400</v>
      </c>
      <c r="L3" s="4">
        <v>35695</v>
      </c>
      <c r="M3" s="11">
        <f t="shared" ref="M3:M66" ca="1" si="0">DATEDIF(L3, TODAY(), "Y")</f>
        <v>25</v>
      </c>
      <c r="N3" s="2" t="s">
        <v>401</v>
      </c>
      <c r="O3" s="2" t="s">
        <v>394</v>
      </c>
      <c r="P3" s="2" t="s">
        <v>395</v>
      </c>
      <c r="Q3" s="2"/>
      <c r="R3" s="2"/>
      <c r="S3" s="2"/>
      <c r="T3" s="2"/>
      <c r="U3" s="2"/>
      <c r="V3" s="2"/>
      <c r="W3" s="2"/>
      <c r="X3" s="2"/>
      <c r="Y3" s="2"/>
      <c r="Z3" s="2"/>
      <c r="AA3" s="2"/>
    </row>
    <row r="4" spans="1:27" ht="20" x14ac:dyDescent="0.2">
      <c r="A4" s="4">
        <v>44800</v>
      </c>
      <c r="B4" s="2" t="s">
        <v>391</v>
      </c>
      <c r="C4" s="9">
        <v>0.4375</v>
      </c>
      <c r="D4" s="9">
        <v>0.54166666666666663</v>
      </c>
      <c r="E4" s="2" t="s">
        <v>402</v>
      </c>
      <c r="F4" s="2" t="s">
        <v>403</v>
      </c>
      <c r="G4" s="2" t="s">
        <v>404</v>
      </c>
      <c r="H4" s="2">
        <v>1</v>
      </c>
      <c r="I4" s="2"/>
      <c r="J4" s="2">
        <f t="shared" ref="J4:J67" si="1">INT((D4-C4)*24)</f>
        <v>2</v>
      </c>
      <c r="K4" s="2" t="s">
        <v>405</v>
      </c>
      <c r="L4" s="4">
        <v>21909</v>
      </c>
      <c r="M4" s="11">
        <f t="shared" ca="1" si="0"/>
        <v>63</v>
      </c>
      <c r="N4" s="2" t="s">
        <v>401</v>
      </c>
      <c r="O4" s="2" t="s">
        <v>394</v>
      </c>
      <c r="P4" s="2" t="s">
        <v>395</v>
      </c>
      <c r="Q4" s="2"/>
      <c r="R4" s="2"/>
      <c r="S4" s="2"/>
      <c r="T4" s="2"/>
      <c r="U4" s="2"/>
      <c r="V4" s="2"/>
      <c r="W4" s="2"/>
      <c r="X4" s="2"/>
      <c r="Y4" s="2"/>
      <c r="Z4" s="2"/>
      <c r="AA4" s="2"/>
    </row>
    <row r="5" spans="1:27" ht="20" x14ac:dyDescent="0.2">
      <c r="A5" s="4">
        <v>44800</v>
      </c>
      <c r="B5" s="2" t="s">
        <v>396</v>
      </c>
      <c r="C5" s="9">
        <v>0.52083333333333337</v>
      </c>
      <c r="D5" s="9">
        <v>0.58333333333333337</v>
      </c>
      <c r="E5" s="2" t="s">
        <v>406</v>
      </c>
      <c r="F5" s="2" t="s">
        <v>407</v>
      </c>
      <c r="G5" s="2" t="s">
        <v>408</v>
      </c>
      <c r="H5" s="2">
        <v>1</v>
      </c>
      <c r="I5" s="2"/>
      <c r="J5" s="2">
        <f t="shared" si="1"/>
        <v>1</v>
      </c>
      <c r="K5" s="2" t="s">
        <v>409</v>
      </c>
      <c r="L5" s="4">
        <v>35790</v>
      </c>
      <c r="M5" s="11">
        <f t="shared" ca="1" si="0"/>
        <v>25</v>
      </c>
      <c r="N5" s="2"/>
      <c r="O5" s="2" t="s">
        <v>410</v>
      </c>
      <c r="P5" s="2"/>
      <c r="Q5" s="2"/>
      <c r="R5" s="2"/>
      <c r="S5" s="2"/>
      <c r="T5" s="2"/>
      <c r="U5" s="2"/>
      <c r="V5" s="2"/>
      <c r="W5" s="2"/>
      <c r="X5" s="2"/>
      <c r="Y5" s="2"/>
      <c r="Z5" s="2"/>
      <c r="AA5" s="2"/>
    </row>
    <row r="6" spans="1:27" ht="20" x14ac:dyDescent="0.2">
      <c r="A6" s="4">
        <v>44801</v>
      </c>
      <c r="B6" s="2" t="s">
        <v>391</v>
      </c>
      <c r="C6" s="9">
        <v>0.4375</v>
      </c>
      <c r="D6" s="9">
        <v>0.54166666666666663</v>
      </c>
      <c r="E6" s="2" t="s">
        <v>411</v>
      </c>
      <c r="F6" s="2" t="s">
        <v>412</v>
      </c>
      <c r="G6" s="2" t="s">
        <v>413</v>
      </c>
      <c r="H6" s="2">
        <v>1</v>
      </c>
      <c r="I6" s="2"/>
      <c r="J6" s="2">
        <f t="shared" si="1"/>
        <v>2</v>
      </c>
      <c r="K6" s="2" t="s">
        <v>414</v>
      </c>
      <c r="L6" s="4">
        <v>34030</v>
      </c>
      <c r="M6" s="11">
        <f t="shared" ca="1" si="0"/>
        <v>30</v>
      </c>
      <c r="N6" s="2"/>
      <c r="O6" s="2" t="s">
        <v>410</v>
      </c>
      <c r="P6" s="2"/>
      <c r="Q6" s="2"/>
      <c r="R6" s="2"/>
      <c r="S6" s="2"/>
      <c r="T6" s="2"/>
      <c r="U6" s="2"/>
      <c r="V6" s="2"/>
      <c r="W6" s="2"/>
      <c r="X6" s="2"/>
      <c r="Y6" s="2"/>
      <c r="Z6" s="2"/>
      <c r="AA6" s="2"/>
    </row>
    <row r="7" spans="1:27" ht="20" x14ac:dyDescent="0.2">
      <c r="A7" s="4">
        <v>44801</v>
      </c>
      <c r="B7" s="2" t="s">
        <v>415</v>
      </c>
      <c r="C7" s="9">
        <v>0.54166666666666663</v>
      </c>
      <c r="D7" s="9">
        <v>0.66666666666666663</v>
      </c>
      <c r="E7" s="2" t="s">
        <v>416</v>
      </c>
      <c r="F7" s="2" t="s">
        <v>417</v>
      </c>
      <c r="G7" s="2" t="s">
        <v>418</v>
      </c>
      <c r="H7" s="2">
        <v>2</v>
      </c>
      <c r="I7" s="2"/>
      <c r="J7" s="2">
        <f t="shared" si="1"/>
        <v>3</v>
      </c>
      <c r="K7" s="2" t="s">
        <v>419</v>
      </c>
      <c r="L7" s="4">
        <v>32531</v>
      </c>
      <c r="M7" s="11">
        <f t="shared" ca="1" si="0"/>
        <v>34</v>
      </c>
      <c r="N7" s="2"/>
      <c r="O7" s="2" t="s">
        <v>410</v>
      </c>
      <c r="P7" s="2"/>
      <c r="Q7" s="2"/>
      <c r="R7" s="2"/>
      <c r="S7" s="2"/>
      <c r="T7" s="2"/>
      <c r="U7" s="2"/>
      <c r="V7" s="2"/>
      <c r="W7" s="2"/>
      <c r="X7" s="2"/>
      <c r="Y7" s="2"/>
      <c r="Z7" s="2"/>
      <c r="AA7" s="2"/>
    </row>
    <row r="8" spans="1:27" ht="20" x14ac:dyDescent="0.2">
      <c r="A8" s="4">
        <v>44808</v>
      </c>
      <c r="B8" s="2" t="s">
        <v>391</v>
      </c>
      <c r="C8" s="9">
        <v>0.4375</v>
      </c>
      <c r="D8" s="9">
        <v>0.54166666666666663</v>
      </c>
      <c r="E8" s="2" t="s">
        <v>416</v>
      </c>
      <c r="F8" s="2" t="s">
        <v>417</v>
      </c>
      <c r="G8" s="2" t="s">
        <v>418</v>
      </c>
      <c r="H8" s="2">
        <v>2</v>
      </c>
      <c r="I8" s="2"/>
      <c r="J8" s="2">
        <f t="shared" si="1"/>
        <v>2</v>
      </c>
      <c r="K8" s="2" t="s">
        <v>419</v>
      </c>
      <c r="L8" s="4">
        <v>32531</v>
      </c>
      <c r="M8" s="11">
        <f t="shared" ca="1" si="0"/>
        <v>34</v>
      </c>
      <c r="N8" s="2"/>
      <c r="O8" s="2" t="s">
        <v>410</v>
      </c>
      <c r="P8" s="2"/>
      <c r="Q8" s="2"/>
      <c r="R8" s="2"/>
      <c r="S8" s="2"/>
      <c r="T8" s="2"/>
      <c r="U8" s="2"/>
      <c r="V8" s="2"/>
      <c r="W8" s="2"/>
      <c r="X8" s="2"/>
      <c r="Y8" s="2"/>
      <c r="Z8" s="2"/>
      <c r="AA8" s="2"/>
    </row>
    <row r="9" spans="1:27" ht="20" x14ac:dyDescent="0.2">
      <c r="A9" s="4">
        <v>44808</v>
      </c>
      <c r="B9" s="2" t="s">
        <v>391</v>
      </c>
      <c r="C9" s="9">
        <v>0.4375</v>
      </c>
      <c r="D9" s="9">
        <v>0.54166666666666663</v>
      </c>
      <c r="E9" s="2" t="s">
        <v>402</v>
      </c>
      <c r="F9" s="2" t="s">
        <v>403</v>
      </c>
      <c r="G9" s="2" t="s">
        <v>404</v>
      </c>
      <c r="H9" s="2">
        <v>1</v>
      </c>
      <c r="I9" s="2"/>
      <c r="J9" s="2">
        <f t="shared" si="1"/>
        <v>2</v>
      </c>
      <c r="K9" s="2" t="s">
        <v>405</v>
      </c>
      <c r="L9" s="4">
        <v>21909</v>
      </c>
      <c r="M9" s="11">
        <f t="shared" ca="1" si="0"/>
        <v>63</v>
      </c>
      <c r="N9" s="2" t="s">
        <v>401</v>
      </c>
      <c r="O9" s="2" t="s">
        <v>394</v>
      </c>
      <c r="P9" s="2" t="s">
        <v>395</v>
      </c>
      <c r="Q9" s="2"/>
      <c r="R9" s="2"/>
      <c r="S9" s="2"/>
      <c r="T9" s="2"/>
      <c r="U9" s="2"/>
      <c r="V9" s="2"/>
      <c r="W9" s="2"/>
      <c r="X9" s="2"/>
      <c r="Y9" s="2"/>
      <c r="Z9" s="2"/>
      <c r="AA9" s="2"/>
    </row>
    <row r="10" spans="1:27" ht="20" x14ac:dyDescent="0.2">
      <c r="A10" s="4">
        <v>44808</v>
      </c>
      <c r="B10" s="2" t="s">
        <v>415</v>
      </c>
      <c r="C10" s="9">
        <v>0.54166666666666663</v>
      </c>
      <c r="D10" s="9">
        <v>0.66666666666666663</v>
      </c>
      <c r="E10" s="2" t="s">
        <v>406</v>
      </c>
      <c r="F10" s="2" t="s">
        <v>407</v>
      </c>
      <c r="G10" s="2" t="s">
        <v>408</v>
      </c>
      <c r="H10" s="2">
        <v>1</v>
      </c>
      <c r="I10" s="2"/>
      <c r="J10" s="2">
        <f t="shared" si="1"/>
        <v>3</v>
      </c>
      <c r="K10" s="2" t="s">
        <v>409</v>
      </c>
      <c r="L10" s="4">
        <v>35790</v>
      </c>
      <c r="M10" s="11">
        <f t="shared" ca="1" si="0"/>
        <v>25</v>
      </c>
      <c r="N10" s="2"/>
      <c r="O10" s="2" t="s">
        <v>410</v>
      </c>
      <c r="P10" s="2"/>
      <c r="Q10" s="2"/>
      <c r="R10" s="2"/>
      <c r="S10" s="2"/>
      <c r="T10" s="2"/>
      <c r="U10" s="2"/>
      <c r="V10" s="2"/>
      <c r="W10" s="2"/>
      <c r="X10" s="2"/>
      <c r="Y10" s="2"/>
      <c r="Z10" s="2"/>
      <c r="AA10" s="2"/>
    </row>
    <row r="11" spans="1:27" ht="20" x14ac:dyDescent="0.2">
      <c r="A11" s="4">
        <v>44812</v>
      </c>
      <c r="B11" s="2" t="s">
        <v>391</v>
      </c>
      <c r="C11" s="9">
        <v>0.4375</v>
      </c>
      <c r="D11" s="9">
        <v>0.54166666666666663</v>
      </c>
      <c r="E11" s="2" t="s">
        <v>392</v>
      </c>
      <c r="F11" s="2" t="s">
        <v>392</v>
      </c>
      <c r="G11" s="2"/>
      <c r="H11" s="2">
        <v>1</v>
      </c>
      <c r="I11" s="2"/>
      <c r="J11" s="2">
        <f t="shared" si="1"/>
        <v>2</v>
      </c>
      <c r="K11" s="2" t="s">
        <v>393</v>
      </c>
      <c r="L11" s="4">
        <v>31525</v>
      </c>
      <c r="M11" s="11">
        <f t="shared" ca="1" si="0"/>
        <v>37</v>
      </c>
      <c r="N11" s="2"/>
      <c r="O11" s="2" t="s">
        <v>394</v>
      </c>
      <c r="P11" s="2" t="s">
        <v>395</v>
      </c>
      <c r="Q11" s="2"/>
      <c r="R11" s="2"/>
      <c r="S11" s="2"/>
      <c r="T11" s="2"/>
      <c r="U11" s="2"/>
      <c r="V11" s="2"/>
      <c r="W11" s="2"/>
      <c r="X11" s="2"/>
      <c r="Y11" s="2"/>
      <c r="Z11" s="2"/>
      <c r="AA11" s="2"/>
    </row>
    <row r="12" spans="1:27" ht="20" x14ac:dyDescent="0.2">
      <c r="A12" s="4">
        <v>44815</v>
      </c>
      <c r="B12" s="2" t="s">
        <v>391</v>
      </c>
      <c r="C12" s="9">
        <v>0.4375</v>
      </c>
      <c r="D12" s="9">
        <v>0.54166666666666663</v>
      </c>
      <c r="E12" s="2" t="s">
        <v>416</v>
      </c>
      <c r="F12" s="2" t="s">
        <v>417</v>
      </c>
      <c r="G12" s="2" t="s">
        <v>418</v>
      </c>
      <c r="H12" s="2">
        <v>2</v>
      </c>
      <c r="I12" s="2"/>
      <c r="J12" s="2">
        <f t="shared" si="1"/>
        <v>2</v>
      </c>
      <c r="K12" s="2" t="s">
        <v>419</v>
      </c>
      <c r="L12" s="4">
        <v>32531</v>
      </c>
      <c r="M12" s="11">
        <f t="shared" ca="1" si="0"/>
        <v>34</v>
      </c>
      <c r="N12" s="2"/>
      <c r="O12" s="2" t="s">
        <v>410</v>
      </c>
      <c r="P12" s="2"/>
      <c r="Q12" s="2"/>
      <c r="R12" s="2"/>
      <c r="S12" s="2"/>
      <c r="T12" s="2"/>
      <c r="U12" s="2"/>
      <c r="V12" s="2"/>
      <c r="W12" s="2"/>
      <c r="X12" s="2"/>
      <c r="Y12" s="2"/>
      <c r="Z12" s="2"/>
      <c r="AA12" s="2"/>
    </row>
    <row r="13" spans="1:27" ht="20" x14ac:dyDescent="0.2">
      <c r="A13" s="4">
        <v>44815</v>
      </c>
      <c r="B13" s="2" t="s">
        <v>415</v>
      </c>
      <c r="C13" s="9">
        <v>0.52083333333333337</v>
      </c>
      <c r="D13" s="9">
        <v>0.64583333333333337</v>
      </c>
      <c r="E13" s="2" t="s">
        <v>406</v>
      </c>
      <c r="F13" s="2" t="s">
        <v>407</v>
      </c>
      <c r="G13" s="2" t="s">
        <v>408</v>
      </c>
      <c r="H13" s="2">
        <v>1</v>
      </c>
      <c r="I13" s="2"/>
      <c r="J13" s="2">
        <f t="shared" si="1"/>
        <v>3</v>
      </c>
      <c r="K13" s="2" t="s">
        <v>409</v>
      </c>
      <c r="L13" s="4">
        <v>35790</v>
      </c>
      <c r="M13" s="11">
        <f t="shared" ca="1" si="0"/>
        <v>25</v>
      </c>
      <c r="N13" s="2"/>
      <c r="O13" s="2" t="s">
        <v>410</v>
      </c>
      <c r="P13" s="2"/>
      <c r="Q13" s="2"/>
      <c r="R13" s="2"/>
      <c r="S13" s="2"/>
      <c r="T13" s="2"/>
      <c r="U13" s="2"/>
      <c r="V13" s="2"/>
      <c r="W13" s="2"/>
      <c r="X13" s="2"/>
      <c r="Y13" s="2"/>
      <c r="Z13" s="2"/>
      <c r="AA13" s="2"/>
    </row>
    <row r="14" spans="1:27" ht="20" x14ac:dyDescent="0.2">
      <c r="A14" s="4">
        <v>44819</v>
      </c>
      <c r="B14" s="2" t="s">
        <v>391</v>
      </c>
      <c r="C14" s="9">
        <v>0.4375</v>
      </c>
      <c r="D14" s="9">
        <v>0.54166666666666663</v>
      </c>
      <c r="E14" s="2" t="s">
        <v>392</v>
      </c>
      <c r="F14" s="2" t="s">
        <v>392</v>
      </c>
      <c r="G14" s="2"/>
      <c r="H14" s="2">
        <v>1</v>
      </c>
      <c r="I14" s="2"/>
      <c r="J14" s="2">
        <f t="shared" si="1"/>
        <v>2</v>
      </c>
      <c r="K14" s="2" t="s">
        <v>393</v>
      </c>
      <c r="L14" s="4">
        <v>31525</v>
      </c>
      <c r="M14" s="11">
        <f t="shared" ca="1" si="0"/>
        <v>37</v>
      </c>
      <c r="N14" s="2"/>
      <c r="O14" s="2" t="s">
        <v>394</v>
      </c>
      <c r="P14" s="2" t="s">
        <v>395</v>
      </c>
      <c r="Q14" s="2"/>
      <c r="R14" s="2"/>
      <c r="S14" s="2"/>
      <c r="T14" s="2"/>
      <c r="U14" s="2"/>
      <c r="V14" s="2"/>
      <c r="W14" s="2"/>
      <c r="X14" s="2"/>
      <c r="Y14" s="2"/>
      <c r="Z14" s="2"/>
      <c r="AA14" s="2"/>
    </row>
    <row r="15" spans="1:27" ht="20" x14ac:dyDescent="0.2">
      <c r="A15" s="4">
        <v>44819</v>
      </c>
      <c r="B15" s="2" t="s">
        <v>396</v>
      </c>
      <c r="C15" s="9">
        <v>0.54166666666666663</v>
      </c>
      <c r="D15" s="9">
        <v>0.64583333333333337</v>
      </c>
      <c r="E15" s="2" t="s">
        <v>420</v>
      </c>
      <c r="F15" s="2" t="s">
        <v>421</v>
      </c>
      <c r="G15" s="2" t="s">
        <v>422</v>
      </c>
      <c r="H15" s="2">
        <v>1</v>
      </c>
      <c r="I15" s="2"/>
      <c r="J15" s="2">
        <f t="shared" si="1"/>
        <v>2</v>
      </c>
      <c r="K15" s="2" t="s">
        <v>423</v>
      </c>
      <c r="L15" s="4">
        <v>19463</v>
      </c>
      <c r="M15" s="11">
        <f t="shared" ca="1" si="0"/>
        <v>70</v>
      </c>
      <c r="N15" s="2" t="s">
        <v>401</v>
      </c>
      <c r="O15" s="2" t="s">
        <v>394</v>
      </c>
      <c r="P15" s="2" t="s">
        <v>395</v>
      </c>
      <c r="Q15" s="2"/>
      <c r="R15" s="2"/>
      <c r="S15" s="2"/>
      <c r="T15" s="2"/>
      <c r="U15" s="2"/>
      <c r="V15" s="2"/>
      <c r="W15" s="2"/>
      <c r="X15" s="2"/>
      <c r="Y15" s="2"/>
      <c r="Z15" s="2"/>
      <c r="AA15" s="2"/>
    </row>
    <row r="16" spans="1:27" ht="20" x14ac:dyDescent="0.2">
      <c r="A16" s="4">
        <v>44820</v>
      </c>
      <c r="B16" s="2" t="s">
        <v>391</v>
      </c>
      <c r="C16" s="9">
        <v>0.4375</v>
      </c>
      <c r="D16" s="9">
        <v>0.54166666666666663</v>
      </c>
      <c r="E16" s="2" t="s">
        <v>424</v>
      </c>
      <c r="F16" s="2" t="s">
        <v>424</v>
      </c>
      <c r="G16" s="2"/>
      <c r="H16" s="2">
        <v>1</v>
      </c>
      <c r="I16" s="2"/>
      <c r="J16" s="2">
        <f t="shared" si="1"/>
        <v>2</v>
      </c>
      <c r="K16" s="2" t="s">
        <v>425</v>
      </c>
      <c r="L16" s="2"/>
      <c r="M16" s="11"/>
      <c r="N16" s="2"/>
      <c r="O16" s="2" t="s">
        <v>410</v>
      </c>
      <c r="P16" s="2"/>
      <c r="Q16" s="2"/>
      <c r="R16" s="2"/>
      <c r="S16" s="2"/>
      <c r="T16" s="2"/>
      <c r="U16" s="2"/>
      <c r="V16" s="2"/>
      <c r="W16" s="2"/>
      <c r="X16" s="2"/>
      <c r="Y16" s="2"/>
      <c r="Z16" s="2"/>
      <c r="AA16" s="2"/>
    </row>
    <row r="17" spans="1:27" ht="20" x14ac:dyDescent="0.2">
      <c r="A17" s="4">
        <v>44822</v>
      </c>
      <c r="B17" s="2" t="s">
        <v>415</v>
      </c>
      <c r="C17" s="9">
        <v>0.54166666666666663</v>
      </c>
      <c r="D17" s="9">
        <v>0.66666666666666663</v>
      </c>
      <c r="E17" s="2" t="s">
        <v>402</v>
      </c>
      <c r="F17" s="2" t="s">
        <v>403</v>
      </c>
      <c r="G17" s="2" t="s">
        <v>404</v>
      </c>
      <c r="H17" s="2">
        <v>1</v>
      </c>
      <c r="I17" s="2"/>
      <c r="J17" s="2">
        <f t="shared" si="1"/>
        <v>3</v>
      </c>
      <c r="K17" s="2" t="s">
        <v>405</v>
      </c>
      <c r="L17" s="4">
        <v>21909</v>
      </c>
      <c r="M17" s="11">
        <f t="shared" ca="1" si="0"/>
        <v>63</v>
      </c>
      <c r="N17" s="2" t="s">
        <v>401</v>
      </c>
      <c r="O17" s="2" t="s">
        <v>394</v>
      </c>
      <c r="P17" s="2" t="s">
        <v>395</v>
      </c>
      <c r="Q17" s="2"/>
      <c r="R17" s="2"/>
      <c r="S17" s="2"/>
      <c r="T17" s="2"/>
      <c r="U17" s="2"/>
      <c r="V17" s="2"/>
      <c r="W17" s="2"/>
      <c r="X17" s="2"/>
      <c r="Y17" s="2"/>
      <c r="Z17" s="2"/>
      <c r="AA17" s="2"/>
    </row>
    <row r="18" spans="1:27" ht="20" x14ac:dyDescent="0.2">
      <c r="A18" s="4">
        <v>44825</v>
      </c>
      <c r="B18" s="2" t="s">
        <v>426</v>
      </c>
      <c r="C18" s="9">
        <v>0.75</v>
      </c>
      <c r="D18" s="9">
        <v>0.85416666666666663</v>
      </c>
      <c r="E18" s="2" t="s">
        <v>427</v>
      </c>
      <c r="F18" s="2" t="s">
        <v>428</v>
      </c>
      <c r="G18" s="2" t="s">
        <v>429</v>
      </c>
      <c r="H18" s="2">
        <v>1</v>
      </c>
      <c r="I18" s="2"/>
      <c r="J18" s="2">
        <f t="shared" si="1"/>
        <v>2</v>
      </c>
      <c r="K18" s="2" t="s">
        <v>430</v>
      </c>
      <c r="L18" s="4">
        <v>36193</v>
      </c>
      <c r="M18" s="11">
        <f t="shared" ca="1" si="0"/>
        <v>24</v>
      </c>
      <c r="N18" s="2"/>
      <c r="O18" s="2" t="s">
        <v>410</v>
      </c>
      <c r="P18" s="2"/>
      <c r="Q18" s="2"/>
      <c r="R18" s="2"/>
      <c r="S18" s="2"/>
      <c r="T18" s="2"/>
      <c r="U18" s="2"/>
      <c r="V18" s="2"/>
      <c r="W18" s="2"/>
      <c r="X18" s="2"/>
      <c r="Y18" s="2"/>
      <c r="Z18" s="2"/>
      <c r="AA18" s="2"/>
    </row>
    <row r="19" spans="1:27" ht="43" x14ac:dyDescent="0.2">
      <c r="A19" s="4">
        <v>44825</v>
      </c>
      <c r="B19" s="2" t="s">
        <v>426</v>
      </c>
      <c r="C19" s="9">
        <v>0.75</v>
      </c>
      <c r="D19" s="9">
        <v>0.85416666666666663</v>
      </c>
      <c r="E19" s="2" t="s">
        <v>431</v>
      </c>
      <c r="F19" s="2" t="s">
        <v>432</v>
      </c>
      <c r="G19" s="2" t="s">
        <v>433</v>
      </c>
      <c r="H19" s="2">
        <v>1</v>
      </c>
      <c r="I19" s="10" t="s">
        <v>434</v>
      </c>
      <c r="J19" s="2">
        <f t="shared" si="1"/>
        <v>2</v>
      </c>
      <c r="K19" s="2" t="s">
        <v>435</v>
      </c>
      <c r="L19" s="4">
        <v>34363</v>
      </c>
      <c r="M19" s="11">
        <f t="shared" ca="1" si="0"/>
        <v>29</v>
      </c>
      <c r="N19" s="2"/>
      <c r="O19" s="2" t="s">
        <v>410</v>
      </c>
      <c r="P19" s="2"/>
      <c r="Q19" s="2"/>
      <c r="R19" s="2"/>
      <c r="S19" s="2"/>
      <c r="T19" s="2"/>
      <c r="U19" s="2"/>
      <c r="V19" s="2"/>
      <c r="W19" s="2"/>
      <c r="X19" s="2"/>
      <c r="Y19" s="2"/>
      <c r="Z19" s="2"/>
      <c r="AA19" s="2"/>
    </row>
    <row r="20" spans="1:27" ht="20" x14ac:dyDescent="0.2">
      <c r="A20" s="4">
        <v>44826</v>
      </c>
      <c r="B20" s="2" t="s">
        <v>391</v>
      </c>
      <c r="C20" s="9">
        <v>0.4375</v>
      </c>
      <c r="D20" s="9">
        <v>0.54166666666666663</v>
      </c>
      <c r="E20" s="2" t="s">
        <v>392</v>
      </c>
      <c r="F20" s="2" t="s">
        <v>674</v>
      </c>
      <c r="G20" s="2" t="s">
        <v>515</v>
      </c>
      <c r="H20" s="2">
        <v>1</v>
      </c>
      <c r="I20" s="2"/>
      <c r="J20" s="2">
        <f t="shared" si="1"/>
        <v>2</v>
      </c>
      <c r="K20" s="2" t="s">
        <v>393</v>
      </c>
      <c r="L20" s="4">
        <v>31525</v>
      </c>
      <c r="M20" s="11">
        <f t="shared" ca="1" si="0"/>
        <v>37</v>
      </c>
      <c r="N20" s="2"/>
      <c r="O20" s="2" t="s">
        <v>394</v>
      </c>
      <c r="P20" s="2" t="s">
        <v>395</v>
      </c>
      <c r="Q20" s="2"/>
      <c r="R20" s="2"/>
      <c r="S20" s="2"/>
      <c r="T20" s="2"/>
      <c r="U20" s="2"/>
      <c r="V20" s="2"/>
      <c r="W20" s="2"/>
      <c r="X20" s="2"/>
      <c r="Y20" s="2"/>
      <c r="Z20" s="2"/>
      <c r="AA20" s="2"/>
    </row>
    <row r="21" spans="1:27" ht="20" x14ac:dyDescent="0.2">
      <c r="A21" s="4">
        <v>44828</v>
      </c>
      <c r="B21" s="2" t="s">
        <v>436</v>
      </c>
      <c r="C21" s="9">
        <v>0.5</v>
      </c>
      <c r="D21" s="9">
        <v>0.66666666666666663</v>
      </c>
      <c r="E21" s="2" t="s">
        <v>437</v>
      </c>
      <c r="F21" s="2" t="s">
        <v>438</v>
      </c>
      <c r="G21" s="2" t="s">
        <v>439</v>
      </c>
      <c r="H21" s="2">
        <v>1</v>
      </c>
      <c r="I21" s="2"/>
      <c r="J21" s="2">
        <f t="shared" si="1"/>
        <v>4</v>
      </c>
      <c r="K21" s="2" t="s">
        <v>440</v>
      </c>
      <c r="L21" s="4">
        <v>33220</v>
      </c>
      <c r="M21" s="11">
        <f t="shared" ca="1" si="0"/>
        <v>32</v>
      </c>
      <c r="N21" s="2"/>
      <c r="O21" s="2" t="s">
        <v>410</v>
      </c>
      <c r="P21" s="2"/>
      <c r="Q21" s="2"/>
      <c r="R21" s="2"/>
      <c r="S21" s="2"/>
      <c r="T21" s="2"/>
      <c r="U21" s="2"/>
      <c r="V21" s="2"/>
      <c r="W21" s="2"/>
      <c r="X21" s="2"/>
      <c r="Y21" s="2"/>
      <c r="Z21" s="2"/>
      <c r="AA21" s="2"/>
    </row>
    <row r="22" spans="1:27" ht="20" x14ac:dyDescent="0.2">
      <c r="A22" s="4">
        <v>44829</v>
      </c>
      <c r="B22" s="2" t="s">
        <v>391</v>
      </c>
      <c r="C22" s="9">
        <v>0.4375</v>
      </c>
      <c r="D22" s="9">
        <v>0.54166666666666663</v>
      </c>
      <c r="E22" s="2" t="s">
        <v>416</v>
      </c>
      <c r="F22" s="2" t="s">
        <v>417</v>
      </c>
      <c r="G22" s="2" t="s">
        <v>418</v>
      </c>
      <c r="H22" s="2">
        <v>2</v>
      </c>
      <c r="I22" s="2"/>
      <c r="J22" s="2">
        <f t="shared" si="1"/>
        <v>2</v>
      </c>
      <c r="K22" s="2" t="s">
        <v>419</v>
      </c>
      <c r="L22" s="4">
        <v>32531</v>
      </c>
      <c r="M22" s="11">
        <f t="shared" ca="1" si="0"/>
        <v>34</v>
      </c>
      <c r="N22" s="2"/>
      <c r="O22" s="2" t="s">
        <v>410</v>
      </c>
      <c r="P22" s="2"/>
      <c r="Q22" s="2"/>
      <c r="R22" s="2"/>
      <c r="S22" s="2"/>
      <c r="T22" s="2"/>
      <c r="U22" s="2"/>
      <c r="V22" s="2"/>
      <c r="W22" s="2"/>
      <c r="X22" s="2"/>
      <c r="Y22" s="2"/>
      <c r="Z22" s="2"/>
      <c r="AA22" s="2"/>
    </row>
    <row r="23" spans="1:27" ht="20" x14ac:dyDescent="0.2">
      <c r="A23" s="4">
        <v>44833</v>
      </c>
      <c r="B23" s="2" t="s">
        <v>391</v>
      </c>
      <c r="C23" s="9">
        <v>0.4375</v>
      </c>
      <c r="D23" s="9">
        <v>0.54166666666666663</v>
      </c>
      <c r="E23" s="2" t="s">
        <v>392</v>
      </c>
      <c r="F23" s="2" t="s">
        <v>392</v>
      </c>
      <c r="G23" s="2"/>
      <c r="H23" s="2">
        <v>1</v>
      </c>
      <c r="I23" s="2"/>
      <c r="J23" s="2">
        <f t="shared" si="1"/>
        <v>2</v>
      </c>
      <c r="K23" s="2" t="s">
        <v>393</v>
      </c>
      <c r="L23" s="4">
        <v>31525</v>
      </c>
      <c r="M23" s="11">
        <f t="shared" ca="1" si="0"/>
        <v>37</v>
      </c>
      <c r="N23" s="2"/>
      <c r="O23" s="2" t="s">
        <v>394</v>
      </c>
      <c r="P23" s="2" t="s">
        <v>395</v>
      </c>
      <c r="Q23" s="2"/>
      <c r="R23" s="2"/>
      <c r="S23" s="2"/>
      <c r="T23" s="2"/>
      <c r="U23" s="2"/>
      <c r="V23" s="2"/>
      <c r="W23" s="2"/>
      <c r="X23" s="2"/>
      <c r="Y23" s="2"/>
      <c r="Z23" s="2"/>
      <c r="AA23" s="2"/>
    </row>
    <row r="24" spans="1:27" ht="20" x14ac:dyDescent="0.2">
      <c r="A24" s="4">
        <v>44841</v>
      </c>
      <c r="B24" s="2" t="s">
        <v>441</v>
      </c>
      <c r="C24" s="9">
        <v>0.47916666666666669</v>
      </c>
      <c r="D24" s="9">
        <v>0.60416666666666663</v>
      </c>
      <c r="E24" s="2" t="s">
        <v>442</v>
      </c>
      <c r="F24" s="2" t="s">
        <v>443</v>
      </c>
      <c r="G24" s="2" t="s">
        <v>444</v>
      </c>
      <c r="H24" s="2">
        <v>1</v>
      </c>
      <c r="I24" s="2"/>
      <c r="J24" s="2">
        <f t="shared" si="1"/>
        <v>3</v>
      </c>
      <c r="K24" s="2" t="s">
        <v>445</v>
      </c>
      <c r="L24" s="4">
        <v>25434</v>
      </c>
      <c r="M24" s="11">
        <f t="shared" ca="1" si="0"/>
        <v>53</v>
      </c>
      <c r="N24" s="2"/>
      <c r="O24" s="2" t="s">
        <v>410</v>
      </c>
      <c r="P24" s="2"/>
      <c r="Q24" s="2"/>
      <c r="R24" s="2"/>
      <c r="S24" s="2"/>
      <c r="T24" s="2"/>
      <c r="U24" s="2"/>
      <c r="V24" s="2"/>
      <c r="W24" s="2"/>
      <c r="X24" s="2"/>
      <c r="Y24" s="2"/>
      <c r="Z24" s="2"/>
      <c r="AA24" s="2"/>
    </row>
    <row r="25" spans="1:27" ht="20" x14ac:dyDescent="0.2">
      <c r="A25" s="4">
        <v>44841</v>
      </c>
      <c r="B25" s="2" t="s">
        <v>441</v>
      </c>
      <c r="C25" s="9">
        <v>0.47916666666666669</v>
      </c>
      <c r="D25" s="9">
        <v>0.60416666666666663</v>
      </c>
      <c r="E25" s="2" t="s">
        <v>446</v>
      </c>
      <c r="F25" s="2" t="s">
        <v>447</v>
      </c>
      <c r="G25" s="2" t="s">
        <v>448</v>
      </c>
      <c r="H25" s="2">
        <v>1</v>
      </c>
      <c r="I25" s="2"/>
      <c r="J25" s="2">
        <f t="shared" si="1"/>
        <v>3</v>
      </c>
      <c r="K25" s="2" t="s">
        <v>449</v>
      </c>
      <c r="L25" s="2"/>
      <c r="M25" s="11"/>
      <c r="N25" s="2"/>
      <c r="O25" s="2" t="s">
        <v>410</v>
      </c>
      <c r="P25" s="2"/>
      <c r="Q25" s="2"/>
      <c r="R25" s="2"/>
      <c r="S25" s="2"/>
      <c r="T25" s="2"/>
      <c r="U25" s="2"/>
      <c r="V25" s="2"/>
      <c r="W25" s="2"/>
      <c r="X25" s="2"/>
      <c r="Y25" s="2"/>
      <c r="Z25" s="2"/>
      <c r="AA25" s="2"/>
    </row>
    <row r="26" spans="1:27" ht="20" x14ac:dyDescent="0.2">
      <c r="A26" s="4">
        <v>44841</v>
      </c>
      <c r="B26" s="2" t="s">
        <v>441</v>
      </c>
      <c r="C26" s="9">
        <v>0.47916666666666669</v>
      </c>
      <c r="D26" s="9">
        <v>0.60416666666666663</v>
      </c>
      <c r="E26" s="2" t="s">
        <v>450</v>
      </c>
      <c r="F26" s="2" t="s">
        <v>451</v>
      </c>
      <c r="G26" s="2" t="s">
        <v>452</v>
      </c>
      <c r="H26" s="2">
        <v>1</v>
      </c>
      <c r="I26" s="2"/>
      <c r="J26" s="2">
        <f t="shared" si="1"/>
        <v>3</v>
      </c>
      <c r="K26" s="2" t="s">
        <v>453</v>
      </c>
      <c r="L26" s="4">
        <v>25809</v>
      </c>
      <c r="M26" s="11">
        <f t="shared" ca="1" si="0"/>
        <v>52</v>
      </c>
      <c r="N26" s="2"/>
      <c r="O26" s="2" t="s">
        <v>410</v>
      </c>
      <c r="P26" s="2"/>
      <c r="Q26" s="2"/>
      <c r="R26" s="2"/>
      <c r="S26" s="2"/>
      <c r="T26" s="2"/>
      <c r="U26" s="2"/>
      <c r="V26" s="2"/>
      <c r="W26" s="2"/>
      <c r="X26" s="2"/>
      <c r="Y26" s="2"/>
      <c r="Z26" s="2"/>
      <c r="AA26" s="2"/>
    </row>
    <row r="27" spans="1:27" ht="20" x14ac:dyDescent="0.2">
      <c r="A27" s="4">
        <v>44842</v>
      </c>
      <c r="B27" s="2" t="s">
        <v>454</v>
      </c>
      <c r="C27" s="9">
        <v>0.39583333333333331</v>
      </c>
      <c r="D27" s="9">
        <v>0.54166666666666663</v>
      </c>
      <c r="E27" s="2" t="s">
        <v>406</v>
      </c>
      <c r="F27" s="2" t="s">
        <v>407</v>
      </c>
      <c r="G27" s="2" t="s">
        <v>408</v>
      </c>
      <c r="H27" s="2">
        <v>1</v>
      </c>
      <c r="I27" s="2"/>
      <c r="J27" s="2">
        <f t="shared" si="1"/>
        <v>3</v>
      </c>
      <c r="K27" s="2" t="s">
        <v>409</v>
      </c>
      <c r="L27" s="4">
        <v>35790</v>
      </c>
      <c r="M27" s="11">
        <f t="shared" ca="1" si="0"/>
        <v>25</v>
      </c>
      <c r="N27" s="2"/>
      <c r="O27" s="2" t="s">
        <v>410</v>
      </c>
      <c r="P27" s="2"/>
      <c r="Q27" s="2"/>
      <c r="R27" s="2"/>
      <c r="S27" s="2"/>
      <c r="T27" s="2"/>
      <c r="U27" s="2"/>
      <c r="V27" s="2"/>
      <c r="W27" s="2"/>
      <c r="X27" s="2"/>
      <c r="Y27" s="2"/>
      <c r="Z27" s="2"/>
      <c r="AA27" s="2"/>
    </row>
    <row r="28" spans="1:27" ht="20" x14ac:dyDescent="0.2">
      <c r="A28" s="4">
        <v>44842</v>
      </c>
      <c r="B28" s="2" t="s">
        <v>455</v>
      </c>
      <c r="C28" s="9">
        <v>0.5</v>
      </c>
      <c r="D28" s="9">
        <v>0.66666666666666663</v>
      </c>
      <c r="E28" s="2" t="s">
        <v>456</v>
      </c>
      <c r="F28" s="2" t="s">
        <v>457</v>
      </c>
      <c r="G28" s="2" t="s">
        <v>458</v>
      </c>
      <c r="H28" s="2">
        <v>1</v>
      </c>
      <c r="I28" s="2"/>
      <c r="J28" s="2">
        <f t="shared" si="1"/>
        <v>4</v>
      </c>
      <c r="K28" s="2" t="s">
        <v>459</v>
      </c>
      <c r="L28" s="4">
        <v>29220</v>
      </c>
      <c r="M28" s="11">
        <f t="shared" ca="1" si="0"/>
        <v>43</v>
      </c>
      <c r="N28" s="2"/>
      <c r="O28" s="2" t="s">
        <v>410</v>
      </c>
      <c r="P28" s="2"/>
      <c r="Q28" s="2"/>
      <c r="R28" s="2"/>
      <c r="S28" s="2"/>
      <c r="T28" s="2"/>
      <c r="U28" s="2"/>
      <c r="V28" s="2"/>
      <c r="W28" s="2"/>
      <c r="X28" s="2"/>
      <c r="Y28" s="2"/>
      <c r="Z28" s="2"/>
      <c r="AA28" s="2"/>
    </row>
    <row r="29" spans="1:27" ht="20" x14ac:dyDescent="0.2">
      <c r="A29" s="4">
        <v>44842</v>
      </c>
      <c r="B29" s="2" t="s">
        <v>455</v>
      </c>
      <c r="C29" s="9">
        <v>0.5</v>
      </c>
      <c r="D29" s="9">
        <v>0.66666666666666663</v>
      </c>
      <c r="E29" s="2" t="s">
        <v>416</v>
      </c>
      <c r="F29" s="2" t="s">
        <v>417</v>
      </c>
      <c r="G29" s="2" t="s">
        <v>418</v>
      </c>
      <c r="H29" s="2">
        <v>2</v>
      </c>
      <c r="I29" s="2"/>
      <c r="J29" s="2">
        <f t="shared" si="1"/>
        <v>4</v>
      </c>
      <c r="K29" s="2" t="s">
        <v>419</v>
      </c>
      <c r="L29" s="4">
        <v>32531</v>
      </c>
      <c r="M29" s="11">
        <f t="shared" ca="1" si="0"/>
        <v>34</v>
      </c>
      <c r="N29" s="2"/>
      <c r="O29" s="2" t="s">
        <v>410</v>
      </c>
      <c r="P29" s="2"/>
      <c r="Q29" s="2"/>
      <c r="R29" s="2"/>
      <c r="S29" s="2"/>
      <c r="T29" s="2"/>
      <c r="U29" s="2"/>
      <c r="V29" s="2"/>
      <c r="W29" s="2"/>
      <c r="X29" s="2"/>
      <c r="Y29" s="2"/>
      <c r="Z29" s="2"/>
      <c r="AA29" s="2"/>
    </row>
    <row r="30" spans="1:27" ht="20" x14ac:dyDescent="0.2">
      <c r="A30" s="4">
        <v>44842</v>
      </c>
      <c r="B30" s="2" t="s">
        <v>460</v>
      </c>
      <c r="C30" s="9">
        <v>0.5625</v>
      </c>
      <c r="D30" s="9">
        <v>0.64583333333333337</v>
      </c>
      <c r="E30" s="2" t="s">
        <v>420</v>
      </c>
      <c r="F30" s="2" t="s">
        <v>421</v>
      </c>
      <c r="G30" s="2" t="s">
        <v>422</v>
      </c>
      <c r="H30" s="2">
        <v>1</v>
      </c>
      <c r="I30" s="2"/>
      <c r="J30" s="2">
        <f t="shared" si="1"/>
        <v>2</v>
      </c>
      <c r="K30" s="2" t="s">
        <v>423</v>
      </c>
      <c r="L30" s="4">
        <v>19463</v>
      </c>
      <c r="M30" s="11">
        <f t="shared" ca="1" si="0"/>
        <v>70</v>
      </c>
      <c r="N30" s="2" t="s">
        <v>401</v>
      </c>
      <c r="O30" s="2" t="s">
        <v>394</v>
      </c>
      <c r="P30" s="2" t="s">
        <v>395</v>
      </c>
      <c r="Q30" s="2"/>
      <c r="R30" s="2"/>
      <c r="S30" s="2"/>
      <c r="T30" s="2"/>
      <c r="U30" s="2"/>
      <c r="V30" s="2"/>
      <c r="W30" s="2"/>
      <c r="X30" s="2"/>
      <c r="Y30" s="2"/>
      <c r="Z30" s="2"/>
      <c r="AA30" s="2"/>
    </row>
    <row r="31" spans="1:27" ht="20" x14ac:dyDescent="0.2">
      <c r="A31" s="4">
        <v>44843</v>
      </c>
      <c r="B31" s="2" t="s">
        <v>454</v>
      </c>
      <c r="C31" s="9">
        <v>0.39583333333333331</v>
      </c>
      <c r="D31" s="9">
        <v>0.54166666666666663</v>
      </c>
      <c r="E31" s="2" t="s">
        <v>461</v>
      </c>
      <c r="F31" s="2" t="s">
        <v>462</v>
      </c>
      <c r="G31" s="2" t="s">
        <v>463</v>
      </c>
      <c r="H31" s="2">
        <v>1</v>
      </c>
      <c r="I31" s="2"/>
      <c r="J31" s="2">
        <f t="shared" si="1"/>
        <v>3</v>
      </c>
      <c r="K31" s="2" t="s">
        <v>464</v>
      </c>
      <c r="L31" s="4">
        <v>44841</v>
      </c>
      <c r="M31" s="11">
        <f t="shared" ca="1" si="0"/>
        <v>0</v>
      </c>
      <c r="N31" s="2"/>
      <c r="O31" s="2" t="s">
        <v>410</v>
      </c>
      <c r="P31" s="2"/>
      <c r="Q31" s="2"/>
      <c r="R31" s="2"/>
      <c r="S31" s="2"/>
      <c r="T31" s="2"/>
      <c r="U31" s="2"/>
      <c r="V31" s="2"/>
      <c r="W31" s="2"/>
      <c r="X31" s="2"/>
      <c r="Y31" s="2"/>
      <c r="Z31" s="2"/>
      <c r="AA31" s="2"/>
    </row>
    <row r="32" spans="1:27" ht="20" x14ac:dyDescent="0.2">
      <c r="A32" s="4">
        <v>44843</v>
      </c>
      <c r="B32" s="2" t="s">
        <v>454</v>
      </c>
      <c r="C32" s="9">
        <v>0.39583333333333331</v>
      </c>
      <c r="D32" s="9">
        <v>0.54166666666666663</v>
      </c>
      <c r="E32" s="2" t="s">
        <v>406</v>
      </c>
      <c r="F32" s="2" t="s">
        <v>407</v>
      </c>
      <c r="G32" s="2" t="s">
        <v>408</v>
      </c>
      <c r="H32" s="2">
        <v>1</v>
      </c>
      <c r="I32" s="2"/>
      <c r="J32" s="2">
        <f t="shared" si="1"/>
        <v>3</v>
      </c>
      <c r="K32" s="2" t="s">
        <v>409</v>
      </c>
      <c r="L32" s="4">
        <v>35790</v>
      </c>
      <c r="M32" s="11">
        <f t="shared" ca="1" si="0"/>
        <v>25</v>
      </c>
      <c r="N32" s="2"/>
      <c r="O32" s="2" t="s">
        <v>410</v>
      </c>
      <c r="P32" s="2"/>
      <c r="Q32" s="2"/>
      <c r="R32" s="2"/>
      <c r="S32" s="2"/>
      <c r="T32" s="2"/>
      <c r="U32" s="2"/>
      <c r="V32" s="2"/>
      <c r="W32" s="2"/>
      <c r="X32" s="2"/>
      <c r="Y32" s="2"/>
      <c r="Z32" s="2"/>
      <c r="AA32" s="2"/>
    </row>
    <row r="33" spans="1:27" ht="20" x14ac:dyDescent="0.2">
      <c r="A33" s="4">
        <v>44843</v>
      </c>
      <c r="B33" s="2" t="s">
        <v>454</v>
      </c>
      <c r="C33" s="9">
        <v>0.39583333333333331</v>
      </c>
      <c r="D33" s="9">
        <v>0.54166666666666663</v>
      </c>
      <c r="E33" s="2" t="s">
        <v>465</v>
      </c>
      <c r="F33" s="2" t="s">
        <v>466</v>
      </c>
      <c r="G33" s="2" t="s">
        <v>467</v>
      </c>
      <c r="H33" s="2">
        <v>1</v>
      </c>
      <c r="I33" s="2"/>
      <c r="J33" s="2">
        <f t="shared" si="1"/>
        <v>3</v>
      </c>
      <c r="K33" s="2" t="s">
        <v>468</v>
      </c>
      <c r="L33" s="4">
        <v>35862</v>
      </c>
      <c r="M33" s="11">
        <f t="shared" ca="1" si="0"/>
        <v>25</v>
      </c>
      <c r="N33" s="2"/>
      <c r="O33" s="2" t="s">
        <v>410</v>
      </c>
      <c r="P33" s="2"/>
      <c r="Q33" s="2"/>
      <c r="R33" s="2"/>
      <c r="S33" s="2"/>
      <c r="T33" s="2"/>
      <c r="U33" s="2"/>
      <c r="V33" s="2"/>
      <c r="W33" s="2"/>
      <c r="X33" s="2"/>
      <c r="Y33" s="2"/>
      <c r="Z33" s="2"/>
      <c r="AA33" s="2"/>
    </row>
    <row r="34" spans="1:27" ht="20" x14ac:dyDescent="0.2">
      <c r="A34" s="4">
        <v>44843</v>
      </c>
      <c r="B34" s="2" t="s">
        <v>460</v>
      </c>
      <c r="C34" s="9">
        <v>0.54166666666666663</v>
      </c>
      <c r="D34" s="9">
        <v>0.6875</v>
      </c>
      <c r="E34" s="2" t="s">
        <v>469</v>
      </c>
      <c r="F34" s="2" t="s">
        <v>469</v>
      </c>
      <c r="G34" s="2"/>
      <c r="H34" s="2">
        <v>1</v>
      </c>
      <c r="I34" s="2"/>
      <c r="J34" s="2">
        <f t="shared" si="1"/>
        <v>3</v>
      </c>
      <c r="K34" s="2" t="s">
        <v>470</v>
      </c>
      <c r="L34" s="2"/>
      <c r="M34" s="11"/>
      <c r="N34" s="2"/>
      <c r="O34" s="2" t="s">
        <v>410</v>
      </c>
      <c r="P34" s="2"/>
      <c r="Q34" s="2"/>
      <c r="R34" s="2"/>
      <c r="S34" s="2"/>
      <c r="T34" s="2"/>
      <c r="U34" s="2"/>
      <c r="V34" s="2"/>
      <c r="W34" s="2"/>
      <c r="X34" s="2"/>
      <c r="Y34" s="2"/>
      <c r="Z34" s="2"/>
      <c r="AA34" s="2"/>
    </row>
    <row r="35" spans="1:27" ht="20" x14ac:dyDescent="0.2">
      <c r="A35" s="4">
        <v>44843</v>
      </c>
      <c r="B35" s="2" t="s">
        <v>460</v>
      </c>
      <c r="C35" s="9">
        <v>0.54166666666666663</v>
      </c>
      <c r="D35" s="9">
        <v>0.6875</v>
      </c>
      <c r="E35" s="2" t="s">
        <v>402</v>
      </c>
      <c r="F35" s="2" t="s">
        <v>403</v>
      </c>
      <c r="G35" s="2" t="s">
        <v>404</v>
      </c>
      <c r="H35" s="2">
        <v>1</v>
      </c>
      <c r="I35" s="2"/>
      <c r="J35" s="2">
        <f t="shared" si="1"/>
        <v>3</v>
      </c>
      <c r="K35" s="2" t="s">
        <v>405</v>
      </c>
      <c r="L35" s="4">
        <v>21909</v>
      </c>
      <c r="M35" s="11">
        <f t="shared" ca="1" si="0"/>
        <v>63</v>
      </c>
      <c r="N35" s="2" t="s">
        <v>401</v>
      </c>
      <c r="O35" s="2" t="s">
        <v>394</v>
      </c>
      <c r="P35" s="2" t="s">
        <v>395</v>
      </c>
      <c r="Q35" s="2"/>
      <c r="R35" s="2"/>
      <c r="S35" s="2"/>
      <c r="T35" s="2"/>
      <c r="U35" s="2"/>
      <c r="V35" s="2"/>
      <c r="W35" s="2"/>
      <c r="X35" s="2"/>
      <c r="Y35" s="2"/>
      <c r="Z35" s="2"/>
      <c r="AA35" s="2"/>
    </row>
    <row r="36" spans="1:27" ht="20" x14ac:dyDescent="0.2">
      <c r="A36" s="4">
        <v>44847</v>
      </c>
      <c r="B36" s="2" t="s">
        <v>441</v>
      </c>
      <c r="C36" s="9">
        <v>0.47916666666666669</v>
      </c>
      <c r="D36" s="9">
        <v>0.60416666666666663</v>
      </c>
      <c r="E36" s="2" t="s">
        <v>392</v>
      </c>
      <c r="F36" s="2" t="s">
        <v>674</v>
      </c>
      <c r="G36" s="2" t="s">
        <v>515</v>
      </c>
      <c r="H36" s="2">
        <v>1</v>
      </c>
      <c r="I36" s="2"/>
      <c r="J36" s="2">
        <f t="shared" si="1"/>
        <v>3</v>
      </c>
      <c r="K36" s="2" t="s">
        <v>393</v>
      </c>
      <c r="L36" s="4">
        <v>31525</v>
      </c>
      <c r="M36" s="11">
        <f t="shared" ca="1" si="0"/>
        <v>37</v>
      </c>
      <c r="N36" s="2"/>
      <c r="O36" s="2" t="s">
        <v>394</v>
      </c>
      <c r="P36" s="2" t="s">
        <v>395</v>
      </c>
      <c r="Q36" s="2"/>
      <c r="R36" s="2"/>
      <c r="S36" s="2"/>
      <c r="T36" s="2"/>
      <c r="U36" s="2"/>
      <c r="V36" s="2"/>
      <c r="W36" s="2"/>
      <c r="X36" s="2"/>
      <c r="Y36" s="2"/>
      <c r="Z36" s="2"/>
      <c r="AA36" s="2"/>
    </row>
    <row r="37" spans="1:27" ht="20" x14ac:dyDescent="0.2">
      <c r="A37" s="4">
        <v>44847</v>
      </c>
      <c r="B37" s="2" t="s">
        <v>455</v>
      </c>
      <c r="C37" s="9">
        <v>0.5</v>
      </c>
      <c r="D37" s="9">
        <v>0.66666666666666663</v>
      </c>
      <c r="E37" s="2" t="s">
        <v>420</v>
      </c>
      <c r="F37" s="2" t="s">
        <v>421</v>
      </c>
      <c r="G37" s="2" t="s">
        <v>422</v>
      </c>
      <c r="H37" s="2">
        <v>1</v>
      </c>
      <c r="I37" s="2"/>
      <c r="J37" s="2">
        <f t="shared" si="1"/>
        <v>4</v>
      </c>
      <c r="K37" s="2" t="s">
        <v>423</v>
      </c>
      <c r="L37" s="4">
        <v>19463</v>
      </c>
      <c r="M37" s="11">
        <f t="shared" ca="1" si="0"/>
        <v>70</v>
      </c>
      <c r="N37" s="2" t="s">
        <v>401</v>
      </c>
      <c r="O37" s="2" t="s">
        <v>394</v>
      </c>
      <c r="P37" s="2" t="s">
        <v>395</v>
      </c>
      <c r="Q37" s="2"/>
      <c r="R37" s="2"/>
      <c r="S37" s="2"/>
      <c r="T37" s="2"/>
      <c r="U37" s="2"/>
      <c r="V37" s="2"/>
      <c r="W37" s="2"/>
      <c r="X37" s="2"/>
      <c r="Y37" s="2"/>
      <c r="Z37" s="2"/>
      <c r="AA37" s="2"/>
    </row>
    <row r="38" spans="1:27" ht="20" x14ac:dyDescent="0.2">
      <c r="A38" s="4">
        <v>44849</v>
      </c>
      <c r="B38" s="2" t="s">
        <v>454</v>
      </c>
      <c r="C38" s="9">
        <v>0.39583333333333331</v>
      </c>
      <c r="D38" s="9">
        <v>0.54166666666666663</v>
      </c>
      <c r="E38" s="2" t="s">
        <v>471</v>
      </c>
      <c r="F38" s="2" t="s">
        <v>472</v>
      </c>
      <c r="G38" s="2" t="s">
        <v>473</v>
      </c>
      <c r="H38" s="2">
        <v>1</v>
      </c>
      <c r="I38" s="2"/>
      <c r="J38" s="2">
        <f t="shared" si="1"/>
        <v>3</v>
      </c>
      <c r="K38" s="2" t="s">
        <v>474</v>
      </c>
      <c r="L38" s="4">
        <v>22142</v>
      </c>
      <c r="M38" s="11">
        <f t="shared" ca="1" si="0"/>
        <v>62</v>
      </c>
      <c r="N38" s="2" t="s">
        <v>401</v>
      </c>
      <c r="O38" s="2" t="s">
        <v>394</v>
      </c>
      <c r="P38" s="2" t="s">
        <v>395</v>
      </c>
      <c r="Q38" s="2"/>
      <c r="R38" s="2"/>
      <c r="S38" s="2"/>
      <c r="T38" s="2"/>
      <c r="U38" s="2"/>
      <c r="V38" s="2"/>
      <c r="W38" s="2"/>
      <c r="X38" s="2"/>
      <c r="Y38" s="2"/>
      <c r="Z38" s="2"/>
      <c r="AA38" s="2"/>
    </row>
    <row r="39" spans="1:27" ht="20" x14ac:dyDescent="0.2">
      <c r="A39" s="4">
        <v>44849</v>
      </c>
      <c r="B39" s="2" t="s">
        <v>460</v>
      </c>
      <c r="C39" s="9">
        <v>0.54166666666666663</v>
      </c>
      <c r="D39" s="9">
        <v>0.6875</v>
      </c>
      <c r="E39" s="2" t="s">
        <v>475</v>
      </c>
      <c r="F39" s="2" t="s">
        <v>476</v>
      </c>
      <c r="G39" s="2" t="s">
        <v>477</v>
      </c>
      <c r="H39" s="2">
        <v>1</v>
      </c>
      <c r="I39" s="2"/>
      <c r="J39" s="2">
        <f t="shared" si="1"/>
        <v>3</v>
      </c>
      <c r="K39" s="2" t="s">
        <v>478</v>
      </c>
      <c r="L39" s="2"/>
      <c r="M39" s="11"/>
      <c r="N39" s="2" t="s">
        <v>401</v>
      </c>
      <c r="O39" s="2" t="s">
        <v>394</v>
      </c>
      <c r="P39" s="2" t="s">
        <v>395</v>
      </c>
      <c r="Q39" s="2"/>
      <c r="R39" s="2"/>
      <c r="S39" s="2"/>
      <c r="T39" s="2"/>
      <c r="U39" s="2"/>
      <c r="V39" s="2"/>
      <c r="W39" s="2"/>
      <c r="X39" s="2"/>
      <c r="Y39" s="2"/>
      <c r="Z39" s="2"/>
      <c r="AA39" s="2"/>
    </row>
    <row r="40" spans="1:27" ht="20" x14ac:dyDescent="0.2">
      <c r="A40" s="4">
        <v>44850</v>
      </c>
      <c r="B40" s="2" t="s">
        <v>454</v>
      </c>
      <c r="C40" s="9">
        <v>0.39583333333333331</v>
      </c>
      <c r="D40" s="9">
        <v>0.54166666666666663</v>
      </c>
      <c r="E40" s="2" t="s">
        <v>479</v>
      </c>
      <c r="F40" s="2" t="s">
        <v>480</v>
      </c>
      <c r="G40" s="2" t="s">
        <v>481</v>
      </c>
      <c r="H40" s="2">
        <v>1</v>
      </c>
      <c r="I40" s="2"/>
      <c r="J40" s="2">
        <f t="shared" si="1"/>
        <v>3</v>
      </c>
      <c r="K40" s="2" t="s">
        <v>482</v>
      </c>
      <c r="L40" s="4">
        <v>33129</v>
      </c>
      <c r="M40" s="11">
        <f t="shared" ca="1" si="0"/>
        <v>32</v>
      </c>
      <c r="N40" s="2" t="s">
        <v>401</v>
      </c>
      <c r="O40" s="2" t="s">
        <v>394</v>
      </c>
      <c r="P40" s="2" t="s">
        <v>395</v>
      </c>
      <c r="Q40" s="2"/>
      <c r="R40" s="2"/>
      <c r="S40" s="2"/>
      <c r="T40" s="2"/>
      <c r="U40" s="2"/>
      <c r="V40" s="2"/>
      <c r="W40" s="2"/>
      <c r="X40" s="2"/>
      <c r="Y40" s="2"/>
      <c r="Z40" s="2"/>
      <c r="AA40" s="2"/>
    </row>
    <row r="41" spans="1:27" ht="20" x14ac:dyDescent="0.2">
      <c r="A41" s="4">
        <v>44854</v>
      </c>
      <c r="B41" s="2" t="s">
        <v>455</v>
      </c>
      <c r="C41" s="9">
        <v>0.5</v>
      </c>
      <c r="D41" s="9">
        <v>0.66666666666666663</v>
      </c>
      <c r="E41" s="2" t="s">
        <v>420</v>
      </c>
      <c r="F41" s="2" t="s">
        <v>421</v>
      </c>
      <c r="G41" s="2" t="s">
        <v>422</v>
      </c>
      <c r="H41" s="2">
        <v>1</v>
      </c>
      <c r="I41" s="2"/>
      <c r="J41" s="2">
        <f t="shared" si="1"/>
        <v>4</v>
      </c>
      <c r="K41" s="2" t="s">
        <v>423</v>
      </c>
      <c r="L41" s="4">
        <v>19463</v>
      </c>
      <c r="M41" s="11">
        <f t="shared" ca="1" si="0"/>
        <v>70</v>
      </c>
      <c r="N41" s="2" t="s">
        <v>401</v>
      </c>
      <c r="O41" s="2" t="s">
        <v>394</v>
      </c>
      <c r="P41" s="2" t="s">
        <v>395</v>
      </c>
      <c r="Q41" s="2"/>
      <c r="R41" s="2"/>
      <c r="S41" s="2"/>
      <c r="T41" s="2"/>
      <c r="U41" s="2"/>
      <c r="V41" s="2"/>
      <c r="W41" s="2"/>
      <c r="X41" s="2"/>
      <c r="Y41" s="2"/>
      <c r="Z41" s="2"/>
      <c r="AA41" s="2"/>
    </row>
    <row r="42" spans="1:27" ht="20" x14ac:dyDescent="0.2">
      <c r="A42" s="4">
        <v>44854</v>
      </c>
      <c r="B42" s="2" t="s">
        <v>455</v>
      </c>
      <c r="C42" s="9">
        <v>0.5</v>
      </c>
      <c r="D42" s="9">
        <v>0.66666666666666663</v>
      </c>
      <c r="E42" s="2" t="s">
        <v>392</v>
      </c>
      <c r="F42" s="2" t="s">
        <v>392</v>
      </c>
      <c r="G42" s="2"/>
      <c r="H42" s="2">
        <v>1</v>
      </c>
      <c r="I42" s="2"/>
      <c r="J42" s="2">
        <f t="shared" si="1"/>
        <v>4</v>
      </c>
      <c r="K42" s="2" t="s">
        <v>393</v>
      </c>
      <c r="L42" s="4">
        <v>31525</v>
      </c>
      <c r="M42" s="11">
        <f t="shared" ca="1" si="0"/>
        <v>37</v>
      </c>
      <c r="N42" s="2"/>
      <c r="O42" s="2" t="s">
        <v>394</v>
      </c>
      <c r="P42" s="2" t="s">
        <v>395</v>
      </c>
      <c r="Q42" s="2"/>
      <c r="R42" s="2"/>
      <c r="S42" s="2"/>
      <c r="T42" s="2"/>
      <c r="U42" s="2"/>
      <c r="V42" s="2"/>
      <c r="W42" s="2"/>
      <c r="X42" s="2"/>
      <c r="Y42" s="2"/>
      <c r="Z42" s="2"/>
      <c r="AA42" s="2"/>
    </row>
    <row r="43" spans="1:27" ht="20" x14ac:dyDescent="0.2">
      <c r="A43" s="4">
        <v>44855</v>
      </c>
      <c r="B43" s="2" t="s">
        <v>483</v>
      </c>
      <c r="C43" s="9">
        <v>0.47916666666666669</v>
      </c>
      <c r="D43" s="9">
        <v>0.60416666666666663</v>
      </c>
      <c r="E43" s="2" t="s">
        <v>406</v>
      </c>
      <c r="F43" s="2" t="s">
        <v>407</v>
      </c>
      <c r="G43" s="2" t="s">
        <v>408</v>
      </c>
      <c r="H43" s="2">
        <v>1</v>
      </c>
      <c r="I43" s="2"/>
      <c r="J43" s="2">
        <f t="shared" si="1"/>
        <v>3</v>
      </c>
      <c r="K43" s="2" t="s">
        <v>409</v>
      </c>
      <c r="L43" s="4">
        <v>35790</v>
      </c>
      <c r="M43" s="11">
        <f t="shared" ca="1" si="0"/>
        <v>25</v>
      </c>
      <c r="N43" s="2"/>
      <c r="O43" s="2" t="s">
        <v>410</v>
      </c>
      <c r="P43" s="2"/>
      <c r="Q43" s="2"/>
      <c r="R43" s="2"/>
      <c r="S43" s="2"/>
      <c r="T43" s="2"/>
      <c r="U43" s="2"/>
      <c r="V43" s="2"/>
      <c r="W43" s="2"/>
      <c r="X43" s="2"/>
      <c r="Y43" s="2"/>
      <c r="Z43" s="2"/>
      <c r="AA43" s="2"/>
    </row>
    <row r="44" spans="1:27" ht="20" x14ac:dyDescent="0.2">
      <c r="A44" s="4">
        <v>44856</v>
      </c>
      <c r="B44" s="2" t="s">
        <v>484</v>
      </c>
      <c r="C44" s="9">
        <v>0.39583333333333331</v>
      </c>
      <c r="D44" s="9">
        <v>0.54166666666666663</v>
      </c>
      <c r="E44" s="2" t="s">
        <v>485</v>
      </c>
      <c r="F44" s="2" t="s">
        <v>486</v>
      </c>
      <c r="G44" s="2" t="s">
        <v>487</v>
      </c>
      <c r="H44" s="2">
        <v>1</v>
      </c>
      <c r="I44" s="2"/>
      <c r="J44" s="2">
        <f t="shared" si="1"/>
        <v>3</v>
      </c>
      <c r="K44" s="2" t="s">
        <v>488</v>
      </c>
      <c r="L44" s="4">
        <v>29585</v>
      </c>
      <c r="M44" s="11">
        <f t="shared" ca="1" si="0"/>
        <v>42</v>
      </c>
      <c r="N44" s="2"/>
      <c r="O44" s="2" t="s">
        <v>410</v>
      </c>
      <c r="P44" s="2"/>
      <c r="Q44" s="2"/>
      <c r="R44" s="2"/>
      <c r="S44" s="2"/>
      <c r="T44" s="2"/>
      <c r="U44" s="2"/>
      <c r="V44" s="2"/>
      <c r="W44" s="2"/>
      <c r="X44" s="2"/>
      <c r="Y44" s="2"/>
      <c r="Z44" s="2"/>
      <c r="AA44" s="2"/>
    </row>
    <row r="45" spans="1:27" ht="43" x14ac:dyDescent="0.2">
      <c r="A45" s="4">
        <v>44856</v>
      </c>
      <c r="B45" s="2" t="s">
        <v>455</v>
      </c>
      <c r="C45" s="9">
        <v>0.5</v>
      </c>
      <c r="D45" s="9">
        <v>0.66666666666666663</v>
      </c>
      <c r="E45" s="2" t="s">
        <v>489</v>
      </c>
      <c r="F45" s="2" t="s">
        <v>490</v>
      </c>
      <c r="G45" s="2" t="s">
        <v>491</v>
      </c>
      <c r="H45" s="2">
        <v>1</v>
      </c>
      <c r="I45" s="10" t="s">
        <v>492</v>
      </c>
      <c r="J45" s="2">
        <f t="shared" si="1"/>
        <v>4</v>
      </c>
      <c r="K45" s="2" t="s">
        <v>493</v>
      </c>
      <c r="L45" s="2"/>
      <c r="M45" s="11"/>
      <c r="N45" s="2"/>
      <c r="O45" s="2" t="s">
        <v>410</v>
      </c>
      <c r="P45" s="2"/>
      <c r="Q45" s="2"/>
      <c r="R45" s="2"/>
      <c r="S45" s="2"/>
      <c r="T45" s="2"/>
      <c r="U45" s="2"/>
      <c r="V45" s="2"/>
      <c r="W45" s="2"/>
      <c r="X45" s="2"/>
      <c r="Y45" s="2"/>
      <c r="Z45" s="2"/>
      <c r="AA45" s="2"/>
    </row>
    <row r="46" spans="1:27" ht="20" x14ac:dyDescent="0.2">
      <c r="A46" s="4">
        <v>44856</v>
      </c>
      <c r="B46" s="2" t="s">
        <v>455</v>
      </c>
      <c r="C46" s="9">
        <v>0.5</v>
      </c>
      <c r="D46" s="9">
        <v>0.66666666666666663</v>
      </c>
      <c r="E46" s="2" t="s">
        <v>494</v>
      </c>
      <c r="F46" s="2" t="s">
        <v>495</v>
      </c>
      <c r="G46" s="2" t="s">
        <v>496</v>
      </c>
      <c r="H46" s="2">
        <v>1</v>
      </c>
      <c r="I46" s="2"/>
      <c r="J46" s="2">
        <f t="shared" si="1"/>
        <v>4</v>
      </c>
      <c r="K46" s="2" t="s">
        <v>497</v>
      </c>
      <c r="L46" s="4">
        <v>25476</v>
      </c>
      <c r="M46" s="11">
        <f t="shared" ca="1" si="0"/>
        <v>53</v>
      </c>
      <c r="N46" s="2"/>
      <c r="O46" s="2" t="s">
        <v>410</v>
      </c>
      <c r="P46" s="2"/>
      <c r="Q46" s="2"/>
      <c r="R46" s="2"/>
      <c r="S46" s="2"/>
      <c r="T46" s="2"/>
      <c r="U46" s="2"/>
      <c r="V46" s="2"/>
      <c r="W46" s="2"/>
      <c r="X46" s="2"/>
      <c r="Y46" s="2"/>
      <c r="Z46" s="2"/>
      <c r="AA46" s="2"/>
    </row>
    <row r="47" spans="1:27" ht="20" x14ac:dyDescent="0.2">
      <c r="A47" s="4">
        <v>44856</v>
      </c>
      <c r="B47" s="2" t="s">
        <v>498</v>
      </c>
      <c r="C47" s="9">
        <v>0.54166666666666663</v>
      </c>
      <c r="D47" s="9">
        <v>0.6875</v>
      </c>
      <c r="E47" s="2" t="s">
        <v>420</v>
      </c>
      <c r="F47" s="2" t="s">
        <v>421</v>
      </c>
      <c r="G47" s="2" t="s">
        <v>422</v>
      </c>
      <c r="H47" s="2">
        <v>1</v>
      </c>
      <c r="I47" s="2"/>
      <c r="J47" s="2">
        <f t="shared" si="1"/>
        <v>3</v>
      </c>
      <c r="K47" s="2" t="s">
        <v>423</v>
      </c>
      <c r="L47" s="4">
        <v>19463</v>
      </c>
      <c r="M47" s="11">
        <f t="shared" ca="1" si="0"/>
        <v>70</v>
      </c>
      <c r="N47" s="2" t="s">
        <v>401</v>
      </c>
      <c r="O47" s="2" t="s">
        <v>394</v>
      </c>
      <c r="P47" s="2" t="s">
        <v>395</v>
      </c>
      <c r="Q47" s="2"/>
      <c r="R47" s="2"/>
      <c r="S47" s="2"/>
      <c r="T47" s="2"/>
      <c r="U47" s="2"/>
      <c r="V47" s="2"/>
      <c r="W47" s="2"/>
      <c r="X47" s="2"/>
      <c r="Y47" s="2"/>
      <c r="Z47" s="2"/>
      <c r="AA47" s="2"/>
    </row>
    <row r="48" spans="1:27" ht="20" x14ac:dyDescent="0.2">
      <c r="A48" s="4">
        <v>44857</v>
      </c>
      <c r="B48" s="2" t="s">
        <v>484</v>
      </c>
      <c r="C48" s="9">
        <v>0.39583333333333331</v>
      </c>
      <c r="D48" s="9">
        <v>0.54166666666666663</v>
      </c>
      <c r="E48" s="2" t="s">
        <v>475</v>
      </c>
      <c r="F48" s="2" t="s">
        <v>476</v>
      </c>
      <c r="G48" s="2" t="s">
        <v>477</v>
      </c>
      <c r="H48" s="2">
        <v>1</v>
      </c>
      <c r="I48" s="2"/>
      <c r="J48" s="2">
        <f t="shared" si="1"/>
        <v>3</v>
      </c>
      <c r="K48" s="2" t="s">
        <v>478</v>
      </c>
      <c r="L48" s="2"/>
      <c r="M48" s="11"/>
      <c r="N48" s="2" t="s">
        <v>401</v>
      </c>
      <c r="O48" s="2" t="s">
        <v>394</v>
      </c>
      <c r="P48" s="2" t="s">
        <v>395</v>
      </c>
      <c r="Q48" s="2"/>
      <c r="R48" s="2"/>
      <c r="S48" s="2"/>
      <c r="T48" s="2"/>
      <c r="U48" s="2"/>
      <c r="V48" s="2"/>
      <c r="W48" s="2"/>
      <c r="X48" s="2"/>
      <c r="Y48" s="2"/>
      <c r="Z48" s="2"/>
      <c r="AA48" s="2"/>
    </row>
    <row r="49" spans="1:27" ht="20" x14ac:dyDescent="0.2">
      <c r="A49" s="4">
        <v>44857</v>
      </c>
      <c r="B49" s="2" t="s">
        <v>484</v>
      </c>
      <c r="C49" s="9">
        <v>0.39583333333333331</v>
      </c>
      <c r="D49" s="9">
        <v>0.54166666666666663</v>
      </c>
      <c r="E49" s="2" t="s">
        <v>406</v>
      </c>
      <c r="F49" s="2" t="s">
        <v>407</v>
      </c>
      <c r="G49" s="2" t="s">
        <v>408</v>
      </c>
      <c r="H49" s="2">
        <v>1</v>
      </c>
      <c r="I49" s="2"/>
      <c r="J49" s="2">
        <f t="shared" si="1"/>
        <v>3</v>
      </c>
      <c r="K49" s="2" t="s">
        <v>409</v>
      </c>
      <c r="L49" s="4">
        <v>35790</v>
      </c>
      <c r="M49" s="11">
        <f t="shared" ca="1" si="0"/>
        <v>25</v>
      </c>
      <c r="N49" s="2"/>
      <c r="O49" s="2" t="s">
        <v>410</v>
      </c>
      <c r="P49" s="2"/>
      <c r="Q49" s="2"/>
      <c r="R49" s="2"/>
      <c r="S49" s="2"/>
      <c r="T49" s="2"/>
      <c r="U49" s="2"/>
      <c r="V49" s="2"/>
      <c r="W49" s="2"/>
      <c r="X49" s="2"/>
      <c r="Y49" s="2"/>
      <c r="Z49" s="2"/>
      <c r="AA49" s="2"/>
    </row>
    <row r="50" spans="1:27" ht="20" x14ac:dyDescent="0.2">
      <c r="A50" s="4">
        <v>44857</v>
      </c>
      <c r="B50" s="2" t="s">
        <v>455</v>
      </c>
      <c r="C50" s="9">
        <v>0.5</v>
      </c>
      <c r="D50" s="9">
        <v>0.66666666666666663</v>
      </c>
      <c r="E50" s="2" t="s">
        <v>499</v>
      </c>
      <c r="F50" s="2" t="s">
        <v>500</v>
      </c>
      <c r="G50" s="2" t="s">
        <v>501</v>
      </c>
      <c r="H50" s="2">
        <v>1</v>
      </c>
      <c r="I50" s="2"/>
      <c r="J50" s="2">
        <f t="shared" si="1"/>
        <v>4</v>
      </c>
      <c r="K50" s="2" t="s">
        <v>502</v>
      </c>
      <c r="L50" s="4">
        <v>38920</v>
      </c>
      <c r="M50" s="11">
        <f t="shared" ca="1" si="0"/>
        <v>16</v>
      </c>
      <c r="N50" s="2"/>
      <c r="O50" s="2" t="s">
        <v>410</v>
      </c>
      <c r="P50" s="2"/>
      <c r="Q50" s="2"/>
      <c r="R50" s="2"/>
      <c r="S50" s="2"/>
      <c r="T50" s="2"/>
      <c r="U50" s="2"/>
      <c r="V50" s="2"/>
      <c r="W50" s="2"/>
      <c r="X50" s="2"/>
      <c r="Y50" s="2"/>
      <c r="Z50" s="2"/>
      <c r="AA50" s="2"/>
    </row>
    <row r="51" spans="1:27" ht="20" x14ac:dyDescent="0.2">
      <c r="A51" s="4">
        <v>44857</v>
      </c>
      <c r="B51" s="2" t="s">
        <v>455</v>
      </c>
      <c r="C51" s="9">
        <v>0.5</v>
      </c>
      <c r="D51" s="9">
        <v>0.66666666666666663</v>
      </c>
      <c r="E51" s="2" t="s">
        <v>456</v>
      </c>
      <c r="F51" s="2" t="s">
        <v>457</v>
      </c>
      <c r="G51" s="2" t="s">
        <v>458</v>
      </c>
      <c r="H51" s="2">
        <v>1</v>
      </c>
      <c r="I51" s="2"/>
      <c r="J51" s="2">
        <f t="shared" si="1"/>
        <v>4</v>
      </c>
      <c r="K51" s="2" t="s">
        <v>459</v>
      </c>
      <c r="L51" s="4">
        <v>29220</v>
      </c>
      <c r="M51" s="11">
        <f t="shared" ca="1" si="0"/>
        <v>43</v>
      </c>
      <c r="N51" s="2"/>
      <c r="O51" s="2" t="s">
        <v>410</v>
      </c>
      <c r="P51" s="2"/>
      <c r="Q51" s="2"/>
      <c r="R51" s="2"/>
      <c r="S51" s="2"/>
      <c r="T51" s="2"/>
      <c r="U51" s="2"/>
      <c r="V51" s="2"/>
      <c r="W51" s="2"/>
      <c r="X51" s="2"/>
      <c r="Y51" s="2"/>
      <c r="Z51" s="2"/>
      <c r="AA51" s="2"/>
    </row>
    <row r="52" spans="1:27" ht="20" x14ac:dyDescent="0.2">
      <c r="A52" s="4">
        <v>44857</v>
      </c>
      <c r="B52" s="2" t="s">
        <v>498</v>
      </c>
      <c r="C52" s="9">
        <v>0.54166666666666663</v>
      </c>
      <c r="D52" s="9">
        <v>0.6875</v>
      </c>
      <c r="E52" s="2" t="s">
        <v>469</v>
      </c>
      <c r="F52" s="2" t="s">
        <v>469</v>
      </c>
      <c r="G52" s="2"/>
      <c r="H52" s="2">
        <v>1</v>
      </c>
      <c r="I52" s="2"/>
      <c r="J52" s="2">
        <f t="shared" si="1"/>
        <v>3</v>
      </c>
      <c r="K52" s="2" t="s">
        <v>470</v>
      </c>
      <c r="L52" s="2"/>
      <c r="M52" s="11"/>
      <c r="N52" s="2"/>
      <c r="O52" s="2" t="s">
        <v>410</v>
      </c>
      <c r="P52" s="2"/>
      <c r="Q52" s="2"/>
      <c r="R52" s="2"/>
      <c r="S52" s="2"/>
      <c r="T52" s="2"/>
      <c r="U52" s="2"/>
      <c r="V52" s="2"/>
      <c r="W52" s="2"/>
      <c r="X52" s="2"/>
      <c r="Y52" s="2"/>
      <c r="Z52" s="2"/>
      <c r="AA52" s="2"/>
    </row>
    <row r="53" spans="1:27" ht="20" x14ac:dyDescent="0.2">
      <c r="A53" s="4">
        <v>44857</v>
      </c>
      <c r="B53" s="2" t="s">
        <v>498</v>
      </c>
      <c r="C53" s="9">
        <v>0.54166666666666663</v>
      </c>
      <c r="D53" s="9">
        <v>0.6875</v>
      </c>
      <c r="E53" s="2" t="s">
        <v>503</v>
      </c>
      <c r="F53" s="2" t="s">
        <v>504</v>
      </c>
      <c r="G53" s="2" t="s">
        <v>505</v>
      </c>
      <c r="H53" s="2">
        <v>1</v>
      </c>
      <c r="I53" s="2"/>
      <c r="J53" s="2">
        <f t="shared" si="1"/>
        <v>3</v>
      </c>
      <c r="K53" s="2" t="s">
        <v>506</v>
      </c>
      <c r="L53" s="4">
        <v>37786</v>
      </c>
      <c r="M53" s="11">
        <f t="shared" ca="1" si="0"/>
        <v>19</v>
      </c>
      <c r="N53" s="2"/>
      <c r="O53" s="2" t="s">
        <v>410</v>
      </c>
      <c r="P53" s="2"/>
      <c r="Q53" s="2"/>
      <c r="R53" s="2"/>
      <c r="S53" s="2"/>
      <c r="T53" s="2"/>
      <c r="U53" s="2"/>
      <c r="V53" s="2"/>
      <c r="W53" s="2"/>
      <c r="X53" s="2"/>
      <c r="Y53" s="2"/>
      <c r="Z53" s="2"/>
      <c r="AA53" s="2"/>
    </row>
    <row r="54" spans="1:27" ht="20" x14ac:dyDescent="0.2">
      <c r="A54" s="4">
        <v>44860</v>
      </c>
      <c r="B54" s="2" t="s">
        <v>507</v>
      </c>
      <c r="C54" s="9">
        <v>0.45833333333333331</v>
      </c>
      <c r="D54" s="9">
        <v>0.66666666666666663</v>
      </c>
      <c r="E54" s="2" t="s">
        <v>424</v>
      </c>
      <c r="F54" s="2" t="s">
        <v>424</v>
      </c>
      <c r="G54" s="2"/>
      <c r="H54" s="2">
        <v>1</v>
      </c>
      <c r="I54" s="2"/>
      <c r="J54" s="2">
        <f t="shared" si="1"/>
        <v>5</v>
      </c>
      <c r="K54" s="2" t="s">
        <v>425</v>
      </c>
      <c r="L54" s="2"/>
      <c r="M54" s="11"/>
      <c r="N54" s="2"/>
      <c r="O54" s="2" t="s">
        <v>410</v>
      </c>
      <c r="P54" s="2"/>
      <c r="Q54" s="2"/>
      <c r="R54" s="2"/>
      <c r="S54" s="2"/>
      <c r="T54" s="2"/>
      <c r="U54" s="2"/>
      <c r="V54" s="2"/>
      <c r="W54" s="2"/>
      <c r="X54" s="2"/>
      <c r="Y54" s="2"/>
      <c r="Z54" s="2"/>
      <c r="AA54" s="2"/>
    </row>
    <row r="55" spans="1:27" ht="20" x14ac:dyDescent="0.2">
      <c r="A55" s="4">
        <v>44863</v>
      </c>
      <c r="B55" s="2" t="s">
        <v>484</v>
      </c>
      <c r="C55" s="9">
        <v>0.39583333333333331</v>
      </c>
      <c r="D55" s="9">
        <v>0.54166666666666663</v>
      </c>
      <c r="E55" s="2" t="s">
        <v>471</v>
      </c>
      <c r="F55" s="2" t="s">
        <v>472</v>
      </c>
      <c r="G55" s="2" t="s">
        <v>473</v>
      </c>
      <c r="H55" s="2">
        <v>1</v>
      </c>
      <c r="I55" s="2"/>
      <c r="J55" s="2">
        <f t="shared" si="1"/>
        <v>3</v>
      </c>
      <c r="K55" s="2" t="s">
        <v>474</v>
      </c>
      <c r="L55" s="4">
        <v>22142</v>
      </c>
      <c r="M55" s="11">
        <f t="shared" ca="1" si="0"/>
        <v>62</v>
      </c>
      <c r="N55" s="2" t="s">
        <v>401</v>
      </c>
      <c r="O55" s="2" t="s">
        <v>394</v>
      </c>
      <c r="P55" s="2" t="s">
        <v>395</v>
      </c>
      <c r="Q55" s="2"/>
      <c r="R55" s="2"/>
      <c r="S55" s="2"/>
      <c r="T55" s="2"/>
      <c r="U55" s="2"/>
      <c r="V55" s="2"/>
      <c r="W55" s="2"/>
      <c r="X55" s="2"/>
      <c r="Y55" s="2"/>
      <c r="Z55" s="2"/>
      <c r="AA55" s="2"/>
    </row>
    <row r="56" spans="1:27" ht="57" x14ac:dyDescent="0.2">
      <c r="A56" s="4">
        <v>44863</v>
      </c>
      <c r="B56" s="2" t="s">
        <v>498</v>
      </c>
      <c r="C56" s="9">
        <v>0.54166666666666663</v>
      </c>
      <c r="D56" s="9">
        <v>0.6875</v>
      </c>
      <c r="E56" s="2" t="s">
        <v>420</v>
      </c>
      <c r="F56" s="2" t="s">
        <v>421</v>
      </c>
      <c r="G56" s="2" t="s">
        <v>422</v>
      </c>
      <c r="H56" s="2">
        <v>1</v>
      </c>
      <c r="I56" s="10" t="s">
        <v>508</v>
      </c>
      <c r="J56" s="2">
        <f t="shared" si="1"/>
        <v>3</v>
      </c>
      <c r="K56" s="2" t="s">
        <v>423</v>
      </c>
      <c r="L56" s="4">
        <v>19463</v>
      </c>
      <c r="M56" s="11">
        <f t="shared" ca="1" si="0"/>
        <v>70</v>
      </c>
      <c r="N56" s="2" t="s">
        <v>401</v>
      </c>
      <c r="O56" s="2" t="s">
        <v>394</v>
      </c>
      <c r="P56" s="2" t="s">
        <v>395</v>
      </c>
      <c r="Q56" s="2"/>
      <c r="R56" s="2"/>
      <c r="S56" s="2"/>
      <c r="T56" s="2"/>
      <c r="U56" s="2"/>
      <c r="V56" s="2"/>
      <c r="W56" s="2"/>
      <c r="X56" s="2"/>
      <c r="Y56" s="2"/>
      <c r="Z56" s="2"/>
      <c r="AA56" s="2"/>
    </row>
    <row r="57" spans="1:27" ht="20" x14ac:dyDescent="0.2">
      <c r="A57" s="4">
        <v>44867</v>
      </c>
      <c r="B57" s="2" t="s">
        <v>507</v>
      </c>
      <c r="C57" s="9">
        <v>0.45833333333333331</v>
      </c>
      <c r="D57" s="9">
        <v>0.66666666666666663</v>
      </c>
      <c r="E57" s="2" t="s">
        <v>392</v>
      </c>
      <c r="F57" s="2" t="s">
        <v>674</v>
      </c>
      <c r="G57" s="2" t="s">
        <v>515</v>
      </c>
      <c r="H57" s="2">
        <v>1</v>
      </c>
      <c r="I57" s="2"/>
      <c r="J57" s="2">
        <f t="shared" si="1"/>
        <v>5</v>
      </c>
      <c r="K57" s="2" t="s">
        <v>393</v>
      </c>
      <c r="L57" s="4">
        <v>31525</v>
      </c>
      <c r="M57" s="11">
        <f t="shared" ca="1" si="0"/>
        <v>37</v>
      </c>
      <c r="N57" s="2"/>
      <c r="O57" s="2" t="s">
        <v>394</v>
      </c>
      <c r="P57" s="2" t="s">
        <v>395</v>
      </c>
      <c r="Q57" s="2"/>
      <c r="R57" s="2"/>
      <c r="S57" s="2"/>
      <c r="T57" s="2"/>
      <c r="U57" s="2"/>
      <c r="V57" s="2"/>
      <c r="W57" s="2"/>
      <c r="X57" s="2"/>
      <c r="Y57" s="2"/>
      <c r="Z57" s="2"/>
      <c r="AA57" s="2"/>
    </row>
    <row r="58" spans="1:27" ht="20" x14ac:dyDescent="0.2">
      <c r="A58" s="4">
        <v>44867</v>
      </c>
      <c r="B58" s="2" t="s">
        <v>507</v>
      </c>
      <c r="C58" s="9">
        <v>0.45833333333333331</v>
      </c>
      <c r="D58" s="9">
        <v>0.66666666666666663</v>
      </c>
      <c r="E58" s="2" t="s">
        <v>509</v>
      </c>
      <c r="F58" s="2" t="s">
        <v>510</v>
      </c>
      <c r="G58" s="2" t="s">
        <v>511</v>
      </c>
      <c r="H58" s="2">
        <v>1</v>
      </c>
      <c r="I58" s="2"/>
      <c r="J58" s="2">
        <f t="shared" si="1"/>
        <v>5</v>
      </c>
      <c r="K58" s="2" t="s">
        <v>512</v>
      </c>
      <c r="L58" s="2"/>
      <c r="M58" s="11"/>
      <c r="N58" s="2"/>
      <c r="O58" s="2" t="s">
        <v>410</v>
      </c>
      <c r="P58" s="2"/>
      <c r="Q58" s="2"/>
      <c r="R58" s="2"/>
      <c r="S58" s="2"/>
      <c r="T58" s="2"/>
      <c r="U58" s="2"/>
      <c r="V58" s="2"/>
      <c r="W58" s="2"/>
      <c r="X58" s="2"/>
      <c r="Y58" s="2"/>
      <c r="Z58" s="2"/>
      <c r="AA58" s="2"/>
    </row>
    <row r="59" spans="1:27" ht="20" x14ac:dyDescent="0.2">
      <c r="A59" s="4">
        <v>44868</v>
      </c>
      <c r="B59" s="2" t="s">
        <v>507</v>
      </c>
      <c r="C59" s="9">
        <v>0.45833333333333331</v>
      </c>
      <c r="D59" s="9">
        <v>0.66666666666666663</v>
      </c>
      <c r="E59" s="2" t="s">
        <v>392</v>
      </c>
      <c r="F59" s="2" t="s">
        <v>392</v>
      </c>
      <c r="G59" s="2"/>
      <c r="H59" s="2">
        <v>1</v>
      </c>
      <c r="I59" s="2"/>
      <c r="J59" s="2">
        <f t="shared" si="1"/>
        <v>5</v>
      </c>
      <c r="K59" s="2" t="s">
        <v>393</v>
      </c>
      <c r="L59" s="4">
        <v>31525</v>
      </c>
      <c r="M59" s="11">
        <f t="shared" ca="1" si="0"/>
        <v>37</v>
      </c>
      <c r="N59" s="2"/>
      <c r="O59" s="2" t="s">
        <v>394</v>
      </c>
      <c r="P59" s="2" t="s">
        <v>395</v>
      </c>
      <c r="Q59" s="2"/>
      <c r="R59" s="2"/>
      <c r="S59" s="2"/>
      <c r="T59" s="2"/>
      <c r="U59" s="2"/>
      <c r="V59" s="2"/>
      <c r="W59" s="2"/>
      <c r="X59" s="2"/>
      <c r="Y59" s="2"/>
      <c r="Z59" s="2"/>
      <c r="AA59" s="2"/>
    </row>
    <row r="60" spans="1:27" ht="20" x14ac:dyDescent="0.2">
      <c r="A60" s="4">
        <v>44868</v>
      </c>
      <c r="B60" s="2" t="s">
        <v>507</v>
      </c>
      <c r="C60" s="9">
        <v>0.45833333333333331</v>
      </c>
      <c r="D60" s="9">
        <v>0.66666666666666663</v>
      </c>
      <c r="E60" s="2" t="s">
        <v>406</v>
      </c>
      <c r="F60" s="2" t="s">
        <v>407</v>
      </c>
      <c r="G60" s="2" t="s">
        <v>408</v>
      </c>
      <c r="H60" s="2">
        <v>1</v>
      </c>
      <c r="I60" s="2"/>
      <c r="J60" s="2">
        <f t="shared" si="1"/>
        <v>5</v>
      </c>
      <c r="K60" s="2" t="s">
        <v>409</v>
      </c>
      <c r="L60" s="4">
        <v>35790</v>
      </c>
      <c r="M60" s="11">
        <f t="shared" ca="1" si="0"/>
        <v>25</v>
      </c>
      <c r="N60" s="2"/>
      <c r="O60" s="2" t="s">
        <v>410</v>
      </c>
      <c r="P60" s="2"/>
      <c r="Q60" s="2"/>
      <c r="R60" s="2"/>
      <c r="S60" s="2"/>
      <c r="T60" s="2"/>
      <c r="U60" s="2"/>
      <c r="V60" s="2"/>
      <c r="W60" s="2"/>
      <c r="X60" s="2"/>
      <c r="Y60" s="2"/>
      <c r="Z60" s="2"/>
      <c r="AA60" s="2"/>
    </row>
    <row r="61" spans="1:27" ht="20" x14ac:dyDescent="0.2">
      <c r="A61" s="4">
        <v>44870</v>
      </c>
      <c r="B61" s="2" t="s">
        <v>484</v>
      </c>
      <c r="C61" s="9">
        <v>0.39583333333333331</v>
      </c>
      <c r="D61" s="9">
        <v>0.54166666666666663</v>
      </c>
      <c r="E61" s="2" t="s">
        <v>446</v>
      </c>
      <c r="F61" s="2" t="s">
        <v>447</v>
      </c>
      <c r="G61" s="2" t="s">
        <v>448</v>
      </c>
      <c r="H61" s="2">
        <v>1</v>
      </c>
      <c r="I61" s="2"/>
      <c r="J61" s="2">
        <f t="shared" si="1"/>
        <v>3</v>
      </c>
      <c r="K61" s="2" t="s">
        <v>449</v>
      </c>
      <c r="L61" s="2"/>
      <c r="M61" s="11"/>
      <c r="N61" s="2"/>
      <c r="O61" s="2" t="s">
        <v>410</v>
      </c>
      <c r="P61" s="2"/>
      <c r="Q61" s="2"/>
      <c r="R61" s="2"/>
      <c r="S61" s="2"/>
      <c r="T61" s="2"/>
      <c r="U61" s="2"/>
      <c r="V61" s="2"/>
      <c r="W61" s="2"/>
      <c r="X61" s="2"/>
      <c r="Y61" s="2"/>
      <c r="Z61" s="2"/>
      <c r="AA61" s="2"/>
    </row>
    <row r="62" spans="1:27" ht="20" x14ac:dyDescent="0.2">
      <c r="A62" s="4">
        <v>44870</v>
      </c>
      <c r="B62" s="2" t="s">
        <v>484</v>
      </c>
      <c r="C62" s="9">
        <v>0.39583333333333331</v>
      </c>
      <c r="D62" s="9">
        <v>0.54166666666666663</v>
      </c>
      <c r="E62" s="2" t="s">
        <v>494</v>
      </c>
      <c r="F62" s="2" t="s">
        <v>495</v>
      </c>
      <c r="G62" s="2" t="s">
        <v>496</v>
      </c>
      <c r="H62" s="2">
        <v>1</v>
      </c>
      <c r="I62" s="2"/>
      <c r="J62" s="2">
        <f t="shared" si="1"/>
        <v>3</v>
      </c>
      <c r="K62" s="2" t="s">
        <v>497</v>
      </c>
      <c r="L62" s="4">
        <v>25476</v>
      </c>
      <c r="M62" s="11">
        <f t="shared" ca="1" si="0"/>
        <v>53</v>
      </c>
      <c r="N62" s="2"/>
      <c r="O62" s="2" t="s">
        <v>410</v>
      </c>
      <c r="P62" s="2"/>
      <c r="Q62" s="2"/>
      <c r="R62" s="2"/>
      <c r="S62" s="2"/>
      <c r="T62" s="2"/>
      <c r="U62" s="2"/>
      <c r="V62" s="2"/>
      <c r="W62" s="2"/>
      <c r="X62" s="2"/>
      <c r="Y62" s="2"/>
      <c r="Z62" s="2"/>
      <c r="AA62" s="2"/>
    </row>
    <row r="63" spans="1:27" ht="20" x14ac:dyDescent="0.2">
      <c r="A63" s="4">
        <v>44870</v>
      </c>
      <c r="B63" s="2" t="s">
        <v>498</v>
      </c>
      <c r="C63" s="9">
        <v>0.54166666666666663</v>
      </c>
      <c r="D63" s="9">
        <v>0.6875</v>
      </c>
      <c r="E63" s="2" t="s">
        <v>479</v>
      </c>
      <c r="F63" s="2" t="s">
        <v>480</v>
      </c>
      <c r="G63" s="2" t="s">
        <v>481</v>
      </c>
      <c r="H63" s="2">
        <v>1</v>
      </c>
      <c r="I63" s="2"/>
      <c r="J63" s="2">
        <f t="shared" si="1"/>
        <v>3</v>
      </c>
      <c r="K63" s="2" t="s">
        <v>482</v>
      </c>
      <c r="L63" s="4">
        <v>33129</v>
      </c>
      <c r="M63" s="11">
        <f t="shared" ca="1" si="0"/>
        <v>32</v>
      </c>
      <c r="N63" s="2" t="s">
        <v>401</v>
      </c>
      <c r="O63" s="2" t="s">
        <v>394</v>
      </c>
      <c r="P63" s="2" t="s">
        <v>395</v>
      </c>
      <c r="Q63" s="2"/>
      <c r="R63" s="2"/>
      <c r="S63" s="2"/>
      <c r="T63" s="2"/>
      <c r="U63" s="2"/>
      <c r="V63" s="2"/>
      <c r="W63" s="2"/>
      <c r="X63" s="2"/>
      <c r="Y63" s="2"/>
      <c r="Z63" s="2"/>
      <c r="AA63" s="2"/>
    </row>
    <row r="64" spans="1:27" ht="57" x14ac:dyDescent="0.2">
      <c r="A64" s="4">
        <v>44870</v>
      </c>
      <c r="B64" s="2" t="s">
        <v>498</v>
      </c>
      <c r="C64" s="9">
        <v>0.54166666666666663</v>
      </c>
      <c r="D64" s="9">
        <v>0.6875</v>
      </c>
      <c r="E64" s="2" t="s">
        <v>420</v>
      </c>
      <c r="F64" s="2" t="s">
        <v>421</v>
      </c>
      <c r="G64" s="2" t="s">
        <v>422</v>
      </c>
      <c r="H64" s="2">
        <v>1</v>
      </c>
      <c r="I64" s="10" t="s">
        <v>508</v>
      </c>
      <c r="J64" s="2">
        <f t="shared" si="1"/>
        <v>3</v>
      </c>
      <c r="K64" s="2" t="s">
        <v>423</v>
      </c>
      <c r="L64" s="4">
        <v>19463</v>
      </c>
      <c r="M64" s="11">
        <f t="shared" ca="1" si="0"/>
        <v>70</v>
      </c>
      <c r="N64" s="2" t="s">
        <v>401</v>
      </c>
      <c r="O64" s="2" t="s">
        <v>394</v>
      </c>
      <c r="P64" s="2" t="s">
        <v>395</v>
      </c>
      <c r="Q64" s="2"/>
      <c r="R64" s="2"/>
      <c r="S64" s="2"/>
      <c r="T64" s="2"/>
      <c r="U64" s="2"/>
      <c r="V64" s="2"/>
      <c r="W64" s="2"/>
      <c r="X64" s="2"/>
      <c r="Y64" s="2"/>
      <c r="Z64" s="2"/>
      <c r="AA64" s="2"/>
    </row>
    <row r="65" spans="1:27" ht="43" x14ac:dyDescent="0.2">
      <c r="A65" s="4">
        <v>44870</v>
      </c>
      <c r="B65" s="2" t="s">
        <v>498</v>
      </c>
      <c r="C65" s="9">
        <v>0.54166666666666663</v>
      </c>
      <c r="D65" s="9">
        <v>0.6875</v>
      </c>
      <c r="E65" s="2" t="s">
        <v>513</v>
      </c>
      <c r="F65" s="2" t="s">
        <v>514</v>
      </c>
      <c r="G65" s="2" t="s">
        <v>515</v>
      </c>
      <c r="H65" s="2">
        <v>1</v>
      </c>
      <c r="I65" s="10" t="s">
        <v>516</v>
      </c>
      <c r="J65" s="2">
        <f t="shared" si="1"/>
        <v>3</v>
      </c>
      <c r="K65" s="2"/>
      <c r="L65" s="4">
        <v>21055</v>
      </c>
      <c r="M65" s="11">
        <f t="shared" ca="1" si="0"/>
        <v>65</v>
      </c>
      <c r="N65" s="2"/>
      <c r="O65" s="2" t="s">
        <v>410</v>
      </c>
      <c r="P65" s="2"/>
      <c r="Q65" s="2"/>
      <c r="R65" s="2"/>
      <c r="S65" s="2"/>
      <c r="T65" s="2"/>
      <c r="U65" s="2"/>
      <c r="V65" s="2"/>
      <c r="W65" s="2"/>
      <c r="X65" s="2"/>
      <c r="Y65" s="2"/>
      <c r="Z65" s="2"/>
      <c r="AA65" s="2"/>
    </row>
    <row r="66" spans="1:27" ht="57" x14ac:dyDescent="0.2">
      <c r="A66" s="4">
        <v>44875</v>
      </c>
      <c r="B66" s="2" t="s">
        <v>507</v>
      </c>
      <c r="C66" s="9">
        <v>0.45833333333333331</v>
      </c>
      <c r="D66" s="9">
        <v>0.58333333333333337</v>
      </c>
      <c r="E66" s="2" t="s">
        <v>420</v>
      </c>
      <c r="F66" s="2" t="s">
        <v>421</v>
      </c>
      <c r="G66" s="2" t="s">
        <v>422</v>
      </c>
      <c r="H66" s="2">
        <v>2</v>
      </c>
      <c r="I66" s="10" t="s">
        <v>508</v>
      </c>
      <c r="J66" s="2">
        <f t="shared" si="1"/>
        <v>3</v>
      </c>
      <c r="K66" s="2" t="s">
        <v>517</v>
      </c>
      <c r="L66" s="4">
        <v>19463</v>
      </c>
      <c r="M66" s="11">
        <f t="shared" ca="1" si="0"/>
        <v>70</v>
      </c>
      <c r="N66" s="2"/>
      <c r="O66" s="2" t="s">
        <v>410</v>
      </c>
      <c r="P66" s="2"/>
      <c r="Q66" s="2"/>
      <c r="R66" s="2"/>
      <c r="S66" s="2"/>
      <c r="T66" s="2"/>
      <c r="U66" s="2"/>
      <c r="V66" s="2"/>
      <c r="W66" s="2"/>
      <c r="X66" s="2"/>
      <c r="Y66" s="2"/>
      <c r="Z66" s="2"/>
      <c r="AA66" s="2"/>
    </row>
    <row r="67" spans="1:27" ht="20" x14ac:dyDescent="0.2">
      <c r="A67" s="4">
        <v>44875</v>
      </c>
      <c r="B67" s="2" t="s">
        <v>507</v>
      </c>
      <c r="C67" s="9">
        <v>0.45833333333333331</v>
      </c>
      <c r="D67" s="9">
        <v>0.58333333333333337</v>
      </c>
      <c r="E67" s="2" t="s">
        <v>420</v>
      </c>
      <c r="F67" s="2" t="s">
        <v>421</v>
      </c>
      <c r="G67" s="2" t="s">
        <v>422</v>
      </c>
      <c r="H67" s="2">
        <v>1</v>
      </c>
      <c r="I67" s="2"/>
      <c r="J67" s="2">
        <f t="shared" si="1"/>
        <v>3</v>
      </c>
      <c r="K67" s="2" t="s">
        <v>423</v>
      </c>
      <c r="L67" s="4">
        <v>19463</v>
      </c>
      <c r="M67" s="11">
        <f t="shared" ref="M67:M130" ca="1" si="2">DATEDIF(L67, TODAY(), "Y")</f>
        <v>70</v>
      </c>
      <c r="N67" s="2" t="s">
        <v>401</v>
      </c>
      <c r="O67" s="2" t="s">
        <v>394</v>
      </c>
      <c r="P67" s="2" t="s">
        <v>395</v>
      </c>
      <c r="Q67" s="2"/>
      <c r="R67" s="2"/>
      <c r="S67" s="2"/>
      <c r="T67" s="2"/>
      <c r="U67" s="2"/>
      <c r="V67" s="2"/>
      <c r="W67" s="2"/>
      <c r="X67" s="2"/>
      <c r="Y67" s="2"/>
      <c r="Z67" s="2"/>
      <c r="AA67" s="2"/>
    </row>
    <row r="68" spans="1:27" ht="20" x14ac:dyDescent="0.2">
      <c r="A68" s="4">
        <v>44875</v>
      </c>
      <c r="B68" s="2" t="s">
        <v>507</v>
      </c>
      <c r="C68" s="9">
        <v>0.45833333333333331</v>
      </c>
      <c r="D68" s="9">
        <v>0.58333333333333337</v>
      </c>
      <c r="E68" s="2" t="s">
        <v>392</v>
      </c>
      <c r="F68" s="2" t="s">
        <v>674</v>
      </c>
      <c r="G68" s="2" t="s">
        <v>515</v>
      </c>
      <c r="H68" s="2">
        <v>1</v>
      </c>
      <c r="I68" s="2"/>
      <c r="J68" s="2">
        <f t="shared" ref="J68:J131" si="3">INT((D68-C68)*24)</f>
        <v>3</v>
      </c>
      <c r="K68" s="2" t="s">
        <v>393</v>
      </c>
      <c r="L68" s="4">
        <v>31525</v>
      </c>
      <c r="M68" s="11">
        <f t="shared" ca="1" si="2"/>
        <v>37</v>
      </c>
      <c r="N68" s="2"/>
      <c r="O68" s="2" t="s">
        <v>394</v>
      </c>
      <c r="P68" s="2" t="s">
        <v>395</v>
      </c>
      <c r="Q68" s="2"/>
      <c r="R68" s="2"/>
      <c r="S68" s="2"/>
      <c r="T68" s="2"/>
      <c r="U68" s="2"/>
      <c r="V68" s="2"/>
      <c r="W68" s="2"/>
      <c r="X68" s="2"/>
      <c r="Y68" s="2"/>
      <c r="Z68" s="2"/>
      <c r="AA68" s="2"/>
    </row>
    <row r="69" spans="1:27" ht="20" x14ac:dyDescent="0.2">
      <c r="A69" s="4">
        <v>44876</v>
      </c>
      <c r="B69" s="2" t="s">
        <v>483</v>
      </c>
      <c r="C69" s="9">
        <v>0.47916666666666669</v>
      </c>
      <c r="D69" s="9">
        <v>0.60416666666666663</v>
      </c>
      <c r="E69" s="2" t="s">
        <v>450</v>
      </c>
      <c r="F69" s="2" t="s">
        <v>451</v>
      </c>
      <c r="G69" s="2" t="s">
        <v>452</v>
      </c>
      <c r="H69" s="2">
        <v>1</v>
      </c>
      <c r="I69" s="2"/>
      <c r="J69" s="2">
        <f t="shared" si="3"/>
        <v>3</v>
      </c>
      <c r="K69" s="2" t="s">
        <v>453</v>
      </c>
      <c r="L69" s="4">
        <v>25809</v>
      </c>
      <c r="M69" s="11">
        <f t="shared" ca="1" si="2"/>
        <v>52</v>
      </c>
      <c r="N69" s="2"/>
      <c r="O69" s="2" t="s">
        <v>410</v>
      </c>
      <c r="P69" s="2"/>
      <c r="Q69" s="2"/>
      <c r="R69" s="2"/>
      <c r="S69" s="2"/>
      <c r="T69" s="2"/>
      <c r="U69" s="2"/>
      <c r="V69" s="2"/>
      <c r="W69" s="2"/>
      <c r="X69" s="2"/>
      <c r="Y69" s="2"/>
      <c r="Z69" s="2"/>
      <c r="AA69" s="2"/>
    </row>
    <row r="70" spans="1:27" ht="20" x14ac:dyDescent="0.2">
      <c r="A70" s="4">
        <v>44877</v>
      </c>
      <c r="B70" s="2" t="s">
        <v>484</v>
      </c>
      <c r="C70" s="9">
        <v>0.39583333333333331</v>
      </c>
      <c r="D70" s="9">
        <v>0.54166666666666663</v>
      </c>
      <c r="E70" s="2" t="s">
        <v>485</v>
      </c>
      <c r="F70" s="2" t="s">
        <v>486</v>
      </c>
      <c r="G70" s="2" t="s">
        <v>487</v>
      </c>
      <c r="H70" s="2">
        <v>1</v>
      </c>
      <c r="I70" s="2"/>
      <c r="J70" s="2">
        <f t="shared" si="3"/>
        <v>3</v>
      </c>
      <c r="K70" s="2" t="s">
        <v>488</v>
      </c>
      <c r="L70" s="4">
        <v>29585</v>
      </c>
      <c r="M70" s="11">
        <f t="shared" ca="1" si="2"/>
        <v>42</v>
      </c>
      <c r="N70" s="2"/>
      <c r="O70" s="2" t="s">
        <v>410</v>
      </c>
      <c r="P70" s="2"/>
      <c r="Q70" s="2"/>
      <c r="R70" s="2"/>
      <c r="S70" s="2"/>
      <c r="T70" s="2"/>
      <c r="U70" s="2"/>
      <c r="V70" s="2"/>
      <c r="W70" s="2"/>
      <c r="X70" s="2"/>
      <c r="Y70" s="2"/>
      <c r="Z70" s="2"/>
      <c r="AA70" s="2"/>
    </row>
    <row r="71" spans="1:27" ht="20" x14ac:dyDescent="0.2">
      <c r="A71" s="4">
        <v>44877</v>
      </c>
      <c r="B71" s="2" t="s">
        <v>498</v>
      </c>
      <c r="C71" s="9">
        <v>0.54166666666666663</v>
      </c>
      <c r="D71" s="9">
        <v>0.6875</v>
      </c>
      <c r="E71" s="2" t="s">
        <v>420</v>
      </c>
      <c r="F71" s="2" t="s">
        <v>421</v>
      </c>
      <c r="G71" s="2" t="s">
        <v>422</v>
      </c>
      <c r="H71" s="2">
        <v>1</v>
      </c>
      <c r="I71" s="2"/>
      <c r="J71" s="2">
        <f t="shared" si="3"/>
        <v>3</v>
      </c>
      <c r="K71" s="2" t="s">
        <v>517</v>
      </c>
      <c r="L71" s="4">
        <v>19463</v>
      </c>
      <c r="M71" s="11">
        <f t="shared" ca="1" si="2"/>
        <v>70</v>
      </c>
      <c r="N71" s="2"/>
      <c r="O71" s="2" t="s">
        <v>410</v>
      </c>
      <c r="P71" s="2"/>
      <c r="Q71" s="2"/>
      <c r="R71" s="2"/>
      <c r="S71" s="2"/>
      <c r="T71" s="2"/>
      <c r="U71" s="2"/>
      <c r="V71" s="2"/>
      <c r="W71" s="2"/>
      <c r="X71" s="2"/>
      <c r="Y71" s="2"/>
      <c r="Z71" s="2"/>
      <c r="AA71" s="2"/>
    </row>
    <row r="72" spans="1:27" ht="20" x14ac:dyDescent="0.2">
      <c r="A72" s="4">
        <v>44877</v>
      </c>
      <c r="B72" s="2" t="s">
        <v>498</v>
      </c>
      <c r="C72" s="9">
        <v>0.54166666666666663</v>
      </c>
      <c r="D72" s="9">
        <v>0.6875</v>
      </c>
      <c r="E72" s="2" t="s">
        <v>420</v>
      </c>
      <c r="F72" s="2" t="s">
        <v>421</v>
      </c>
      <c r="G72" s="2" t="s">
        <v>422</v>
      </c>
      <c r="H72" s="2">
        <v>1</v>
      </c>
      <c r="I72" s="2"/>
      <c r="J72" s="2">
        <f t="shared" si="3"/>
        <v>3</v>
      </c>
      <c r="K72" s="2" t="s">
        <v>423</v>
      </c>
      <c r="L72" s="4">
        <v>19463</v>
      </c>
      <c r="M72" s="11">
        <f t="shared" ca="1" si="2"/>
        <v>70</v>
      </c>
      <c r="N72" s="2" t="s">
        <v>401</v>
      </c>
      <c r="O72" s="2" t="s">
        <v>394</v>
      </c>
      <c r="P72" s="2" t="s">
        <v>395</v>
      </c>
      <c r="Q72" s="2"/>
      <c r="R72" s="2"/>
      <c r="S72" s="2"/>
      <c r="T72" s="2"/>
      <c r="U72" s="2"/>
      <c r="V72" s="2"/>
      <c r="W72" s="2"/>
      <c r="X72" s="2"/>
      <c r="Y72" s="2"/>
      <c r="Z72" s="2"/>
      <c r="AA72" s="2"/>
    </row>
    <row r="73" spans="1:27" ht="20" x14ac:dyDescent="0.2">
      <c r="A73" s="4">
        <v>44878</v>
      </c>
      <c r="B73" s="2" t="s">
        <v>498</v>
      </c>
      <c r="C73" s="9">
        <v>0.54166666666666663</v>
      </c>
      <c r="D73" s="9">
        <v>0.6875</v>
      </c>
      <c r="E73" s="2" t="s">
        <v>518</v>
      </c>
      <c r="F73" s="2" t="s">
        <v>519</v>
      </c>
      <c r="G73" s="2" t="s">
        <v>520</v>
      </c>
      <c r="H73" s="2">
        <v>1</v>
      </c>
      <c r="I73" s="2"/>
      <c r="J73" s="2">
        <f t="shared" si="3"/>
        <v>3</v>
      </c>
      <c r="K73" s="2" t="s">
        <v>521</v>
      </c>
      <c r="L73" s="4">
        <v>28460</v>
      </c>
      <c r="M73" s="11">
        <f t="shared" ca="1" si="2"/>
        <v>45</v>
      </c>
      <c r="N73" s="2"/>
      <c r="O73" s="2" t="s">
        <v>410</v>
      </c>
      <c r="P73" s="2"/>
      <c r="Q73" s="2"/>
      <c r="R73" s="2"/>
      <c r="S73" s="2"/>
      <c r="T73" s="2"/>
      <c r="U73" s="2"/>
      <c r="V73" s="2"/>
      <c r="W73" s="2"/>
      <c r="X73" s="2"/>
      <c r="Y73" s="2"/>
      <c r="Z73" s="2"/>
      <c r="AA73" s="2"/>
    </row>
    <row r="74" spans="1:27" ht="20" x14ac:dyDescent="0.2">
      <c r="A74" s="4">
        <v>44882</v>
      </c>
      <c r="B74" s="2" t="s">
        <v>507</v>
      </c>
      <c r="C74" s="9">
        <v>0.41666666666666669</v>
      </c>
      <c r="D74" s="9">
        <v>0.66666666666666663</v>
      </c>
      <c r="E74" s="2" t="s">
        <v>420</v>
      </c>
      <c r="F74" s="2" t="s">
        <v>421</v>
      </c>
      <c r="G74" s="2" t="s">
        <v>422</v>
      </c>
      <c r="H74" s="2">
        <v>1</v>
      </c>
      <c r="I74" s="2"/>
      <c r="J74" s="2">
        <f t="shared" si="3"/>
        <v>6</v>
      </c>
      <c r="K74" s="2" t="s">
        <v>517</v>
      </c>
      <c r="L74" s="4">
        <v>19463</v>
      </c>
      <c r="M74" s="11">
        <f t="shared" ca="1" si="2"/>
        <v>70</v>
      </c>
      <c r="N74" s="2"/>
      <c r="O74" s="2" t="s">
        <v>410</v>
      </c>
      <c r="P74" s="2"/>
      <c r="Q74" s="2"/>
      <c r="R74" s="2"/>
      <c r="S74" s="2"/>
      <c r="T74" s="2"/>
      <c r="U74" s="2"/>
      <c r="V74" s="2"/>
      <c r="W74" s="2"/>
      <c r="X74" s="2"/>
      <c r="Y74" s="2"/>
      <c r="Z74" s="2"/>
      <c r="AA74" s="2"/>
    </row>
    <row r="75" spans="1:27" ht="20" x14ac:dyDescent="0.2">
      <c r="A75" s="4">
        <v>44882</v>
      </c>
      <c r="B75" s="2" t="s">
        <v>507</v>
      </c>
      <c r="C75" s="9">
        <v>0.41666666666666669</v>
      </c>
      <c r="D75" s="9">
        <v>0.66666666666666663</v>
      </c>
      <c r="E75" s="2" t="s">
        <v>420</v>
      </c>
      <c r="F75" s="2" t="s">
        <v>421</v>
      </c>
      <c r="G75" s="2" t="s">
        <v>422</v>
      </c>
      <c r="H75" s="2">
        <v>1</v>
      </c>
      <c r="I75" s="2"/>
      <c r="J75" s="2">
        <f t="shared" si="3"/>
        <v>6</v>
      </c>
      <c r="K75" s="2" t="s">
        <v>423</v>
      </c>
      <c r="L75" s="4">
        <v>19463</v>
      </c>
      <c r="M75" s="11">
        <f t="shared" ca="1" si="2"/>
        <v>70</v>
      </c>
      <c r="N75" s="2" t="s">
        <v>401</v>
      </c>
      <c r="O75" s="2" t="s">
        <v>394</v>
      </c>
      <c r="P75" s="2" t="s">
        <v>395</v>
      </c>
      <c r="Q75" s="2"/>
      <c r="R75" s="2"/>
      <c r="S75" s="2"/>
      <c r="T75" s="2"/>
      <c r="U75" s="2"/>
      <c r="V75" s="2"/>
      <c r="W75" s="2"/>
      <c r="X75" s="2"/>
      <c r="Y75" s="2"/>
      <c r="Z75" s="2"/>
      <c r="AA75" s="2"/>
    </row>
    <row r="76" spans="1:27" ht="20" x14ac:dyDescent="0.2">
      <c r="A76" s="4">
        <v>44882</v>
      </c>
      <c r="B76" s="2" t="s">
        <v>507</v>
      </c>
      <c r="C76" s="9">
        <v>0.41666666666666669</v>
      </c>
      <c r="D76" s="9">
        <v>0.66666666666666663</v>
      </c>
      <c r="E76" s="2" t="s">
        <v>392</v>
      </c>
      <c r="F76" s="2" t="s">
        <v>674</v>
      </c>
      <c r="G76" s="2" t="s">
        <v>515</v>
      </c>
      <c r="H76" s="2">
        <v>1</v>
      </c>
      <c r="I76" s="2"/>
      <c r="J76" s="2">
        <f t="shared" si="3"/>
        <v>6</v>
      </c>
      <c r="K76" s="2" t="s">
        <v>393</v>
      </c>
      <c r="L76" s="4">
        <v>31525</v>
      </c>
      <c r="M76" s="11">
        <f t="shared" ca="1" si="2"/>
        <v>37</v>
      </c>
      <c r="N76" s="2"/>
      <c r="O76" s="2" t="s">
        <v>394</v>
      </c>
      <c r="P76" s="2" t="s">
        <v>395</v>
      </c>
      <c r="Q76" s="2"/>
      <c r="R76" s="2"/>
      <c r="S76" s="2"/>
      <c r="T76" s="2"/>
      <c r="U76" s="2"/>
      <c r="V76" s="2"/>
      <c r="W76" s="2"/>
      <c r="X76" s="2"/>
      <c r="Y76" s="2"/>
      <c r="Z76" s="2"/>
      <c r="AA76" s="2"/>
    </row>
    <row r="77" spans="1:27" ht="20" x14ac:dyDescent="0.2">
      <c r="A77" s="4">
        <v>44882</v>
      </c>
      <c r="B77" s="2" t="s">
        <v>507</v>
      </c>
      <c r="C77" s="9">
        <v>0.41666666666666669</v>
      </c>
      <c r="D77" s="9">
        <v>0.66666666666666663</v>
      </c>
      <c r="E77" s="2" t="s">
        <v>522</v>
      </c>
      <c r="F77" s="2" t="s">
        <v>523</v>
      </c>
      <c r="G77" s="2" t="s">
        <v>524</v>
      </c>
      <c r="H77" s="2">
        <v>1</v>
      </c>
      <c r="I77" s="2"/>
      <c r="J77" s="2">
        <f t="shared" si="3"/>
        <v>6</v>
      </c>
      <c r="K77" s="2" t="s">
        <v>525</v>
      </c>
      <c r="L77" s="4">
        <v>15976</v>
      </c>
      <c r="M77" s="11">
        <f t="shared" ca="1" si="2"/>
        <v>79</v>
      </c>
      <c r="N77" s="2" t="s">
        <v>401</v>
      </c>
      <c r="O77" s="2" t="s">
        <v>394</v>
      </c>
      <c r="P77" s="2" t="s">
        <v>395</v>
      </c>
      <c r="Q77" s="2"/>
      <c r="R77" s="2"/>
      <c r="S77" s="2"/>
      <c r="T77" s="2"/>
      <c r="U77" s="2"/>
      <c r="V77" s="2"/>
      <c r="W77" s="2"/>
      <c r="X77" s="2"/>
      <c r="Y77" s="2"/>
      <c r="Z77" s="2"/>
      <c r="AA77" s="2"/>
    </row>
    <row r="78" spans="1:27" ht="20" x14ac:dyDescent="0.2">
      <c r="A78" s="4">
        <v>44884</v>
      </c>
      <c r="B78" s="2" t="s">
        <v>498</v>
      </c>
      <c r="C78" s="9">
        <v>0.54166666666666663</v>
      </c>
      <c r="D78" s="9">
        <v>0.6875</v>
      </c>
      <c r="E78" s="2" t="s">
        <v>420</v>
      </c>
      <c r="F78" s="2" t="s">
        <v>421</v>
      </c>
      <c r="G78" s="2" t="s">
        <v>422</v>
      </c>
      <c r="H78" s="2">
        <v>1</v>
      </c>
      <c r="I78" s="2"/>
      <c r="J78" s="2">
        <f t="shared" si="3"/>
        <v>3</v>
      </c>
      <c r="K78" s="2" t="s">
        <v>423</v>
      </c>
      <c r="L78" s="4">
        <v>19463</v>
      </c>
      <c r="M78" s="11">
        <f t="shared" ca="1" si="2"/>
        <v>70</v>
      </c>
      <c r="N78" s="2" t="s">
        <v>401</v>
      </c>
      <c r="O78" s="2" t="s">
        <v>394</v>
      </c>
      <c r="P78" s="2" t="s">
        <v>395</v>
      </c>
      <c r="Q78" s="2"/>
      <c r="R78" s="2"/>
      <c r="S78" s="2"/>
      <c r="T78" s="2"/>
      <c r="U78" s="2"/>
      <c r="V78" s="2"/>
      <c r="W78" s="2"/>
      <c r="X78" s="2"/>
      <c r="Y78" s="2"/>
      <c r="Z78" s="2"/>
      <c r="AA78" s="2"/>
    </row>
    <row r="79" spans="1:27" ht="20" x14ac:dyDescent="0.2">
      <c r="A79" s="4">
        <v>44891</v>
      </c>
      <c r="B79" s="2" t="s">
        <v>498</v>
      </c>
      <c r="C79" s="9">
        <v>0.54166666666666663</v>
      </c>
      <c r="D79" s="9">
        <v>0.6875</v>
      </c>
      <c r="E79" s="2" t="s">
        <v>420</v>
      </c>
      <c r="F79" s="2" t="s">
        <v>421</v>
      </c>
      <c r="G79" s="2" t="s">
        <v>422</v>
      </c>
      <c r="H79" s="2">
        <v>1</v>
      </c>
      <c r="I79" s="2"/>
      <c r="J79" s="2">
        <f t="shared" si="3"/>
        <v>3</v>
      </c>
      <c r="K79" s="2" t="s">
        <v>423</v>
      </c>
      <c r="L79" s="4">
        <v>19463</v>
      </c>
      <c r="M79" s="11">
        <f t="shared" ca="1" si="2"/>
        <v>70</v>
      </c>
      <c r="N79" s="2" t="s">
        <v>401</v>
      </c>
      <c r="O79" s="2" t="s">
        <v>394</v>
      </c>
      <c r="P79" s="2" t="s">
        <v>395</v>
      </c>
      <c r="Q79" s="2"/>
      <c r="R79" s="2"/>
      <c r="S79" s="2"/>
      <c r="T79" s="2"/>
      <c r="U79" s="2"/>
      <c r="V79" s="2"/>
      <c r="W79" s="2"/>
      <c r="X79" s="2"/>
      <c r="Y79" s="2"/>
      <c r="Z79" s="2"/>
      <c r="AA79" s="2"/>
    </row>
    <row r="80" spans="1:27" ht="20" x14ac:dyDescent="0.2">
      <c r="A80" s="4">
        <v>44896</v>
      </c>
      <c r="B80" s="2" t="s">
        <v>507</v>
      </c>
      <c r="C80" s="9">
        <v>0.45833333333333331</v>
      </c>
      <c r="D80" s="9">
        <v>0.66666666666666663</v>
      </c>
      <c r="E80" s="2" t="s">
        <v>420</v>
      </c>
      <c r="F80" s="2" t="s">
        <v>421</v>
      </c>
      <c r="G80" s="2" t="s">
        <v>422</v>
      </c>
      <c r="H80" s="2">
        <v>1</v>
      </c>
      <c r="I80" s="2"/>
      <c r="J80" s="2">
        <f t="shared" si="3"/>
        <v>5</v>
      </c>
      <c r="K80" s="2" t="s">
        <v>423</v>
      </c>
      <c r="L80" s="4">
        <v>19463</v>
      </c>
      <c r="M80" s="11">
        <f t="shared" ca="1" si="2"/>
        <v>70</v>
      </c>
      <c r="N80" s="2" t="s">
        <v>401</v>
      </c>
      <c r="O80" s="2" t="s">
        <v>394</v>
      </c>
      <c r="P80" s="2" t="s">
        <v>395</v>
      </c>
      <c r="Q80" s="2"/>
      <c r="R80" s="2"/>
      <c r="S80" s="2"/>
      <c r="T80" s="2"/>
      <c r="U80" s="2"/>
      <c r="V80" s="2"/>
      <c r="W80" s="2"/>
      <c r="X80" s="2"/>
      <c r="Y80" s="2"/>
      <c r="Z80" s="2"/>
      <c r="AA80" s="2"/>
    </row>
    <row r="81" spans="1:27" ht="20" x14ac:dyDescent="0.2">
      <c r="A81" s="4">
        <v>44896</v>
      </c>
      <c r="B81" s="2" t="s">
        <v>507</v>
      </c>
      <c r="C81" s="9">
        <v>0.45833333333333331</v>
      </c>
      <c r="D81" s="9">
        <v>0.66666666666666663</v>
      </c>
      <c r="E81" s="2" t="s">
        <v>392</v>
      </c>
      <c r="F81" s="2" t="s">
        <v>674</v>
      </c>
      <c r="G81" s="2" t="s">
        <v>515</v>
      </c>
      <c r="H81" s="2">
        <v>1</v>
      </c>
      <c r="I81" s="2"/>
      <c r="J81" s="2">
        <f t="shared" si="3"/>
        <v>5</v>
      </c>
      <c r="K81" s="2" t="s">
        <v>393</v>
      </c>
      <c r="L81" s="4">
        <v>31525</v>
      </c>
      <c r="M81" s="11">
        <f t="shared" ca="1" si="2"/>
        <v>37</v>
      </c>
      <c r="N81" s="2"/>
      <c r="O81" s="2" t="s">
        <v>394</v>
      </c>
      <c r="P81" s="2" t="s">
        <v>395</v>
      </c>
      <c r="Q81" s="2"/>
      <c r="R81" s="2"/>
      <c r="S81" s="2"/>
      <c r="T81" s="2"/>
      <c r="U81" s="2"/>
      <c r="V81" s="2"/>
      <c r="W81" s="2"/>
      <c r="X81" s="2"/>
      <c r="Y81" s="2"/>
      <c r="Z81" s="2"/>
      <c r="AA81" s="2"/>
    </row>
    <row r="82" spans="1:27" ht="20" x14ac:dyDescent="0.2">
      <c r="A82" s="4">
        <v>44896</v>
      </c>
      <c r="B82" s="2" t="s">
        <v>507</v>
      </c>
      <c r="C82" s="9">
        <v>0.45833333333333331</v>
      </c>
      <c r="D82" s="9">
        <v>0.66666666666666663</v>
      </c>
      <c r="E82" s="2" t="s">
        <v>522</v>
      </c>
      <c r="F82" s="2" t="s">
        <v>523</v>
      </c>
      <c r="G82" s="2" t="s">
        <v>524</v>
      </c>
      <c r="H82" s="2">
        <v>1</v>
      </c>
      <c r="I82" s="2"/>
      <c r="J82" s="2">
        <f t="shared" si="3"/>
        <v>5</v>
      </c>
      <c r="K82" s="2" t="s">
        <v>525</v>
      </c>
      <c r="L82" s="4">
        <v>15976</v>
      </c>
      <c r="M82" s="11">
        <f t="shared" ca="1" si="2"/>
        <v>79</v>
      </c>
      <c r="N82" s="2" t="s">
        <v>401</v>
      </c>
      <c r="O82" s="2" t="s">
        <v>394</v>
      </c>
      <c r="P82" s="2" t="s">
        <v>395</v>
      </c>
      <c r="Q82" s="2"/>
      <c r="R82" s="2"/>
      <c r="S82" s="2"/>
      <c r="T82" s="2"/>
      <c r="U82" s="2"/>
      <c r="V82" s="2"/>
      <c r="W82" s="2"/>
      <c r="X82" s="2"/>
      <c r="Y82" s="2"/>
      <c r="Z82" s="2"/>
      <c r="AA82" s="2"/>
    </row>
    <row r="83" spans="1:27" ht="20" x14ac:dyDescent="0.2">
      <c r="A83" s="4">
        <v>44898</v>
      </c>
      <c r="B83" s="2" t="s">
        <v>498</v>
      </c>
      <c r="C83" s="9">
        <v>0.54166666666666663</v>
      </c>
      <c r="D83" s="9">
        <v>0.6875</v>
      </c>
      <c r="E83" s="2" t="s">
        <v>420</v>
      </c>
      <c r="F83" s="2" t="s">
        <v>421</v>
      </c>
      <c r="G83" s="2" t="s">
        <v>422</v>
      </c>
      <c r="H83" s="2">
        <v>1</v>
      </c>
      <c r="I83" s="2"/>
      <c r="J83" s="2">
        <f t="shared" si="3"/>
        <v>3</v>
      </c>
      <c r="K83" s="2" t="s">
        <v>423</v>
      </c>
      <c r="L83" s="4">
        <v>19463</v>
      </c>
      <c r="M83" s="11">
        <f t="shared" ca="1" si="2"/>
        <v>70</v>
      </c>
      <c r="N83" s="2" t="s">
        <v>401</v>
      </c>
      <c r="O83" s="2" t="s">
        <v>394</v>
      </c>
      <c r="P83" s="2" t="s">
        <v>395</v>
      </c>
      <c r="Q83" s="2"/>
      <c r="R83" s="2"/>
      <c r="S83" s="2"/>
      <c r="T83" s="2"/>
      <c r="U83" s="2"/>
      <c r="V83" s="2"/>
      <c r="W83" s="2"/>
      <c r="X83" s="2"/>
      <c r="Y83" s="2"/>
      <c r="Z83" s="2"/>
      <c r="AA83" s="2"/>
    </row>
    <row r="84" spans="1:27" ht="20" x14ac:dyDescent="0.2">
      <c r="A84" s="4">
        <v>44899</v>
      </c>
      <c r="B84" s="2" t="s">
        <v>498</v>
      </c>
      <c r="C84" s="9">
        <v>0.54166666666666663</v>
      </c>
      <c r="D84" s="9">
        <v>0.6875</v>
      </c>
      <c r="E84" s="2" t="s">
        <v>402</v>
      </c>
      <c r="F84" s="2" t="s">
        <v>403</v>
      </c>
      <c r="G84" s="2" t="s">
        <v>404</v>
      </c>
      <c r="H84" s="2">
        <v>1</v>
      </c>
      <c r="I84" s="2"/>
      <c r="J84" s="2">
        <f t="shared" si="3"/>
        <v>3</v>
      </c>
      <c r="K84" s="2" t="s">
        <v>405</v>
      </c>
      <c r="L84" s="4">
        <v>21909</v>
      </c>
      <c r="M84" s="11">
        <f t="shared" ca="1" si="2"/>
        <v>63</v>
      </c>
      <c r="N84" s="2" t="s">
        <v>401</v>
      </c>
      <c r="O84" s="2" t="s">
        <v>394</v>
      </c>
      <c r="P84" s="2" t="s">
        <v>395</v>
      </c>
      <c r="Q84" s="2"/>
      <c r="R84" s="2"/>
      <c r="S84" s="2"/>
      <c r="T84" s="2"/>
      <c r="U84" s="2"/>
      <c r="V84" s="2"/>
      <c r="W84" s="2"/>
      <c r="X84" s="2"/>
      <c r="Y84" s="2"/>
      <c r="Z84" s="2"/>
      <c r="AA84" s="2"/>
    </row>
    <row r="85" spans="1:27" ht="20" x14ac:dyDescent="0.2">
      <c r="A85" s="4">
        <v>44903</v>
      </c>
      <c r="B85" s="2" t="s">
        <v>507</v>
      </c>
      <c r="C85" s="9">
        <v>0.45833333333333331</v>
      </c>
      <c r="D85" s="9">
        <v>0.66666666666666663</v>
      </c>
      <c r="E85" s="2" t="s">
        <v>420</v>
      </c>
      <c r="F85" s="2" t="s">
        <v>421</v>
      </c>
      <c r="G85" s="2" t="s">
        <v>422</v>
      </c>
      <c r="H85" s="2">
        <v>1</v>
      </c>
      <c r="I85" s="2"/>
      <c r="J85" s="2">
        <f t="shared" si="3"/>
        <v>5</v>
      </c>
      <c r="K85" s="2" t="s">
        <v>423</v>
      </c>
      <c r="L85" s="4">
        <v>19463</v>
      </c>
      <c r="M85" s="11">
        <f t="shared" ca="1" si="2"/>
        <v>70</v>
      </c>
      <c r="N85" s="2" t="s">
        <v>401</v>
      </c>
      <c r="O85" s="2" t="s">
        <v>394</v>
      </c>
      <c r="P85" s="2" t="s">
        <v>395</v>
      </c>
      <c r="Q85" s="2"/>
      <c r="R85" s="2"/>
      <c r="S85" s="2"/>
      <c r="T85" s="2"/>
      <c r="U85" s="2"/>
      <c r="V85" s="2"/>
      <c r="W85" s="2"/>
      <c r="X85" s="2"/>
      <c r="Y85" s="2"/>
      <c r="Z85" s="2"/>
      <c r="AA85" s="2"/>
    </row>
    <row r="86" spans="1:27" ht="20" x14ac:dyDescent="0.2">
      <c r="A86" s="4">
        <v>44903</v>
      </c>
      <c r="B86" s="2" t="s">
        <v>507</v>
      </c>
      <c r="C86" s="9">
        <v>0.45833333333333331</v>
      </c>
      <c r="D86" s="9">
        <v>0.66666666666666663</v>
      </c>
      <c r="E86" s="2" t="s">
        <v>526</v>
      </c>
      <c r="F86" s="2" t="s">
        <v>527</v>
      </c>
      <c r="G86" s="2" t="s">
        <v>528</v>
      </c>
      <c r="H86" s="2">
        <v>1</v>
      </c>
      <c r="I86" s="2"/>
      <c r="J86" s="2">
        <f t="shared" si="3"/>
        <v>5</v>
      </c>
      <c r="K86" s="2" t="s">
        <v>529</v>
      </c>
      <c r="L86" s="4">
        <v>19881</v>
      </c>
      <c r="M86" s="11">
        <f t="shared" ca="1" si="2"/>
        <v>68</v>
      </c>
      <c r="N86" s="2"/>
      <c r="O86" s="2" t="s">
        <v>410</v>
      </c>
      <c r="P86" s="2"/>
      <c r="Q86" s="2"/>
      <c r="R86" s="2"/>
      <c r="S86" s="2"/>
      <c r="T86" s="2"/>
      <c r="U86" s="2"/>
      <c r="V86" s="2"/>
      <c r="W86" s="2"/>
      <c r="X86" s="2"/>
      <c r="Y86" s="2"/>
      <c r="Z86" s="2"/>
      <c r="AA86" s="2"/>
    </row>
    <row r="87" spans="1:27" ht="20" x14ac:dyDescent="0.2">
      <c r="A87" s="4">
        <v>44903</v>
      </c>
      <c r="B87" s="2" t="s">
        <v>507</v>
      </c>
      <c r="C87" s="9">
        <v>0.45833333333333331</v>
      </c>
      <c r="D87" s="9">
        <v>0.66666666666666663</v>
      </c>
      <c r="E87" s="2" t="s">
        <v>392</v>
      </c>
      <c r="F87" s="2" t="s">
        <v>674</v>
      </c>
      <c r="G87" s="2" t="s">
        <v>515</v>
      </c>
      <c r="H87" s="2">
        <v>1</v>
      </c>
      <c r="I87" s="2"/>
      <c r="J87" s="2">
        <f t="shared" si="3"/>
        <v>5</v>
      </c>
      <c r="K87" s="2" t="s">
        <v>393</v>
      </c>
      <c r="L87" s="4">
        <v>31525</v>
      </c>
      <c r="M87" s="11">
        <f t="shared" ca="1" si="2"/>
        <v>37</v>
      </c>
      <c r="N87" s="2"/>
      <c r="O87" s="2" t="s">
        <v>394</v>
      </c>
      <c r="P87" s="2" t="s">
        <v>395</v>
      </c>
      <c r="Q87" s="2"/>
      <c r="R87" s="2"/>
      <c r="S87" s="2"/>
      <c r="T87" s="2"/>
      <c r="U87" s="2"/>
      <c r="V87" s="2"/>
      <c r="W87" s="2"/>
      <c r="X87" s="2"/>
      <c r="Y87" s="2"/>
      <c r="Z87" s="2"/>
      <c r="AA87" s="2"/>
    </row>
    <row r="88" spans="1:27" ht="20" x14ac:dyDescent="0.2">
      <c r="A88" s="4">
        <v>44903</v>
      </c>
      <c r="B88" s="2" t="s">
        <v>507</v>
      </c>
      <c r="C88" s="9">
        <v>0.45833333333333331</v>
      </c>
      <c r="D88" s="9">
        <v>0.66666666666666663</v>
      </c>
      <c r="E88" s="2" t="s">
        <v>420</v>
      </c>
      <c r="F88" s="2" t="s">
        <v>421</v>
      </c>
      <c r="G88" s="2" t="s">
        <v>422</v>
      </c>
      <c r="H88" s="2">
        <v>1</v>
      </c>
      <c r="I88" s="2"/>
      <c r="J88" s="2">
        <f t="shared" si="3"/>
        <v>5</v>
      </c>
      <c r="K88" s="2" t="s">
        <v>517</v>
      </c>
      <c r="L88" s="4">
        <v>19463</v>
      </c>
      <c r="M88" s="11">
        <f t="shared" ca="1" si="2"/>
        <v>70</v>
      </c>
      <c r="N88" s="2"/>
      <c r="O88" s="2" t="s">
        <v>410</v>
      </c>
      <c r="P88" s="2"/>
      <c r="Q88" s="2"/>
      <c r="R88" s="2"/>
      <c r="S88" s="2"/>
      <c r="T88" s="2"/>
      <c r="U88" s="2"/>
      <c r="V88" s="2"/>
      <c r="W88" s="2"/>
      <c r="X88" s="2"/>
      <c r="Y88" s="2"/>
      <c r="Z88" s="2"/>
      <c r="AA88" s="2"/>
    </row>
    <row r="89" spans="1:27" ht="20" x14ac:dyDescent="0.2">
      <c r="A89" s="4">
        <v>44905</v>
      </c>
      <c r="B89" s="2" t="s">
        <v>498</v>
      </c>
      <c r="C89" s="9">
        <v>0.54166666666666663</v>
      </c>
      <c r="D89" s="9">
        <v>0.6875</v>
      </c>
      <c r="E89" s="2" t="s">
        <v>420</v>
      </c>
      <c r="F89" s="2" t="s">
        <v>421</v>
      </c>
      <c r="G89" s="2" t="s">
        <v>422</v>
      </c>
      <c r="H89" s="2">
        <v>1</v>
      </c>
      <c r="I89" s="2"/>
      <c r="J89" s="2">
        <f t="shared" si="3"/>
        <v>3</v>
      </c>
      <c r="K89" s="2" t="s">
        <v>423</v>
      </c>
      <c r="L89" s="4">
        <v>19463</v>
      </c>
      <c r="M89" s="11">
        <f t="shared" ca="1" si="2"/>
        <v>70</v>
      </c>
      <c r="N89" s="2" t="s">
        <v>401</v>
      </c>
      <c r="O89" s="2" t="s">
        <v>394</v>
      </c>
      <c r="P89" s="2" t="s">
        <v>395</v>
      </c>
      <c r="Q89" s="2"/>
      <c r="R89" s="2"/>
      <c r="S89" s="2"/>
      <c r="T89" s="2"/>
      <c r="U89" s="2"/>
      <c r="V89" s="2"/>
      <c r="W89" s="2"/>
      <c r="X89" s="2"/>
      <c r="Y89" s="2"/>
      <c r="Z89" s="2"/>
      <c r="AA89" s="2"/>
    </row>
    <row r="90" spans="1:27" ht="20" x14ac:dyDescent="0.2">
      <c r="A90" s="4">
        <v>44905</v>
      </c>
      <c r="B90" s="2" t="s">
        <v>498</v>
      </c>
      <c r="C90" s="9">
        <v>0.54166666666666663</v>
      </c>
      <c r="D90" s="9">
        <v>0.6875</v>
      </c>
      <c r="E90" s="2" t="s">
        <v>420</v>
      </c>
      <c r="F90" s="2" t="s">
        <v>421</v>
      </c>
      <c r="G90" s="2" t="s">
        <v>422</v>
      </c>
      <c r="H90" s="2">
        <v>1</v>
      </c>
      <c r="I90" s="2"/>
      <c r="J90" s="2">
        <f t="shared" si="3"/>
        <v>3</v>
      </c>
      <c r="K90" s="2" t="s">
        <v>517</v>
      </c>
      <c r="L90" s="4">
        <v>19463</v>
      </c>
      <c r="M90" s="11">
        <f t="shared" ca="1" si="2"/>
        <v>70</v>
      </c>
      <c r="N90" s="2"/>
      <c r="O90" s="2" t="s">
        <v>410</v>
      </c>
      <c r="P90" s="2"/>
      <c r="Q90" s="2"/>
      <c r="R90" s="2"/>
      <c r="S90" s="2"/>
      <c r="T90" s="2"/>
      <c r="U90" s="2"/>
      <c r="V90" s="2"/>
      <c r="W90" s="2"/>
      <c r="X90" s="2"/>
      <c r="Y90" s="2"/>
      <c r="Z90" s="2"/>
      <c r="AA90" s="2"/>
    </row>
    <row r="91" spans="1:27" ht="20" x14ac:dyDescent="0.2">
      <c r="A91" s="4">
        <v>44906</v>
      </c>
      <c r="B91" s="2" t="s">
        <v>484</v>
      </c>
      <c r="C91" s="9">
        <v>0.39583333333333331</v>
      </c>
      <c r="D91" s="9">
        <v>0.54166666666666663</v>
      </c>
      <c r="E91" s="2" t="s">
        <v>530</v>
      </c>
      <c r="F91" s="2" t="s">
        <v>531</v>
      </c>
      <c r="G91" s="2" t="s">
        <v>532</v>
      </c>
      <c r="H91" s="2">
        <v>1</v>
      </c>
      <c r="I91" s="2"/>
      <c r="J91" s="2">
        <f t="shared" si="3"/>
        <v>3</v>
      </c>
      <c r="K91" s="2" t="s">
        <v>533</v>
      </c>
      <c r="L91" s="4">
        <v>22130</v>
      </c>
      <c r="M91" s="11">
        <f t="shared" ca="1" si="2"/>
        <v>62</v>
      </c>
      <c r="N91" s="2"/>
      <c r="O91" s="2" t="s">
        <v>410</v>
      </c>
      <c r="P91" s="2"/>
      <c r="Q91" s="2"/>
      <c r="R91" s="2"/>
      <c r="S91" s="2"/>
      <c r="T91" s="2"/>
      <c r="U91" s="2"/>
      <c r="V91" s="2"/>
      <c r="W91" s="2"/>
      <c r="X91" s="2"/>
      <c r="Y91" s="2"/>
      <c r="Z91" s="2"/>
      <c r="AA91" s="2"/>
    </row>
    <row r="92" spans="1:27" ht="20" x14ac:dyDescent="0.2">
      <c r="A92" s="4">
        <v>44906</v>
      </c>
      <c r="B92" s="2" t="s">
        <v>484</v>
      </c>
      <c r="C92" s="9">
        <v>0.39583333333333331</v>
      </c>
      <c r="D92" s="9">
        <v>0.54166666666666663</v>
      </c>
      <c r="E92" s="2" t="s">
        <v>406</v>
      </c>
      <c r="F92" s="2" t="s">
        <v>407</v>
      </c>
      <c r="G92" s="2" t="s">
        <v>408</v>
      </c>
      <c r="H92" s="2">
        <v>2</v>
      </c>
      <c r="I92" s="2"/>
      <c r="J92" s="2">
        <f t="shared" si="3"/>
        <v>3</v>
      </c>
      <c r="K92" s="2" t="s">
        <v>409</v>
      </c>
      <c r="L92" s="4">
        <v>35790</v>
      </c>
      <c r="M92" s="11">
        <f t="shared" ca="1" si="2"/>
        <v>25</v>
      </c>
      <c r="N92" s="2"/>
      <c r="O92" s="2" t="s">
        <v>410</v>
      </c>
      <c r="P92" s="2"/>
      <c r="Q92" s="2"/>
      <c r="R92" s="2"/>
      <c r="S92" s="2"/>
      <c r="T92" s="2"/>
      <c r="U92" s="2"/>
      <c r="V92" s="2"/>
      <c r="W92" s="2"/>
      <c r="X92" s="2"/>
      <c r="Y92" s="2"/>
      <c r="Z92" s="2"/>
      <c r="AA92" s="2"/>
    </row>
    <row r="93" spans="1:27" ht="20" x14ac:dyDescent="0.2">
      <c r="A93" s="4">
        <v>44910</v>
      </c>
      <c r="B93" s="2" t="s">
        <v>507</v>
      </c>
      <c r="C93" s="9">
        <v>0.45833333333333331</v>
      </c>
      <c r="D93" s="9">
        <v>0.66666666666666663</v>
      </c>
      <c r="E93" s="2" t="s">
        <v>420</v>
      </c>
      <c r="F93" s="2" t="s">
        <v>421</v>
      </c>
      <c r="G93" s="2" t="s">
        <v>422</v>
      </c>
      <c r="H93" s="2">
        <v>1</v>
      </c>
      <c r="I93" s="2"/>
      <c r="J93" s="2">
        <f t="shared" si="3"/>
        <v>5</v>
      </c>
      <c r="K93" s="2" t="s">
        <v>423</v>
      </c>
      <c r="L93" s="4">
        <v>19463</v>
      </c>
      <c r="M93" s="11">
        <f t="shared" ca="1" si="2"/>
        <v>70</v>
      </c>
      <c r="N93" s="2" t="s">
        <v>401</v>
      </c>
      <c r="O93" s="2" t="s">
        <v>394</v>
      </c>
      <c r="P93" s="2" t="s">
        <v>395</v>
      </c>
      <c r="Q93" s="2"/>
      <c r="R93" s="2"/>
      <c r="S93" s="2"/>
      <c r="T93" s="2"/>
      <c r="U93" s="2"/>
      <c r="V93" s="2"/>
      <c r="W93" s="2"/>
      <c r="X93" s="2"/>
      <c r="Y93" s="2"/>
      <c r="Z93" s="2"/>
      <c r="AA93" s="2"/>
    </row>
    <row r="94" spans="1:27" ht="20" x14ac:dyDescent="0.2">
      <c r="A94" s="4">
        <v>44910</v>
      </c>
      <c r="B94" s="2" t="s">
        <v>507</v>
      </c>
      <c r="C94" s="9">
        <v>0.45833333333333331</v>
      </c>
      <c r="D94" s="9">
        <v>0.66666666666666663</v>
      </c>
      <c r="E94" s="2" t="s">
        <v>392</v>
      </c>
      <c r="F94" s="2" t="s">
        <v>392</v>
      </c>
      <c r="G94" s="2"/>
      <c r="H94" s="2">
        <v>1</v>
      </c>
      <c r="I94" s="2"/>
      <c r="J94" s="2">
        <f t="shared" si="3"/>
        <v>5</v>
      </c>
      <c r="K94" s="2" t="s">
        <v>393</v>
      </c>
      <c r="L94" s="4">
        <v>31525</v>
      </c>
      <c r="M94" s="11">
        <f t="shared" ca="1" si="2"/>
        <v>37</v>
      </c>
      <c r="N94" s="2"/>
      <c r="O94" s="2" t="s">
        <v>394</v>
      </c>
      <c r="P94" s="2" t="s">
        <v>395</v>
      </c>
      <c r="Q94" s="2"/>
      <c r="R94" s="2"/>
      <c r="S94" s="2"/>
      <c r="T94" s="2"/>
      <c r="U94" s="2"/>
      <c r="V94" s="2"/>
      <c r="W94" s="2"/>
      <c r="X94" s="2"/>
      <c r="Y94" s="2"/>
      <c r="Z94" s="2"/>
      <c r="AA94" s="2"/>
    </row>
    <row r="95" spans="1:27" ht="20" x14ac:dyDescent="0.2">
      <c r="A95" s="4">
        <v>44910</v>
      </c>
      <c r="B95" s="2" t="s">
        <v>507</v>
      </c>
      <c r="C95" s="9">
        <v>0.45833333333333331</v>
      </c>
      <c r="D95" s="9">
        <v>0.66666666666666663</v>
      </c>
      <c r="E95" s="2" t="s">
        <v>522</v>
      </c>
      <c r="F95" s="2" t="s">
        <v>523</v>
      </c>
      <c r="G95" s="2" t="s">
        <v>524</v>
      </c>
      <c r="H95" s="2">
        <v>1</v>
      </c>
      <c r="I95" s="2"/>
      <c r="J95" s="2">
        <f t="shared" si="3"/>
        <v>5</v>
      </c>
      <c r="K95" s="2" t="s">
        <v>525</v>
      </c>
      <c r="L95" s="4">
        <v>15976</v>
      </c>
      <c r="M95" s="11">
        <f t="shared" ca="1" si="2"/>
        <v>79</v>
      </c>
      <c r="N95" s="2" t="s">
        <v>401</v>
      </c>
      <c r="O95" s="2" t="s">
        <v>394</v>
      </c>
      <c r="P95" s="2" t="s">
        <v>395</v>
      </c>
      <c r="Q95" s="2"/>
      <c r="R95" s="2"/>
      <c r="S95" s="2"/>
      <c r="T95" s="2"/>
      <c r="U95" s="2"/>
      <c r="V95" s="2"/>
      <c r="W95" s="2"/>
      <c r="X95" s="2"/>
      <c r="Y95" s="2"/>
      <c r="Z95" s="2"/>
      <c r="AA95" s="2"/>
    </row>
    <row r="96" spans="1:27" ht="20" x14ac:dyDescent="0.2">
      <c r="A96" s="4">
        <v>44910</v>
      </c>
      <c r="B96" s="2" t="s">
        <v>483</v>
      </c>
      <c r="C96" s="9">
        <v>0.47916666666666669</v>
      </c>
      <c r="D96" s="9">
        <v>0.60416666666666663</v>
      </c>
      <c r="E96" s="2" t="s">
        <v>420</v>
      </c>
      <c r="F96" s="2" t="s">
        <v>421</v>
      </c>
      <c r="G96" s="2" t="s">
        <v>422</v>
      </c>
      <c r="H96" s="2">
        <v>1</v>
      </c>
      <c r="I96" s="2"/>
      <c r="J96" s="2">
        <f t="shared" si="3"/>
        <v>3</v>
      </c>
      <c r="K96" s="2" t="s">
        <v>517</v>
      </c>
      <c r="L96" s="4">
        <v>19463</v>
      </c>
      <c r="M96" s="11">
        <f t="shared" ca="1" si="2"/>
        <v>70</v>
      </c>
      <c r="N96" s="2"/>
      <c r="O96" s="2" t="s">
        <v>410</v>
      </c>
      <c r="P96" s="2"/>
      <c r="Q96" s="2"/>
      <c r="R96" s="2"/>
      <c r="S96" s="2"/>
      <c r="T96" s="2"/>
      <c r="U96" s="2"/>
      <c r="V96" s="2"/>
      <c r="W96" s="2"/>
      <c r="X96" s="2"/>
      <c r="Y96" s="2"/>
      <c r="Z96" s="2"/>
      <c r="AA96" s="2"/>
    </row>
    <row r="97" spans="1:27" ht="20" x14ac:dyDescent="0.2">
      <c r="A97" s="4">
        <v>44912</v>
      </c>
      <c r="B97" s="2" t="s">
        <v>534</v>
      </c>
      <c r="C97" s="9">
        <v>0.41666666666666669</v>
      </c>
      <c r="D97" s="9">
        <v>0.66666666666666663</v>
      </c>
      <c r="E97" s="2" t="s">
        <v>535</v>
      </c>
      <c r="F97" s="2" t="s">
        <v>536</v>
      </c>
      <c r="G97" s="2" t="s">
        <v>537</v>
      </c>
      <c r="H97" s="2">
        <v>1</v>
      </c>
      <c r="I97" s="2"/>
      <c r="J97" s="2">
        <f t="shared" si="3"/>
        <v>6</v>
      </c>
      <c r="K97" s="2" t="s">
        <v>538</v>
      </c>
      <c r="L97" s="2"/>
      <c r="M97" s="11"/>
      <c r="N97" s="2"/>
      <c r="O97" s="2" t="s">
        <v>410</v>
      </c>
      <c r="P97" s="2"/>
      <c r="Q97" s="2"/>
      <c r="R97" s="2"/>
      <c r="S97" s="2"/>
      <c r="T97" s="2"/>
      <c r="U97" s="2"/>
      <c r="V97" s="2"/>
      <c r="W97" s="2"/>
      <c r="X97" s="2"/>
      <c r="Y97" s="2"/>
      <c r="Z97" s="2"/>
      <c r="AA97" s="2"/>
    </row>
    <row r="98" spans="1:27" ht="20" x14ac:dyDescent="0.2">
      <c r="A98" s="4">
        <v>44912</v>
      </c>
      <c r="B98" s="2" t="s">
        <v>534</v>
      </c>
      <c r="C98" s="9">
        <v>0.41666666666666669</v>
      </c>
      <c r="D98" s="9">
        <v>0.66666666666666663</v>
      </c>
      <c r="E98" s="2" t="s">
        <v>392</v>
      </c>
      <c r="F98" s="2" t="s">
        <v>392</v>
      </c>
      <c r="G98" s="2"/>
      <c r="H98" s="2">
        <v>1</v>
      </c>
      <c r="I98" s="2"/>
      <c r="J98" s="2">
        <f t="shared" si="3"/>
        <v>6</v>
      </c>
      <c r="K98" s="2" t="s">
        <v>393</v>
      </c>
      <c r="L98" s="4">
        <v>31525</v>
      </c>
      <c r="M98" s="11">
        <f t="shared" ca="1" si="2"/>
        <v>37</v>
      </c>
      <c r="N98" s="2"/>
      <c r="O98" s="2" t="s">
        <v>394</v>
      </c>
      <c r="P98" s="2" t="s">
        <v>395</v>
      </c>
      <c r="Q98" s="2"/>
      <c r="R98" s="2"/>
      <c r="S98" s="2"/>
      <c r="T98" s="2"/>
      <c r="U98" s="2"/>
      <c r="V98" s="2"/>
      <c r="W98" s="2"/>
      <c r="X98" s="2"/>
      <c r="Y98" s="2"/>
      <c r="Z98" s="2"/>
      <c r="AA98" s="2"/>
    </row>
    <row r="99" spans="1:27" ht="43" x14ac:dyDescent="0.2">
      <c r="A99" s="4">
        <v>44912</v>
      </c>
      <c r="B99" s="2" t="s">
        <v>534</v>
      </c>
      <c r="C99" s="9">
        <v>0.41666666666666669</v>
      </c>
      <c r="D99" s="9">
        <v>0.66666666666666663</v>
      </c>
      <c r="E99" s="2" t="s">
        <v>539</v>
      </c>
      <c r="F99" s="2" t="s">
        <v>514</v>
      </c>
      <c r="G99" s="2" t="s">
        <v>540</v>
      </c>
      <c r="H99" s="2">
        <v>1</v>
      </c>
      <c r="I99" s="10" t="s">
        <v>516</v>
      </c>
      <c r="J99" s="2">
        <f t="shared" si="3"/>
        <v>6</v>
      </c>
      <c r="K99" s="2"/>
      <c r="L99" s="4">
        <v>21060</v>
      </c>
      <c r="M99" s="11">
        <f t="shared" ca="1" si="2"/>
        <v>65</v>
      </c>
      <c r="N99" s="2"/>
      <c r="O99" s="2" t="s">
        <v>410</v>
      </c>
      <c r="P99" s="2"/>
      <c r="Q99" s="2"/>
      <c r="R99" s="2"/>
      <c r="S99" s="2"/>
      <c r="T99" s="2"/>
      <c r="U99" s="2"/>
      <c r="V99" s="2"/>
      <c r="W99" s="2"/>
      <c r="X99" s="2"/>
      <c r="Y99" s="2"/>
      <c r="Z99" s="2"/>
      <c r="AA99" s="2"/>
    </row>
    <row r="100" spans="1:27" ht="20" x14ac:dyDescent="0.2">
      <c r="A100" s="4">
        <v>44912</v>
      </c>
      <c r="B100" s="2" t="s">
        <v>534</v>
      </c>
      <c r="C100" s="9">
        <v>0.41666666666666669</v>
      </c>
      <c r="D100" s="9">
        <v>0.66666666666666663</v>
      </c>
      <c r="E100" s="2" t="s">
        <v>541</v>
      </c>
      <c r="F100" s="2" t="s">
        <v>542</v>
      </c>
      <c r="G100" s="2" t="s">
        <v>543</v>
      </c>
      <c r="H100" s="2">
        <v>1</v>
      </c>
      <c r="I100" s="2"/>
      <c r="J100" s="2">
        <f t="shared" si="3"/>
        <v>6</v>
      </c>
      <c r="K100" s="2" t="s">
        <v>544</v>
      </c>
      <c r="L100" s="4">
        <v>33445</v>
      </c>
      <c r="M100" s="11">
        <f t="shared" ca="1" si="2"/>
        <v>31</v>
      </c>
      <c r="N100" s="2"/>
      <c r="O100" s="2" t="s">
        <v>410</v>
      </c>
      <c r="P100" s="2"/>
      <c r="Q100" s="2"/>
      <c r="R100" s="2"/>
      <c r="S100" s="2"/>
      <c r="T100" s="2"/>
      <c r="U100" s="2"/>
      <c r="V100" s="2"/>
      <c r="W100" s="2"/>
      <c r="X100" s="2"/>
      <c r="Y100" s="2"/>
      <c r="Z100" s="2"/>
      <c r="AA100" s="2"/>
    </row>
    <row r="101" spans="1:27" ht="20" x14ac:dyDescent="0.2">
      <c r="A101" s="4">
        <v>44912</v>
      </c>
      <c r="B101" s="2" t="s">
        <v>498</v>
      </c>
      <c r="C101" s="9">
        <v>0.54166666666666663</v>
      </c>
      <c r="D101" s="9">
        <v>0.6875</v>
      </c>
      <c r="E101" s="2" t="s">
        <v>420</v>
      </c>
      <c r="F101" s="2" t="s">
        <v>421</v>
      </c>
      <c r="G101" s="2" t="s">
        <v>422</v>
      </c>
      <c r="H101" s="2">
        <v>1</v>
      </c>
      <c r="I101" s="2"/>
      <c r="J101" s="2">
        <f t="shared" si="3"/>
        <v>3</v>
      </c>
      <c r="K101" s="2" t="s">
        <v>423</v>
      </c>
      <c r="L101" s="4">
        <v>19463</v>
      </c>
      <c r="M101" s="11">
        <f t="shared" ca="1" si="2"/>
        <v>70</v>
      </c>
      <c r="N101" s="2" t="s">
        <v>401</v>
      </c>
      <c r="O101" s="2" t="s">
        <v>394</v>
      </c>
      <c r="P101" s="2" t="s">
        <v>395</v>
      </c>
      <c r="Q101" s="2"/>
      <c r="R101" s="2"/>
      <c r="S101" s="2"/>
      <c r="T101" s="2"/>
      <c r="U101" s="2"/>
      <c r="V101" s="2"/>
      <c r="W101" s="2"/>
      <c r="X101" s="2"/>
      <c r="Y101" s="2"/>
      <c r="Z101" s="2"/>
      <c r="AA101" s="2"/>
    </row>
    <row r="102" spans="1:27" ht="20" x14ac:dyDescent="0.2">
      <c r="A102" s="4">
        <v>44912</v>
      </c>
      <c r="B102" s="2" t="s">
        <v>498</v>
      </c>
      <c r="C102" s="9">
        <v>0.54166666666666663</v>
      </c>
      <c r="D102" s="9">
        <v>0.6875</v>
      </c>
      <c r="E102" s="2" t="s">
        <v>420</v>
      </c>
      <c r="F102" s="2" t="s">
        <v>421</v>
      </c>
      <c r="G102" s="2" t="s">
        <v>422</v>
      </c>
      <c r="H102" s="2">
        <v>1</v>
      </c>
      <c r="I102" s="2"/>
      <c r="J102" s="2">
        <f t="shared" si="3"/>
        <v>3</v>
      </c>
      <c r="K102" s="2" t="s">
        <v>517</v>
      </c>
      <c r="L102" s="4">
        <v>19463</v>
      </c>
      <c r="M102" s="11">
        <f t="shared" ca="1" si="2"/>
        <v>70</v>
      </c>
      <c r="N102" s="2"/>
      <c r="O102" s="2" t="s">
        <v>410</v>
      </c>
      <c r="P102" s="2"/>
      <c r="Q102" s="2"/>
      <c r="R102" s="2"/>
      <c r="S102" s="2"/>
      <c r="T102" s="2"/>
      <c r="U102" s="2"/>
      <c r="V102" s="2"/>
      <c r="W102" s="2"/>
      <c r="X102" s="2"/>
      <c r="Y102" s="2"/>
      <c r="Z102" s="2"/>
      <c r="AA102" s="2"/>
    </row>
    <row r="103" spans="1:27" ht="20" x14ac:dyDescent="0.2">
      <c r="A103" s="4">
        <v>44913</v>
      </c>
      <c r="B103" s="2" t="s">
        <v>534</v>
      </c>
      <c r="C103" s="9">
        <v>0.41666666666666669</v>
      </c>
      <c r="D103" s="9">
        <v>0.66666666666666663</v>
      </c>
      <c r="E103" s="2" t="s">
        <v>392</v>
      </c>
      <c r="F103" s="2" t="s">
        <v>674</v>
      </c>
      <c r="G103" s="2" t="s">
        <v>515</v>
      </c>
      <c r="H103" s="2">
        <v>1</v>
      </c>
      <c r="I103" s="2"/>
      <c r="J103" s="2">
        <f t="shared" si="3"/>
        <v>6</v>
      </c>
      <c r="K103" s="2" t="s">
        <v>393</v>
      </c>
      <c r="L103" s="4">
        <v>31525</v>
      </c>
      <c r="M103" s="11">
        <f t="shared" ca="1" si="2"/>
        <v>37</v>
      </c>
      <c r="N103" s="2"/>
      <c r="O103" s="2" t="s">
        <v>394</v>
      </c>
      <c r="P103" s="2" t="s">
        <v>395</v>
      </c>
      <c r="Q103" s="2"/>
      <c r="R103" s="2"/>
      <c r="S103" s="2"/>
      <c r="T103" s="2"/>
      <c r="U103" s="2"/>
      <c r="V103" s="2"/>
      <c r="W103" s="2"/>
      <c r="X103" s="2"/>
      <c r="Y103" s="2"/>
      <c r="Z103" s="2"/>
      <c r="AA103" s="2"/>
    </row>
    <row r="104" spans="1:27" ht="43" x14ac:dyDescent="0.2">
      <c r="A104" s="4">
        <v>44913</v>
      </c>
      <c r="B104" s="2" t="s">
        <v>534</v>
      </c>
      <c r="C104" s="9">
        <v>0.41666666666666669</v>
      </c>
      <c r="D104" s="9">
        <v>0.66666666666666663</v>
      </c>
      <c r="E104" s="2" t="s">
        <v>539</v>
      </c>
      <c r="F104" s="2" t="s">
        <v>514</v>
      </c>
      <c r="G104" s="2" t="s">
        <v>540</v>
      </c>
      <c r="H104" s="2">
        <v>1</v>
      </c>
      <c r="I104" s="10" t="s">
        <v>516</v>
      </c>
      <c r="J104" s="2">
        <f t="shared" si="3"/>
        <v>6</v>
      </c>
      <c r="K104" s="2"/>
      <c r="L104" s="4">
        <v>21060</v>
      </c>
      <c r="M104" s="11">
        <f t="shared" ca="1" si="2"/>
        <v>65</v>
      </c>
      <c r="N104" s="2"/>
      <c r="O104" s="2" t="s">
        <v>410</v>
      </c>
      <c r="P104" s="2"/>
      <c r="Q104" s="2"/>
      <c r="R104" s="2"/>
      <c r="S104" s="2"/>
      <c r="T104" s="2"/>
      <c r="U104" s="2"/>
      <c r="V104" s="2"/>
      <c r="W104" s="2"/>
      <c r="X104" s="2"/>
      <c r="Y104" s="2"/>
      <c r="Z104" s="2"/>
      <c r="AA104" s="2"/>
    </row>
    <row r="105" spans="1:27" ht="20" x14ac:dyDescent="0.2">
      <c r="A105" s="4">
        <v>44913</v>
      </c>
      <c r="B105" s="2" t="s">
        <v>534</v>
      </c>
      <c r="C105" s="9">
        <v>0.41666666666666669</v>
      </c>
      <c r="D105" s="9">
        <v>0.66666666666666663</v>
      </c>
      <c r="E105" s="2" t="s">
        <v>499</v>
      </c>
      <c r="F105" s="2" t="s">
        <v>500</v>
      </c>
      <c r="G105" s="2" t="s">
        <v>501</v>
      </c>
      <c r="H105" s="2">
        <v>2</v>
      </c>
      <c r="I105" s="2"/>
      <c r="J105" s="2">
        <f t="shared" si="3"/>
        <v>6</v>
      </c>
      <c r="K105" s="2" t="s">
        <v>545</v>
      </c>
      <c r="L105" s="4">
        <v>38928</v>
      </c>
      <c r="M105" s="11">
        <f t="shared" ca="1" si="2"/>
        <v>16</v>
      </c>
      <c r="N105" s="2"/>
      <c r="O105" s="2" t="s">
        <v>410</v>
      </c>
      <c r="P105" s="2"/>
      <c r="Q105" s="2"/>
      <c r="R105" s="2"/>
      <c r="S105" s="2"/>
      <c r="T105" s="2"/>
      <c r="U105" s="2"/>
      <c r="V105" s="2"/>
      <c r="W105" s="2"/>
      <c r="X105" s="2"/>
      <c r="Y105" s="2"/>
      <c r="Z105" s="2"/>
      <c r="AA105" s="2"/>
    </row>
    <row r="106" spans="1:27" ht="20" x14ac:dyDescent="0.2">
      <c r="A106" s="4">
        <v>44913</v>
      </c>
      <c r="B106" s="2" t="s">
        <v>534</v>
      </c>
      <c r="C106" s="9">
        <v>0.41666666666666669</v>
      </c>
      <c r="D106" s="9">
        <v>0.66666666666666663</v>
      </c>
      <c r="E106" s="2" t="s">
        <v>546</v>
      </c>
      <c r="F106" s="2" t="s">
        <v>547</v>
      </c>
      <c r="G106" s="2" t="s">
        <v>548</v>
      </c>
      <c r="H106" s="2">
        <v>1</v>
      </c>
      <c r="I106" s="2"/>
      <c r="J106" s="2">
        <f t="shared" si="3"/>
        <v>6</v>
      </c>
      <c r="K106" s="2" t="s">
        <v>549</v>
      </c>
      <c r="L106" s="4">
        <v>20083</v>
      </c>
      <c r="M106" s="11">
        <f t="shared" ca="1" si="2"/>
        <v>68</v>
      </c>
      <c r="N106" s="2" t="s">
        <v>401</v>
      </c>
      <c r="O106" s="2" t="s">
        <v>394</v>
      </c>
      <c r="P106" s="2" t="s">
        <v>395</v>
      </c>
      <c r="Q106" s="2"/>
      <c r="R106" s="2"/>
      <c r="S106" s="2"/>
      <c r="T106" s="2"/>
      <c r="U106" s="2"/>
      <c r="V106" s="2"/>
      <c r="W106" s="2"/>
      <c r="X106" s="2"/>
      <c r="Y106" s="2"/>
      <c r="Z106" s="2"/>
      <c r="AA106" s="2"/>
    </row>
    <row r="107" spans="1:27" ht="20" x14ac:dyDescent="0.2">
      <c r="A107" s="4">
        <v>44916</v>
      </c>
      <c r="B107" s="2" t="s">
        <v>455</v>
      </c>
      <c r="C107" s="9">
        <v>0.45833333333333331</v>
      </c>
      <c r="D107" s="9">
        <v>0.66666666666666663</v>
      </c>
      <c r="E107" s="2" t="s">
        <v>550</v>
      </c>
      <c r="F107" s="2" t="s">
        <v>551</v>
      </c>
      <c r="G107" s="2" t="s">
        <v>552</v>
      </c>
      <c r="H107" s="2">
        <v>1</v>
      </c>
      <c r="I107" s="2"/>
      <c r="J107" s="2">
        <f t="shared" si="3"/>
        <v>5</v>
      </c>
      <c r="K107" s="2" t="s">
        <v>553</v>
      </c>
      <c r="L107" s="2"/>
      <c r="M107" s="11"/>
      <c r="N107" s="2"/>
      <c r="O107" s="2" t="s">
        <v>410</v>
      </c>
      <c r="P107" s="2"/>
      <c r="Q107" s="2"/>
      <c r="R107" s="2"/>
      <c r="S107" s="2"/>
      <c r="T107" s="2"/>
      <c r="U107" s="2"/>
      <c r="V107" s="2"/>
      <c r="W107" s="2"/>
      <c r="X107" s="2"/>
      <c r="Y107" s="2"/>
      <c r="Z107" s="2"/>
      <c r="AA107" s="2"/>
    </row>
    <row r="108" spans="1:27" ht="57" x14ac:dyDescent="0.2">
      <c r="A108" s="4">
        <v>44916</v>
      </c>
      <c r="B108" s="2" t="s">
        <v>455</v>
      </c>
      <c r="C108" s="9">
        <v>0.45833333333333331</v>
      </c>
      <c r="D108" s="9">
        <v>0.66666666666666663</v>
      </c>
      <c r="E108" s="2" t="s">
        <v>554</v>
      </c>
      <c r="F108" s="2" t="s">
        <v>555</v>
      </c>
      <c r="G108" s="2" t="s">
        <v>552</v>
      </c>
      <c r="H108" s="2">
        <v>1</v>
      </c>
      <c r="I108" s="10" t="s">
        <v>556</v>
      </c>
      <c r="J108" s="2">
        <f t="shared" si="3"/>
        <v>5</v>
      </c>
      <c r="K108" s="2"/>
      <c r="L108" s="4">
        <v>40055</v>
      </c>
      <c r="M108" s="11">
        <f t="shared" ca="1" si="2"/>
        <v>13</v>
      </c>
      <c r="N108" s="2"/>
      <c r="O108" s="2" t="s">
        <v>410</v>
      </c>
      <c r="P108" s="2"/>
      <c r="Q108" s="2"/>
      <c r="R108" s="2"/>
      <c r="S108" s="2"/>
      <c r="T108" s="2"/>
      <c r="U108" s="2"/>
      <c r="V108" s="2"/>
      <c r="W108" s="2"/>
      <c r="X108" s="2"/>
      <c r="Y108" s="2"/>
      <c r="Z108" s="2"/>
      <c r="AA108" s="2"/>
    </row>
    <row r="109" spans="1:27" ht="20" x14ac:dyDescent="0.2">
      <c r="A109" s="4">
        <v>44916</v>
      </c>
      <c r="B109" s="2" t="s">
        <v>455</v>
      </c>
      <c r="C109" s="9">
        <v>0.45833333333333331</v>
      </c>
      <c r="D109" s="9">
        <v>0.66666666666666663</v>
      </c>
      <c r="E109" s="2" t="s">
        <v>557</v>
      </c>
      <c r="F109" s="2" t="s">
        <v>558</v>
      </c>
      <c r="G109" s="2" t="s">
        <v>559</v>
      </c>
      <c r="H109" s="2">
        <v>1</v>
      </c>
      <c r="I109" s="2"/>
      <c r="J109" s="2">
        <f t="shared" si="3"/>
        <v>5</v>
      </c>
      <c r="K109" s="2" t="s">
        <v>560</v>
      </c>
      <c r="L109" s="4">
        <v>28513</v>
      </c>
      <c r="M109" s="11">
        <f t="shared" ca="1" si="2"/>
        <v>45</v>
      </c>
      <c r="N109" s="2"/>
      <c r="O109" s="2" t="s">
        <v>410</v>
      </c>
      <c r="P109" s="2"/>
      <c r="Q109" s="2"/>
      <c r="R109" s="2"/>
      <c r="S109" s="2"/>
      <c r="T109" s="2"/>
      <c r="U109" s="2"/>
      <c r="V109" s="2"/>
      <c r="W109" s="2"/>
      <c r="X109" s="2"/>
      <c r="Y109" s="2"/>
      <c r="Z109" s="2"/>
      <c r="AA109" s="2"/>
    </row>
    <row r="110" spans="1:27" ht="20" x14ac:dyDescent="0.2">
      <c r="A110" s="4">
        <v>44916</v>
      </c>
      <c r="B110" s="2" t="s">
        <v>483</v>
      </c>
      <c r="C110" s="9">
        <v>0.47916666666666669</v>
      </c>
      <c r="D110" s="9">
        <v>0.60416666666666663</v>
      </c>
      <c r="E110" s="2" t="s">
        <v>479</v>
      </c>
      <c r="F110" s="2" t="s">
        <v>480</v>
      </c>
      <c r="G110" s="2" t="s">
        <v>481</v>
      </c>
      <c r="H110" s="2">
        <v>1</v>
      </c>
      <c r="I110" s="2"/>
      <c r="J110" s="2">
        <f t="shared" si="3"/>
        <v>3</v>
      </c>
      <c r="K110" s="2" t="s">
        <v>482</v>
      </c>
      <c r="L110" s="4">
        <v>33129</v>
      </c>
      <c r="M110" s="11">
        <f t="shared" ca="1" si="2"/>
        <v>32</v>
      </c>
      <c r="N110" s="2" t="s">
        <v>401</v>
      </c>
      <c r="O110" s="2" t="s">
        <v>394</v>
      </c>
      <c r="P110" s="2" t="s">
        <v>395</v>
      </c>
      <c r="Q110" s="2"/>
      <c r="R110" s="2"/>
      <c r="S110" s="2"/>
      <c r="T110" s="2"/>
      <c r="U110" s="2"/>
      <c r="V110" s="2"/>
      <c r="W110" s="2"/>
      <c r="X110" s="2"/>
      <c r="Y110" s="2"/>
      <c r="Z110" s="2"/>
      <c r="AA110" s="2"/>
    </row>
    <row r="111" spans="1:27" ht="20" x14ac:dyDescent="0.2">
      <c r="A111" s="4">
        <v>44917</v>
      </c>
      <c r="B111" s="2" t="s">
        <v>507</v>
      </c>
      <c r="C111" s="9">
        <v>0.45833333333333331</v>
      </c>
      <c r="D111" s="9">
        <v>0.66666666666666663</v>
      </c>
      <c r="E111" s="2" t="s">
        <v>420</v>
      </c>
      <c r="F111" s="2" t="s">
        <v>421</v>
      </c>
      <c r="G111" s="2" t="s">
        <v>422</v>
      </c>
      <c r="H111" s="2">
        <v>1</v>
      </c>
      <c r="I111" s="2"/>
      <c r="J111" s="2">
        <f t="shared" si="3"/>
        <v>5</v>
      </c>
      <c r="K111" s="2" t="s">
        <v>423</v>
      </c>
      <c r="L111" s="4">
        <v>19463</v>
      </c>
      <c r="M111" s="11">
        <f t="shared" ca="1" si="2"/>
        <v>70</v>
      </c>
      <c r="N111" s="2" t="s">
        <v>401</v>
      </c>
      <c r="O111" s="2" t="s">
        <v>394</v>
      </c>
      <c r="P111" s="2" t="s">
        <v>395</v>
      </c>
      <c r="Q111" s="2"/>
      <c r="R111" s="2"/>
      <c r="S111" s="2"/>
      <c r="T111" s="2"/>
      <c r="U111" s="2"/>
      <c r="V111" s="2"/>
      <c r="W111" s="2"/>
      <c r="X111" s="2"/>
      <c r="Y111" s="2"/>
      <c r="Z111" s="2"/>
      <c r="AA111" s="2"/>
    </row>
    <row r="112" spans="1:27" ht="20" x14ac:dyDescent="0.2">
      <c r="A112" s="4">
        <v>44917</v>
      </c>
      <c r="B112" s="2" t="s">
        <v>507</v>
      </c>
      <c r="C112" s="9">
        <v>0.45833333333333331</v>
      </c>
      <c r="D112" s="9">
        <v>0.66666666666666663</v>
      </c>
      <c r="E112" s="2" t="s">
        <v>392</v>
      </c>
      <c r="F112" s="2" t="s">
        <v>674</v>
      </c>
      <c r="G112" s="2" t="s">
        <v>515</v>
      </c>
      <c r="H112" s="2">
        <v>1</v>
      </c>
      <c r="I112" s="2"/>
      <c r="J112" s="2">
        <f t="shared" si="3"/>
        <v>5</v>
      </c>
      <c r="K112" s="2" t="s">
        <v>393</v>
      </c>
      <c r="L112" s="4">
        <v>31525</v>
      </c>
      <c r="M112" s="11">
        <f t="shared" ca="1" si="2"/>
        <v>37</v>
      </c>
      <c r="N112" s="2"/>
      <c r="O112" s="2" t="s">
        <v>394</v>
      </c>
      <c r="P112" s="2" t="s">
        <v>395</v>
      </c>
      <c r="Q112" s="2"/>
      <c r="R112" s="2"/>
      <c r="S112" s="2"/>
      <c r="T112" s="2"/>
      <c r="U112" s="2"/>
      <c r="V112" s="2"/>
      <c r="W112" s="2"/>
      <c r="X112" s="2"/>
      <c r="Y112" s="2"/>
      <c r="Z112" s="2"/>
      <c r="AA112" s="2"/>
    </row>
    <row r="113" spans="1:27" ht="20" x14ac:dyDescent="0.2">
      <c r="A113" s="4">
        <v>44917</v>
      </c>
      <c r="B113" s="2" t="s">
        <v>507</v>
      </c>
      <c r="C113" s="9">
        <v>0.45833333333333331</v>
      </c>
      <c r="D113" s="9">
        <v>0.66666666666666663</v>
      </c>
      <c r="E113" s="2" t="s">
        <v>420</v>
      </c>
      <c r="F113" s="2" t="s">
        <v>421</v>
      </c>
      <c r="G113" s="2" t="s">
        <v>422</v>
      </c>
      <c r="H113" s="2">
        <v>1</v>
      </c>
      <c r="I113" s="2"/>
      <c r="J113" s="2">
        <f t="shared" si="3"/>
        <v>5</v>
      </c>
      <c r="K113" s="2" t="s">
        <v>517</v>
      </c>
      <c r="L113" s="4">
        <v>19463</v>
      </c>
      <c r="M113" s="11">
        <f t="shared" ca="1" si="2"/>
        <v>70</v>
      </c>
      <c r="N113" s="2"/>
      <c r="O113" s="2" t="s">
        <v>410</v>
      </c>
      <c r="P113" s="2"/>
      <c r="Q113" s="2"/>
      <c r="R113" s="2"/>
      <c r="S113" s="2"/>
      <c r="T113" s="2"/>
      <c r="U113" s="2"/>
      <c r="V113" s="2"/>
      <c r="W113" s="2"/>
      <c r="X113" s="2"/>
      <c r="Y113" s="2"/>
      <c r="Z113" s="2"/>
      <c r="AA113" s="2"/>
    </row>
    <row r="114" spans="1:27" ht="20" x14ac:dyDescent="0.2">
      <c r="A114" s="4">
        <v>44918</v>
      </c>
      <c r="B114" s="2" t="s">
        <v>483</v>
      </c>
      <c r="C114" s="9">
        <v>0.47916666666666669</v>
      </c>
      <c r="D114" s="9">
        <v>0.60416666666666663</v>
      </c>
      <c r="E114" s="2" t="s">
        <v>546</v>
      </c>
      <c r="F114" s="2" t="s">
        <v>547</v>
      </c>
      <c r="G114" s="2" t="s">
        <v>548</v>
      </c>
      <c r="H114" s="2">
        <v>1</v>
      </c>
      <c r="I114" s="2"/>
      <c r="J114" s="2">
        <f t="shared" si="3"/>
        <v>3</v>
      </c>
      <c r="K114" s="2" t="s">
        <v>549</v>
      </c>
      <c r="L114" s="4">
        <v>20083</v>
      </c>
      <c r="M114" s="11">
        <f t="shared" ca="1" si="2"/>
        <v>68</v>
      </c>
      <c r="N114" s="2" t="s">
        <v>401</v>
      </c>
      <c r="O114" s="2" t="s">
        <v>394</v>
      </c>
      <c r="P114" s="2" t="s">
        <v>395</v>
      </c>
      <c r="Q114" s="2"/>
      <c r="R114" s="2"/>
      <c r="S114" s="2"/>
      <c r="T114" s="2"/>
      <c r="U114" s="2"/>
      <c r="V114" s="2"/>
      <c r="W114" s="2"/>
      <c r="X114" s="2"/>
      <c r="Y114" s="2"/>
      <c r="Z114" s="2"/>
      <c r="AA114" s="2"/>
    </row>
    <row r="115" spans="1:27" ht="20" x14ac:dyDescent="0.2">
      <c r="A115" s="4">
        <v>44924</v>
      </c>
      <c r="B115" s="2" t="s">
        <v>483</v>
      </c>
      <c r="C115" s="9">
        <v>0.47916666666666669</v>
      </c>
      <c r="D115" s="9">
        <v>0.60416666666666663</v>
      </c>
      <c r="E115" s="2" t="s">
        <v>392</v>
      </c>
      <c r="F115" s="2" t="s">
        <v>392</v>
      </c>
      <c r="G115" s="2"/>
      <c r="H115" s="2">
        <v>1</v>
      </c>
      <c r="I115" s="2"/>
      <c r="J115" s="2">
        <f t="shared" si="3"/>
        <v>3</v>
      </c>
      <c r="K115" s="2" t="s">
        <v>393</v>
      </c>
      <c r="L115" s="4">
        <v>31525</v>
      </c>
      <c r="M115" s="11">
        <f t="shared" ca="1" si="2"/>
        <v>37</v>
      </c>
      <c r="N115" s="2"/>
      <c r="O115" s="2" t="s">
        <v>394</v>
      </c>
      <c r="P115" s="2" t="s">
        <v>395</v>
      </c>
      <c r="Q115" s="2"/>
      <c r="R115" s="2"/>
      <c r="S115" s="2"/>
      <c r="T115" s="2"/>
      <c r="U115" s="2"/>
      <c r="V115" s="2"/>
      <c r="W115" s="2"/>
      <c r="X115" s="2"/>
      <c r="Y115" s="2"/>
      <c r="Z115" s="2"/>
      <c r="AA115" s="2"/>
    </row>
    <row r="116" spans="1:27" ht="20" x14ac:dyDescent="0.2">
      <c r="A116" s="4">
        <v>44924</v>
      </c>
      <c r="B116" s="2" t="s">
        <v>561</v>
      </c>
      <c r="C116" s="9">
        <v>0.60416666666666663</v>
      </c>
      <c r="D116" s="9">
        <v>0.77083333333333337</v>
      </c>
      <c r="E116" s="2" t="s">
        <v>562</v>
      </c>
      <c r="F116" s="2" t="s">
        <v>563</v>
      </c>
      <c r="G116" s="2" t="s">
        <v>564</v>
      </c>
      <c r="H116" s="2">
        <v>1</v>
      </c>
      <c r="I116" s="2"/>
      <c r="J116" s="2">
        <f t="shared" si="3"/>
        <v>4</v>
      </c>
      <c r="K116" s="2" t="s">
        <v>565</v>
      </c>
      <c r="L116" s="4">
        <v>35552</v>
      </c>
      <c r="M116" s="11">
        <f t="shared" ca="1" si="2"/>
        <v>26</v>
      </c>
      <c r="N116" s="2"/>
      <c r="O116" s="2" t="s">
        <v>410</v>
      </c>
      <c r="P116" s="2"/>
      <c r="Q116" s="2"/>
      <c r="R116" s="2"/>
      <c r="S116" s="2"/>
      <c r="T116" s="2"/>
      <c r="U116" s="2"/>
      <c r="V116" s="2"/>
      <c r="W116" s="2"/>
      <c r="X116" s="2"/>
      <c r="Y116" s="2"/>
      <c r="Z116" s="2"/>
      <c r="AA116" s="2"/>
    </row>
    <row r="117" spans="1:27" ht="20" x14ac:dyDescent="0.2">
      <c r="A117" s="4">
        <v>44925</v>
      </c>
      <c r="B117" s="2" t="s">
        <v>483</v>
      </c>
      <c r="C117" s="9">
        <v>0.47916666666666669</v>
      </c>
      <c r="D117" s="9">
        <v>0.60416666666666663</v>
      </c>
      <c r="E117" s="2" t="s">
        <v>479</v>
      </c>
      <c r="F117" s="2" t="s">
        <v>480</v>
      </c>
      <c r="G117" s="2" t="s">
        <v>481</v>
      </c>
      <c r="H117" s="2">
        <v>1</v>
      </c>
      <c r="I117" s="2"/>
      <c r="J117" s="2">
        <f t="shared" si="3"/>
        <v>3</v>
      </c>
      <c r="K117" s="2" t="s">
        <v>482</v>
      </c>
      <c r="L117" s="4">
        <v>33129</v>
      </c>
      <c r="M117" s="11">
        <f t="shared" ca="1" si="2"/>
        <v>32</v>
      </c>
      <c r="N117" s="2" t="s">
        <v>401</v>
      </c>
      <c r="O117" s="2" t="s">
        <v>394</v>
      </c>
      <c r="P117" s="2" t="s">
        <v>395</v>
      </c>
      <c r="Q117" s="2"/>
      <c r="R117" s="2"/>
      <c r="S117" s="2"/>
      <c r="T117" s="2"/>
      <c r="U117" s="2"/>
      <c r="V117" s="2"/>
      <c r="W117" s="2"/>
      <c r="X117" s="2"/>
      <c r="Y117" s="2"/>
      <c r="Z117" s="2"/>
      <c r="AA117" s="2"/>
    </row>
    <row r="118" spans="1:27" ht="20" x14ac:dyDescent="0.2">
      <c r="A118" s="4">
        <v>44925</v>
      </c>
      <c r="B118" s="2" t="s">
        <v>483</v>
      </c>
      <c r="C118" s="9">
        <v>0.47916666666666669</v>
      </c>
      <c r="D118" s="9">
        <v>0.60416666666666663</v>
      </c>
      <c r="E118" s="2" t="s">
        <v>546</v>
      </c>
      <c r="F118" s="2" t="s">
        <v>547</v>
      </c>
      <c r="G118" s="2" t="s">
        <v>548</v>
      </c>
      <c r="H118" s="2">
        <v>1</v>
      </c>
      <c r="I118" s="2"/>
      <c r="J118" s="2">
        <f t="shared" si="3"/>
        <v>3</v>
      </c>
      <c r="K118" s="2" t="s">
        <v>549</v>
      </c>
      <c r="L118" s="4">
        <v>20083</v>
      </c>
      <c r="M118" s="11">
        <f t="shared" ca="1" si="2"/>
        <v>68</v>
      </c>
      <c r="N118" s="2" t="s">
        <v>401</v>
      </c>
      <c r="O118" s="2" t="s">
        <v>394</v>
      </c>
      <c r="P118" s="2" t="s">
        <v>395</v>
      </c>
      <c r="Q118" s="2"/>
      <c r="R118" s="2"/>
      <c r="S118" s="2"/>
      <c r="T118" s="2"/>
      <c r="U118" s="2"/>
      <c r="V118" s="2"/>
      <c r="W118" s="2"/>
      <c r="X118" s="2"/>
      <c r="Y118" s="2"/>
      <c r="Z118" s="2"/>
      <c r="AA118" s="2"/>
    </row>
    <row r="119" spans="1:27" ht="20" x14ac:dyDescent="0.2">
      <c r="A119" s="4">
        <v>44925</v>
      </c>
      <c r="B119" s="2" t="s">
        <v>561</v>
      </c>
      <c r="C119" s="9">
        <v>0.60416666666666663</v>
      </c>
      <c r="D119" s="9">
        <v>0.77083333333333337</v>
      </c>
      <c r="E119" s="2" t="s">
        <v>562</v>
      </c>
      <c r="F119" s="2" t="s">
        <v>563</v>
      </c>
      <c r="G119" s="2" t="s">
        <v>564</v>
      </c>
      <c r="H119" s="2">
        <v>1</v>
      </c>
      <c r="I119" s="2"/>
      <c r="J119" s="2">
        <f t="shared" si="3"/>
        <v>4</v>
      </c>
      <c r="K119" s="2" t="s">
        <v>565</v>
      </c>
      <c r="L119" s="4">
        <v>35552</v>
      </c>
      <c r="M119" s="11">
        <f t="shared" ca="1" si="2"/>
        <v>26</v>
      </c>
      <c r="N119" s="2"/>
      <c r="O119" s="2" t="s">
        <v>410</v>
      </c>
      <c r="P119" s="2"/>
      <c r="Q119" s="2"/>
      <c r="R119" s="2"/>
      <c r="S119" s="2"/>
      <c r="T119" s="2"/>
      <c r="U119" s="2"/>
      <c r="V119" s="2"/>
      <c r="W119" s="2"/>
      <c r="X119" s="2"/>
      <c r="Y119" s="2"/>
      <c r="Z119" s="2"/>
      <c r="AA119" s="2"/>
    </row>
    <row r="120" spans="1:27" ht="20" x14ac:dyDescent="0.2">
      <c r="A120" s="4">
        <v>44930</v>
      </c>
      <c r="B120" s="2" t="s">
        <v>455</v>
      </c>
      <c r="C120" s="9">
        <v>0.45833333333333331</v>
      </c>
      <c r="D120" s="9">
        <v>0.66666666666666663</v>
      </c>
      <c r="E120" s="2" t="s">
        <v>522</v>
      </c>
      <c r="F120" s="2" t="s">
        <v>523</v>
      </c>
      <c r="G120" s="2" t="s">
        <v>524</v>
      </c>
      <c r="H120" s="2">
        <v>1</v>
      </c>
      <c r="I120" s="2"/>
      <c r="J120" s="2">
        <f t="shared" si="3"/>
        <v>5</v>
      </c>
      <c r="K120" s="2" t="s">
        <v>525</v>
      </c>
      <c r="L120" s="4">
        <v>15976</v>
      </c>
      <c r="M120" s="11">
        <f t="shared" ca="1" si="2"/>
        <v>79</v>
      </c>
      <c r="N120" s="2" t="s">
        <v>401</v>
      </c>
      <c r="O120" s="2" t="s">
        <v>394</v>
      </c>
      <c r="P120" s="2" t="s">
        <v>395</v>
      </c>
      <c r="Q120" s="2"/>
      <c r="R120" s="2"/>
      <c r="S120" s="2"/>
      <c r="T120" s="2"/>
      <c r="U120" s="2"/>
      <c r="V120" s="2"/>
      <c r="W120" s="2"/>
      <c r="X120" s="2"/>
      <c r="Y120" s="2"/>
      <c r="Z120" s="2"/>
      <c r="AA120" s="2"/>
    </row>
    <row r="121" spans="1:27" ht="20" x14ac:dyDescent="0.2">
      <c r="A121" s="4">
        <v>44931</v>
      </c>
      <c r="B121" s="2" t="s">
        <v>483</v>
      </c>
      <c r="C121" s="9">
        <v>0.47916666666666669</v>
      </c>
      <c r="D121" s="9">
        <v>0.60416666666666663</v>
      </c>
      <c r="E121" s="2" t="s">
        <v>420</v>
      </c>
      <c r="F121" s="2" t="s">
        <v>421</v>
      </c>
      <c r="G121" s="2" t="s">
        <v>422</v>
      </c>
      <c r="H121" s="2">
        <v>1</v>
      </c>
      <c r="I121" s="2"/>
      <c r="J121" s="2">
        <f t="shared" si="3"/>
        <v>3</v>
      </c>
      <c r="K121" s="2" t="s">
        <v>423</v>
      </c>
      <c r="L121" s="4">
        <v>19463</v>
      </c>
      <c r="M121" s="11">
        <f t="shared" ca="1" si="2"/>
        <v>70</v>
      </c>
      <c r="N121" s="2" t="s">
        <v>401</v>
      </c>
      <c r="O121" s="2" t="s">
        <v>394</v>
      </c>
      <c r="P121" s="2" t="s">
        <v>395</v>
      </c>
      <c r="Q121" s="2"/>
      <c r="R121" s="2"/>
      <c r="S121" s="2"/>
      <c r="T121" s="2"/>
      <c r="U121" s="2"/>
      <c r="V121" s="2"/>
      <c r="W121" s="2"/>
      <c r="X121" s="2"/>
      <c r="Y121" s="2"/>
      <c r="Z121" s="2"/>
      <c r="AA121" s="2"/>
    </row>
    <row r="122" spans="1:27" ht="20" x14ac:dyDescent="0.2">
      <c r="A122" s="4">
        <v>44937</v>
      </c>
      <c r="B122" s="2" t="s">
        <v>455</v>
      </c>
      <c r="C122" s="9">
        <v>0.45833333333333331</v>
      </c>
      <c r="D122" s="9">
        <v>0.66666666666666663</v>
      </c>
      <c r="E122" s="2" t="s">
        <v>522</v>
      </c>
      <c r="F122" s="2" t="s">
        <v>523</v>
      </c>
      <c r="G122" s="2" t="s">
        <v>524</v>
      </c>
      <c r="H122" s="2">
        <v>1</v>
      </c>
      <c r="I122" s="2"/>
      <c r="J122" s="2">
        <f t="shared" si="3"/>
        <v>5</v>
      </c>
      <c r="K122" s="2" t="s">
        <v>525</v>
      </c>
      <c r="L122" s="4">
        <v>15976</v>
      </c>
      <c r="M122" s="11">
        <f t="shared" ca="1" si="2"/>
        <v>79</v>
      </c>
      <c r="N122" s="2" t="s">
        <v>401</v>
      </c>
      <c r="O122" s="2" t="s">
        <v>394</v>
      </c>
      <c r="P122" s="2" t="s">
        <v>395</v>
      </c>
      <c r="Q122" s="2"/>
      <c r="R122" s="2"/>
      <c r="S122" s="2"/>
      <c r="T122" s="2"/>
      <c r="U122" s="2"/>
      <c r="V122" s="2"/>
      <c r="W122" s="2"/>
      <c r="X122" s="2"/>
      <c r="Y122" s="2"/>
      <c r="Z122" s="2"/>
      <c r="AA122" s="2"/>
    </row>
    <row r="123" spans="1:27" ht="20" x14ac:dyDescent="0.2">
      <c r="A123" s="4">
        <v>44938</v>
      </c>
      <c r="B123" s="2" t="s">
        <v>483</v>
      </c>
      <c r="C123" s="9">
        <v>0.47916666666666669</v>
      </c>
      <c r="D123" s="9">
        <v>0.60416666666666663</v>
      </c>
      <c r="E123" s="2" t="s">
        <v>420</v>
      </c>
      <c r="F123" s="2" t="s">
        <v>421</v>
      </c>
      <c r="G123" s="2" t="s">
        <v>422</v>
      </c>
      <c r="H123" s="2">
        <v>1</v>
      </c>
      <c r="I123" s="2"/>
      <c r="J123" s="2">
        <f t="shared" si="3"/>
        <v>3</v>
      </c>
      <c r="K123" s="2" t="s">
        <v>423</v>
      </c>
      <c r="L123" s="4">
        <v>19463</v>
      </c>
      <c r="M123" s="11">
        <f t="shared" ca="1" si="2"/>
        <v>70</v>
      </c>
      <c r="N123" s="2" t="s">
        <v>401</v>
      </c>
      <c r="O123" s="2" t="s">
        <v>394</v>
      </c>
      <c r="P123" s="2" t="s">
        <v>395</v>
      </c>
      <c r="Q123" s="2"/>
      <c r="R123" s="2"/>
      <c r="S123" s="2"/>
      <c r="T123" s="2"/>
      <c r="U123" s="2"/>
      <c r="V123" s="2"/>
      <c r="W123" s="2"/>
      <c r="X123" s="2"/>
      <c r="Y123" s="2"/>
      <c r="Z123" s="2"/>
      <c r="AA123" s="2"/>
    </row>
    <row r="124" spans="1:27" ht="20" x14ac:dyDescent="0.2">
      <c r="A124" s="4">
        <v>44939</v>
      </c>
      <c r="B124" s="2" t="s">
        <v>561</v>
      </c>
      <c r="C124" s="9">
        <v>0.60416666666666663</v>
      </c>
      <c r="D124" s="9">
        <v>0.77083333333333337</v>
      </c>
      <c r="E124" s="2" t="s">
        <v>397</v>
      </c>
      <c r="F124" s="2" t="s">
        <v>398</v>
      </c>
      <c r="G124" s="2" t="s">
        <v>399</v>
      </c>
      <c r="H124" s="2">
        <v>1</v>
      </c>
      <c r="I124" s="2"/>
      <c r="J124" s="2">
        <f t="shared" si="3"/>
        <v>4</v>
      </c>
      <c r="K124" s="2" t="s">
        <v>400</v>
      </c>
      <c r="L124" s="4">
        <v>35695</v>
      </c>
      <c r="M124" s="11">
        <f t="shared" ca="1" si="2"/>
        <v>25</v>
      </c>
      <c r="N124" s="2" t="s">
        <v>401</v>
      </c>
      <c r="O124" s="2" t="s">
        <v>394</v>
      </c>
      <c r="P124" s="2" t="s">
        <v>395</v>
      </c>
      <c r="Q124" s="2"/>
      <c r="R124" s="2"/>
      <c r="S124" s="2"/>
      <c r="T124" s="2"/>
      <c r="U124" s="2"/>
      <c r="V124" s="2"/>
      <c r="W124" s="2"/>
      <c r="X124" s="2"/>
      <c r="Y124" s="2"/>
      <c r="Z124" s="2"/>
      <c r="AA124" s="2"/>
    </row>
    <row r="125" spans="1:27" ht="20" x14ac:dyDescent="0.2">
      <c r="A125" s="4">
        <v>44940</v>
      </c>
      <c r="B125" s="2" t="s">
        <v>484</v>
      </c>
      <c r="C125" s="9">
        <v>0.39583333333333331</v>
      </c>
      <c r="D125" s="9">
        <v>0.54166666666666663</v>
      </c>
      <c r="E125" s="2" t="s">
        <v>541</v>
      </c>
      <c r="F125" s="2" t="s">
        <v>542</v>
      </c>
      <c r="G125" s="2" t="s">
        <v>543</v>
      </c>
      <c r="H125" s="2">
        <v>2</v>
      </c>
      <c r="I125" s="2"/>
      <c r="J125" s="2">
        <f t="shared" si="3"/>
        <v>3</v>
      </c>
      <c r="K125" s="2" t="s">
        <v>544</v>
      </c>
      <c r="L125" s="4">
        <v>33445</v>
      </c>
      <c r="M125" s="11">
        <f t="shared" ca="1" si="2"/>
        <v>31</v>
      </c>
      <c r="N125" s="2"/>
      <c r="O125" s="2" t="s">
        <v>410</v>
      </c>
      <c r="P125" s="2"/>
      <c r="Q125" s="2"/>
      <c r="R125" s="2"/>
      <c r="S125" s="2"/>
      <c r="T125" s="2"/>
      <c r="U125" s="2"/>
      <c r="V125" s="2"/>
      <c r="W125" s="2"/>
      <c r="X125" s="2"/>
      <c r="Y125" s="2"/>
      <c r="Z125" s="2"/>
      <c r="AA125" s="2"/>
    </row>
    <row r="126" spans="1:27" ht="20" x14ac:dyDescent="0.2">
      <c r="A126" s="4">
        <v>44941</v>
      </c>
      <c r="B126" s="2" t="s">
        <v>484</v>
      </c>
      <c r="C126" s="9">
        <v>0.39583333333333331</v>
      </c>
      <c r="D126" s="9">
        <v>0.54166666666666663</v>
      </c>
      <c r="E126" s="2" t="s">
        <v>566</v>
      </c>
      <c r="F126" s="2" t="s">
        <v>567</v>
      </c>
      <c r="G126" s="2" t="s">
        <v>568</v>
      </c>
      <c r="H126" s="2">
        <v>1</v>
      </c>
      <c r="I126" s="2"/>
      <c r="J126" s="2">
        <f t="shared" si="3"/>
        <v>3</v>
      </c>
      <c r="K126" s="2" t="s">
        <v>569</v>
      </c>
      <c r="L126" s="2"/>
      <c r="M126" s="11"/>
      <c r="N126" s="2"/>
      <c r="O126" s="2" t="s">
        <v>410</v>
      </c>
      <c r="P126" s="2"/>
      <c r="Q126" s="2"/>
      <c r="R126" s="2"/>
      <c r="S126" s="2"/>
      <c r="T126" s="2"/>
      <c r="U126" s="2"/>
      <c r="V126" s="2"/>
      <c r="W126" s="2"/>
      <c r="X126" s="2"/>
      <c r="Y126" s="2"/>
      <c r="Z126" s="2"/>
      <c r="AA126" s="2"/>
    </row>
    <row r="127" spans="1:27" ht="20" x14ac:dyDescent="0.2">
      <c r="A127" s="4">
        <v>44941</v>
      </c>
      <c r="B127" s="2" t="s">
        <v>484</v>
      </c>
      <c r="C127" s="9">
        <v>0.39583333333333331</v>
      </c>
      <c r="D127" s="9">
        <v>0.54166666666666663</v>
      </c>
      <c r="E127" s="2" t="s">
        <v>570</v>
      </c>
      <c r="F127" s="2" t="s">
        <v>571</v>
      </c>
      <c r="G127" s="2" t="s">
        <v>572</v>
      </c>
      <c r="H127" s="2">
        <v>1</v>
      </c>
      <c r="I127" s="2"/>
      <c r="J127" s="2">
        <f t="shared" si="3"/>
        <v>3</v>
      </c>
      <c r="K127" s="2" t="s">
        <v>573</v>
      </c>
      <c r="L127" s="4">
        <v>38839</v>
      </c>
      <c r="M127" s="11">
        <f t="shared" ca="1" si="2"/>
        <v>17</v>
      </c>
      <c r="N127" s="2"/>
      <c r="O127" s="2" t="s">
        <v>410</v>
      </c>
      <c r="P127" s="2"/>
      <c r="Q127" s="2"/>
      <c r="R127" s="2"/>
      <c r="S127" s="2"/>
      <c r="T127" s="2"/>
      <c r="U127" s="2"/>
      <c r="V127" s="2"/>
      <c r="W127" s="2"/>
      <c r="X127" s="2"/>
      <c r="Y127" s="2"/>
      <c r="Z127" s="2"/>
      <c r="AA127" s="2"/>
    </row>
    <row r="128" spans="1:27" ht="20" x14ac:dyDescent="0.2">
      <c r="A128" s="4">
        <v>44944</v>
      </c>
      <c r="B128" s="2" t="s">
        <v>455</v>
      </c>
      <c r="C128" s="9">
        <v>0.45833333333333331</v>
      </c>
      <c r="D128" s="9">
        <v>0.66666666666666663</v>
      </c>
      <c r="E128" s="2" t="s">
        <v>522</v>
      </c>
      <c r="F128" s="2" t="s">
        <v>523</v>
      </c>
      <c r="G128" s="2" t="s">
        <v>524</v>
      </c>
      <c r="H128" s="2">
        <v>1</v>
      </c>
      <c r="I128" s="2"/>
      <c r="J128" s="2">
        <f t="shared" si="3"/>
        <v>5</v>
      </c>
      <c r="K128" s="2" t="s">
        <v>525</v>
      </c>
      <c r="L128" s="4">
        <v>15976</v>
      </c>
      <c r="M128" s="11">
        <f t="shared" ca="1" si="2"/>
        <v>79</v>
      </c>
      <c r="N128" s="2" t="s">
        <v>401</v>
      </c>
      <c r="O128" s="2" t="s">
        <v>394</v>
      </c>
      <c r="P128" s="2" t="s">
        <v>395</v>
      </c>
      <c r="Q128" s="2"/>
      <c r="R128" s="2"/>
      <c r="S128" s="2"/>
      <c r="T128" s="2"/>
      <c r="U128" s="2"/>
      <c r="V128" s="2"/>
      <c r="W128" s="2"/>
      <c r="X128" s="2"/>
      <c r="Y128" s="2"/>
      <c r="Z128" s="2"/>
      <c r="AA128" s="2"/>
    </row>
    <row r="129" spans="1:27" ht="20" x14ac:dyDescent="0.2">
      <c r="A129" s="4">
        <v>44944</v>
      </c>
      <c r="B129" s="2" t="s">
        <v>455</v>
      </c>
      <c r="C129" s="9">
        <v>0.45833333333333331</v>
      </c>
      <c r="D129" s="9">
        <v>0.66666666666666663</v>
      </c>
      <c r="E129" s="2" t="s">
        <v>546</v>
      </c>
      <c r="F129" s="2" t="s">
        <v>547</v>
      </c>
      <c r="G129" s="2" t="s">
        <v>548</v>
      </c>
      <c r="H129" s="2">
        <v>1</v>
      </c>
      <c r="I129" s="2"/>
      <c r="J129" s="2">
        <f t="shared" si="3"/>
        <v>5</v>
      </c>
      <c r="K129" s="2" t="s">
        <v>549</v>
      </c>
      <c r="L129" s="4">
        <v>20083</v>
      </c>
      <c r="M129" s="11">
        <f t="shared" ca="1" si="2"/>
        <v>68</v>
      </c>
      <c r="N129" s="2" t="s">
        <v>401</v>
      </c>
      <c r="O129" s="2" t="s">
        <v>394</v>
      </c>
      <c r="P129" s="2" t="s">
        <v>395</v>
      </c>
      <c r="Q129" s="2"/>
      <c r="R129" s="2"/>
      <c r="S129" s="2"/>
      <c r="T129" s="2"/>
      <c r="U129" s="2"/>
      <c r="V129" s="2"/>
      <c r="W129" s="2"/>
      <c r="X129" s="2"/>
      <c r="Y129" s="2"/>
      <c r="Z129" s="2"/>
      <c r="AA129" s="2"/>
    </row>
    <row r="130" spans="1:27" ht="20" x14ac:dyDescent="0.2">
      <c r="A130" s="4">
        <v>44945</v>
      </c>
      <c r="B130" s="2" t="s">
        <v>483</v>
      </c>
      <c r="C130" s="9">
        <v>0.47916666666666669</v>
      </c>
      <c r="D130" s="9">
        <v>0.60416666666666663</v>
      </c>
      <c r="E130" s="2" t="s">
        <v>420</v>
      </c>
      <c r="F130" s="2" t="s">
        <v>421</v>
      </c>
      <c r="G130" s="2" t="s">
        <v>422</v>
      </c>
      <c r="H130" s="2">
        <v>1</v>
      </c>
      <c r="I130" s="2"/>
      <c r="J130" s="2">
        <f t="shared" si="3"/>
        <v>3</v>
      </c>
      <c r="K130" s="2" t="s">
        <v>423</v>
      </c>
      <c r="L130" s="4">
        <v>19463</v>
      </c>
      <c r="M130" s="11">
        <f t="shared" ca="1" si="2"/>
        <v>70</v>
      </c>
      <c r="N130" s="2" t="s">
        <v>401</v>
      </c>
      <c r="O130" s="2" t="s">
        <v>394</v>
      </c>
      <c r="P130" s="2" t="s">
        <v>395</v>
      </c>
      <c r="Q130" s="2"/>
      <c r="R130" s="2"/>
      <c r="S130" s="2"/>
      <c r="T130" s="2"/>
      <c r="U130" s="2"/>
      <c r="V130" s="2"/>
      <c r="W130" s="2"/>
      <c r="X130" s="2"/>
      <c r="Y130" s="2"/>
      <c r="Z130" s="2"/>
      <c r="AA130" s="2"/>
    </row>
    <row r="131" spans="1:27" ht="20" x14ac:dyDescent="0.2">
      <c r="A131" s="4">
        <v>44945</v>
      </c>
      <c r="B131" s="2" t="s">
        <v>483</v>
      </c>
      <c r="C131" s="9">
        <v>0.47916666666666669</v>
      </c>
      <c r="D131" s="9">
        <v>0.60416666666666663</v>
      </c>
      <c r="E131" s="2" t="s">
        <v>574</v>
      </c>
      <c r="F131" s="2" t="s">
        <v>575</v>
      </c>
      <c r="G131" s="2" t="s">
        <v>576</v>
      </c>
      <c r="H131" s="2">
        <v>1</v>
      </c>
      <c r="I131" s="2"/>
      <c r="J131" s="2">
        <f t="shared" si="3"/>
        <v>3</v>
      </c>
      <c r="K131" s="2" t="s">
        <v>577</v>
      </c>
      <c r="L131" s="4">
        <v>30051</v>
      </c>
      <c r="M131" s="11">
        <f t="shared" ref="M131:M194" ca="1" si="4">DATEDIF(L131, TODAY(), "Y")</f>
        <v>41</v>
      </c>
      <c r="N131" s="2"/>
      <c r="O131" s="2" t="s">
        <v>410</v>
      </c>
      <c r="P131" s="2"/>
      <c r="Q131" s="2"/>
      <c r="R131" s="2"/>
      <c r="S131" s="2"/>
      <c r="T131" s="2"/>
      <c r="U131" s="2"/>
      <c r="V131" s="2"/>
      <c r="W131" s="2"/>
      <c r="X131" s="2"/>
      <c r="Y131" s="2"/>
      <c r="Z131" s="2"/>
      <c r="AA131" s="2"/>
    </row>
    <row r="132" spans="1:27" ht="20" x14ac:dyDescent="0.2">
      <c r="A132" s="4">
        <v>44947</v>
      </c>
      <c r="B132" s="2" t="s">
        <v>484</v>
      </c>
      <c r="C132" s="9">
        <v>0.39583333333333331</v>
      </c>
      <c r="D132" s="9">
        <v>0.54166666666666663</v>
      </c>
      <c r="E132" s="2" t="s">
        <v>530</v>
      </c>
      <c r="F132" s="2" t="s">
        <v>531</v>
      </c>
      <c r="G132" s="2" t="s">
        <v>532</v>
      </c>
      <c r="H132" s="2">
        <v>1</v>
      </c>
      <c r="I132" s="2"/>
      <c r="J132" s="2">
        <f t="shared" ref="J132:J195" si="5">INT((D132-C132)*24)</f>
        <v>3</v>
      </c>
      <c r="K132" s="2" t="s">
        <v>533</v>
      </c>
      <c r="L132" s="4">
        <v>22130</v>
      </c>
      <c r="M132" s="11">
        <f t="shared" ca="1" si="4"/>
        <v>62</v>
      </c>
      <c r="N132" s="2"/>
      <c r="O132" s="2" t="s">
        <v>410</v>
      </c>
      <c r="P132" s="2"/>
      <c r="Q132" s="2"/>
      <c r="R132" s="2"/>
      <c r="S132" s="2"/>
      <c r="T132" s="2"/>
      <c r="U132" s="2"/>
      <c r="V132" s="2"/>
      <c r="W132" s="2"/>
      <c r="X132" s="2"/>
      <c r="Y132" s="2"/>
      <c r="Z132" s="2"/>
      <c r="AA132" s="2"/>
    </row>
    <row r="133" spans="1:27" ht="20" x14ac:dyDescent="0.2">
      <c r="A133" s="4">
        <v>44947</v>
      </c>
      <c r="B133" s="2" t="s">
        <v>578</v>
      </c>
      <c r="C133" s="9">
        <v>0.41666666666666669</v>
      </c>
      <c r="D133" s="9">
        <v>0.66666666666666663</v>
      </c>
      <c r="E133" s="2" t="s">
        <v>392</v>
      </c>
      <c r="F133" s="2" t="s">
        <v>674</v>
      </c>
      <c r="G133" s="2" t="s">
        <v>515</v>
      </c>
      <c r="H133" s="2">
        <v>1</v>
      </c>
      <c r="I133" s="2"/>
      <c r="J133" s="2">
        <f t="shared" si="5"/>
        <v>6</v>
      </c>
      <c r="K133" s="2" t="s">
        <v>393</v>
      </c>
      <c r="L133" s="4">
        <v>31525</v>
      </c>
      <c r="M133" s="11">
        <f t="shared" ca="1" si="4"/>
        <v>37</v>
      </c>
      <c r="N133" s="2"/>
      <c r="O133" s="2" t="s">
        <v>394</v>
      </c>
      <c r="P133" s="2" t="s">
        <v>395</v>
      </c>
      <c r="Q133" s="2"/>
      <c r="R133" s="2"/>
      <c r="S133" s="2"/>
      <c r="T133" s="2"/>
      <c r="U133" s="2"/>
      <c r="V133" s="2"/>
      <c r="W133" s="2"/>
      <c r="X133" s="2"/>
      <c r="Y133" s="2"/>
      <c r="Z133" s="2"/>
      <c r="AA133" s="2"/>
    </row>
    <row r="134" spans="1:27" ht="20" x14ac:dyDescent="0.2">
      <c r="A134" s="4">
        <v>44947</v>
      </c>
      <c r="B134" s="2" t="s">
        <v>498</v>
      </c>
      <c r="C134" s="9">
        <v>0.54166666666666663</v>
      </c>
      <c r="D134" s="9">
        <v>0.6875</v>
      </c>
      <c r="E134" s="2" t="s">
        <v>420</v>
      </c>
      <c r="F134" s="2" t="s">
        <v>421</v>
      </c>
      <c r="G134" s="2" t="s">
        <v>422</v>
      </c>
      <c r="H134" s="2">
        <v>1</v>
      </c>
      <c r="I134" s="2"/>
      <c r="J134" s="2">
        <f t="shared" si="5"/>
        <v>3</v>
      </c>
      <c r="K134" s="2" t="s">
        <v>423</v>
      </c>
      <c r="L134" s="4">
        <v>19463</v>
      </c>
      <c r="M134" s="11">
        <f t="shared" ca="1" si="4"/>
        <v>70</v>
      </c>
      <c r="N134" s="2" t="s">
        <v>401</v>
      </c>
      <c r="O134" s="2" t="s">
        <v>394</v>
      </c>
      <c r="P134" s="2" t="s">
        <v>395</v>
      </c>
      <c r="Q134" s="2"/>
      <c r="R134" s="2"/>
      <c r="S134" s="2"/>
      <c r="T134" s="2"/>
      <c r="U134" s="2"/>
      <c r="V134" s="2"/>
      <c r="W134" s="2"/>
      <c r="X134" s="2"/>
      <c r="Y134" s="2"/>
      <c r="Z134" s="2"/>
      <c r="AA134" s="2"/>
    </row>
    <row r="135" spans="1:27" ht="20" x14ac:dyDescent="0.2">
      <c r="A135" s="4">
        <v>44947</v>
      </c>
      <c r="B135" s="2" t="s">
        <v>498</v>
      </c>
      <c r="C135" s="9">
        <v>0.54166666666666663</v>
      </c>
      <c r="D135" s="9">
        <v>0.6875</v>
      </c>
      <c r="E135" s="2" t="s">
        <v>546</v>
      </c>
      <c r="F135" s="2" t="s">
        <v>547</v>
      </c>
      <c r="G135" s="2" t="s">
        <v>548</v>
      </c>
      <c r="H135" s="2">
        <v>1</v>
      </c>
      <c r="I135" s="2"/>
      <c r="J135" s="2">
        <f t="shared" si="5"/>
        <v>3</v>
      </c>
      <c r="K135" s="2" t="s">
        <v>549</v>
      </c>
      <c r="L135" s="4">
        <v>20083</v>
      </c>
      <c r="M135" s="11">
        <f t="shared" ca="1" si="4"/>
        <v>68</v>
      </c>
      <c r="N135" s="2" t="s">
        <v>401</v>
      </c>
      <c r="O135" s="2" t="s">
        <v>394</v>
      </c>
      <c r="P135" s="2" t="s">
        <v>395</v>
      </c>
      <c r="Q135" s="2"/>
      <c r="R135" s="2"/>
      <c r="S135" s="2"/>
      <c r="T135" s="2"/>
      <c r="U135" s="2"/>
      <c r="V135" s="2"/>
      <c r="W135" s="2"/>
      <c r="X135" s="2"/>
      <c r="Y135" s="2"/>
      <c r="Z135" s="2"/>
      <c r="AA135" s="2"/>
    </row>
    <row r="136" spans="1:27" ht="20" x14ac:dyDescent="0.2">
      <c r="A136" s="4">
        <v>44948</v>
      </c>
      <c r="B136" s="2" t="s">
        <v>484</v>
      </c>
      <c r="C136" s="9">
        <v>0.39583333333333331</v>
      </c>
      <c r="D136" s="9">
        <v>0.54166666666666663</v>
      </c>
      <c r="E136" s="2" t="s">
        <v>562</v>
      </c>
      <c r="F136" s="2" t="s">
        <v>563</v>
      </c>
      <c r="G136" s="2" t="s">
        <v>564</v>
      </c>
      <c r="H136" s="2">
        <v>1</v>
      </c>
      <c r="I136" s="2"/>
      <c r="J136" s="2">
        <f t="shared" si="5"/>
        <v>3</v>
      </c>
      <c r="K136" s="2" t="s">
        <v>565</v>
      </c>
      <c r="L136" s="4">
        <v>35552</v>
      </c>
      <c r="M136" s="11">
        <f t="shared" ca="1" si="4"/>
        <v>26</v>
      </c>
      <c r="N136" s="2"/>
      <c r="O136" s="2" t="s">
        <v>410</v>
      </c>
      <c r="P136" s="2"/>
      <c r="Q136" s="2"/>
      <c r="R136" s="2"/>
      <c r="S136" s="2"/>
      <c r="T136" s="2"/>
      <c r="U136" s="2"/>
      <c r="V136" s="2"/>
      <c r="W136" s="2"/>
      <c r="X136" s="2"/>
      <c r="Y136" s="2"/>
      <c r="Z136" s="2"/>
      <c r="AA136" s="2"/>
    </row>
    <row r="137" spans="1:27" ht="20" x14ac:dyDescent="0.2">
      <c r="A137" s="4">
        <v>44948</v>
      </c>
      <c r="B137" s="2" t="s">
        <v>484</v>
      </c>
      <c r="C137" s="9">
        <v>0.39583333333333331</v>
      </c>
      <c r="D137" s="9">
        <v>0.54166666666666663</v>
      </c>
      <c r="E137" s="2" t="s">
        <v>579</v>
      </c>
      <c r="F137" s="2" t="s">
        <v>580</v>
      </c>
      <c r="G137" s="2" t="s">
        <v>581</v>
      </c>
      <c r="H137" s="2">
        <v>1</v>
      </c>
      <c r="I137" s="2"/>
      <c r="J137" s="2">
        <f t="shared" si="5"/>
        <v>3</v>
      </c>
      <c r="K137" s="2" t="s">
        <v>582</v>
      </c>
      <c r="L137" s="4">
        <v>21479</v>
      </c>
      <c r="M137" s="11">
        <f t="shared" ca="1" si="4"/>
        <v>64</v>
      </c>
      <c r="N137" s="2"/>
      <c r="O137" s="2" t="s">
        <v>410</v>
      </c>
      <c r="P137" s="2"/>
      <c r="Q137" s="2"/>
      <c r="R137" s="2"/>
      <c r="S137" s="2"/>
      <c r="T137" s="2"/>
      <c r="U137" s="2"/>
      <c r="V137" s="2"/>
      <c r="W137" s="2"/>
      <c r="X137" s="2"/>
      <c r="Y137" s="2"/>
      <c r="Z137" s="2"/>
      <c r="AA137" s="2"/>
    </row>
    <row r="138" spans="1:27" ht="20" x14ac:dyDescent="0.2">
      <c r="A138" s="4">
        <v>44948</v>
      </c>
      <c r="B138" s="2" t="s">
        <v>498</v>
      </c>
      <c r="C138" s="9">
        <v>0.54166666666666663</v>
      </c>
      <c r="D138" s="9">
        <v>0.6875</v>
      </c>
      <c r="E138" s="2" t="s">
        <v>562</v>
      </c>
      <c r="F138" s="2" t="s">
        <v>563</v>
      </c>
      <c r="G138" s="2" t="s">
        <v>564</v>
      </c>
      <c r="H138" s="2">
        <v>1</v>
      </c>
      <c r="I138" s="2"/>
      <c r="J138" s="2">
        <f t="shared" si="5"/>
        <v>3</v>
      </c>
      <c r="K138" s="2" t="s">
        <v>565</v>
      </c>
      <c r="L138" s="4">
        <v>35552</v>
      </c>
      <c r="M138" s="11">
        <f t="shared" ca="1" si="4"/>
        <v>26</v>
      </c>
      <c r="N138" s="2"/>
      <c r="O138" s="2" t="s">
        <v>410</v>
      </c>
      <c r="P138" s="2"/>
      <c r="Q138" s="2"/>
      <c r="R138" s="2"/>
      <c r="S138" s="2"/>
      <c r="T138" s="2"/>
      <c r="U138" s="2"/>
      <c r="V138" s="2"/>
      <c r="W138" s="2"/>
      <c r="X138" s="2"/>
      <c r="Y138" s="2"/>
      <c r="Z138" s="2"/>
      <c r="AA138" s="2"/>
    </row>
    <row r="139" spans="1:27" ht="20" x14ac:dyDescent="0.2">
      <c r="A139" s="4">
        <v>44951</v>
      </c>
      <c r="B139" s="2" t="s">
        <v>455</v>
      </c>
      <c r="C139" s="9">
        <v>0.45833333333333331</v>
      </c>
      <c r="D139" s="9">
        <v>0.66666666666666663</v>
      </c>
      <c r="E139" s="2" t="s">
        <v>522</v>
      </c>
      <c r="F139" s="2" t="s">
        <v>523</v>
      </c>
      <c r="G139" s="2" t="s">
        <v>524</v>
      </c>
      <c r="H139" s="2">
        <v>1</v>
      </c>
      <c r="I139" s="2"/>
      <c r="J139" s="2">
        <f t="shared" si="5"/>
        <v>5</v>
      </c>
      <c r="K139" s="2" t="s">
        <v>525</v>
      </c>
      <c r="L139" s="4">
        <v>15976</v>
      </c>
      <c r="M139" s="11">
        <f t="shared" ca="1" si="4"/>
        <v>79</v>
      </c>
      <c r="N139" s="2" t="s">
        <v>401</v>
      </c>
      <c r="O139" s="2" t="s">
        <v>394</v>
      </c>
      <c r="P139" s="2" t="s">
        <v>395</v>
      </c>
      <c r="Q139" s="2"/>
      <c r="R139" s="2"/>
      <c r="S139" s="2"/>
      <c r="T139" s="2"/>
      <c r="U139" s="2"/>
      <c r="V139" s="2"/>
      <c r="W139" s="2"/>
      <c r="X139" s="2"/>
      <c r="Y139" s="2"/>
      <c r="Z139" s="2"/>
      <c r="AA139" s="2"/>
    </row>
    <row r="140" spans="1:27" ht="20" x14ac:dyDescent="0.2">
      <c r="A140" s="4">
        <v>44952</v>
      </c>
      <c r="B140" s="2" t="s">
        <v>483</v>
      </c>
      <c r="C140" s="9">
        <v>0.47916666666666669</v>
      </c>
      <c r="D140" s="9">
        <v>0.60416666666666663</v>
      </c>
      <c r="E140" s="2" t="s">
        <v>420</v>
      </c>
      <c r="F140" s="2" t="s">
        <v>421</v>
      </c>
      <c r="G140" s="2" t="s">
        <v>422</v>
      </c>
      <c r="H140" s="2">
        <v>1</v>
      </c>
      <c r="I140" s="2"/>
      <c r="J140" s="2">
        <f t="shared" si="5"/>
        <v>3</v>
      </c>
      <c r="K140" s="2" t="s">
        <v>423</v>
      </c>
      <c r="L140" s="4">
        <v>19463</v>
      </c>
      <c r="M140" s="11">
        <f t="shared" ca="1" si="4"/>
        <v>70</v>
      </c>
      <c r="N140" s="2" t="s">
        <v>401</v>
      </c>
      <c r="O140" s="2" t="s">
        <v>394</v>
      </c>
      <c r="P140" s="2" t="s">
        <v>395</v>
      </c>
      <c r="Q140" s="2"/>
      <c r="R140" s="2"/>
      <c r="S140" s="2"/>
      <c r="T140" s="2"/>
      <c r="U140" s="2"/>
      <c r="V140" s="2"/>
      <c r="W140" s="2"/>
      <c r="X140" s="2"/>
      <c r="Y140" s="2"/>
      <c r="Z140" s="2"/>
      <c r="AA140" s="2"/>
    </row>
    <row r="141" spans="1:27" ht="20" x14ac:dyDescent="0.2">
      <c r="A141" s="4">
        <v>44953</v>
      </c>
      <c r="B141" s="2" t="s">
        <v>483</v>
      </c>
      <c r="C141" s="9">
        <v>0.47916666666666669</v>
      </c>
      <c r="D141" s="9">
        <v>0.60416666666666663</v>
      </c>
      <c r="E141" s="2" t="s">
        <v>479</v>
      </c>
      <c r="F141" s="2" t="s">
        <v>480</v>
      </c>
      <c r="G141" s="2" t="s">
        <v>481</v>
      </c>
      <c r="H141" s="2">
        <v>1</v>
      </c>
      <c r="I141" s="2"/>
      <c r="J141" s="2">
        <f t="shared" si="5"/>
        <v>3</v>
      </c>
      <c r="K141" s="2" t="s">
        <v>482</v>
      </c>
      <c r="L141" s="4">
        <v>33129</v>
      </c>
      <c r="M141" s="11">
        <f t="shared" ca="1" si="4"/>
        <v>32</v>
      </c>
      <c r="N141" s="2" t="s">
        <v>401</v>
      </c>
      <c r="O141" s="2" t="s">
        <v>394</v>
      </c>
      <c r="P141" s="2" t="s">
        <v>395</v>
      </c>
      <c r="Q141" s="2"/>
      <c r="R141" s="2"/>
      <c r="S141" s="2"/>
      <c r="T141" s="2"/>
      <c r="U141" s="2"/>
      <c r="V141" s="2"/>
      <c r="W141" s="2"/>
      <c r="X141" s="2"/>
      <c r="Y141" s="2"/>
      <c r="Z141" s="2"/>
      <c r="AA141" s="2"/>
    </row>
    <row r="142" spans="1:27" ht="20" x14ac:dyDescent="0.2">
      <c r="A142" s="4">
        <v>44953</v>
      </c>
      <c r="B142" s="2" t="s">
        <v>561</v>
      </c>
      <c r="C142" s="9">
        <v>0.60416666666666663</v>
      </c>
      <c r="D142" s="9">
        <v>0.77083333333333337</v>
      </c>
      <c r="E142" s="2" t="s">
        <v>479</v>
      </c>
      <c r="F142" s="2" t="s">
        <v>480</v>
      </c>
      <c r="G142" s="2" t="s">
        <v>481</v>
      </c>
      <c r="H142" s="2">
        <v>1</v>
      </c>
      <c r="I142" s="2"/>
      <c r="J142" s="2">
        <f t="shared" si="5"/>
        <v>4</v>
      </c>
      <c r="K142" s="2" t="s">
        <v>482</v>
      </c>
      <c r="L142" s="4">
        <v>33129</v>
      </c>
      <c r="M142" s="11">
        <f t="shared" ca="1" si="4"/>
        <v>32</v>
      </c>
      <c r="N142" s="2" t="s">
        <v>401</v>
      </c>
      <c r="O142" s="2" t="s">
        <v>394</v>
      </c>
      <c r="P142" s="2" t="s">
        <v>395</v>
      </c>
      <c r="Q142" s="2"/>
      <c r="R142" s="2"/>
      <c r="S142" s="2"/>
      <c r="T142" s="2"/>
      <c r="U142" s="2"/>
      <c r="V142" s="2"/>
      <c r="W142" s="2"/>
      <c r="X142" s="2"/>
      <c r="Y142" s="2"/>
      <c r="Z142" s="2"/>
      <c r="AA142" s="2"/>
    </row>
    <row r="143" spans="1:27" ht="20" x14ac:dyDescent="0.2">
      <c r="A143" s="4">
        <v>44954</v>
      </c>
      <c r="B143" s="2" t="s">
        <v>484</v>
      </c>
      <c r="C143" s="9">
        <v>0.39583333333333331</v>
      </c>
      <c r="D143" s="9">
        <v>0.54166666666666663</v>
      </c>
      <c r="E143" s="2" t="s">
        <v>402</v>
      </c>
      <c r="F143" s="2" t="s">
        <v>403</v>
      </c>
      <c r="G143" s="2" t="s">
        <v>404</v>
      </c>
      <c r="H143" s="2">
        <v>1</v>
      </c>
      <c r="I143" s="2"/>
      <c r="J143" s="2">
        <f t="shared" si="5"/>
        <v>3</v>
      </c>
      <c r="K143" s="2" t="s">
        <v>405</v>
      </c>
      <c r="L143" s="4">
        <v>21909</v>
      </c>
      <c r="M143" s="11">
        <f t="shared" ca="1" si="4"/>
        <v>63</v>
      </c>
      <c r="N143" s="2" t="s">
        <v>401</v>
      </c>
      <c r="O143" s="2" t="s">
        <v>394</v>
      </c>
      <c r="P143" s="2" t="s">
        <v>395</v>
      </c>
      <c r="Q143" s="2"/>
      <c r="R143" s="2"/>
      <c r="S143" s="2"/>
      <c r="T143" s="2"/>
      <c r="U143" s="2"/>
      <c r="V143" s="2"/>
      <c r="W143" s="2"/>
      <c r="X143" s="2"/>
      <c r="Y143" s="2"/>
      <c r="Z143" s="2"/>
      <c r="AA143" s="2"/>
    </row>
    <row r="144" spans="1:27" ht="20" x14ac:dyDescent="0.2">
      <c r="A144" s="4">
        <v>44954</v>
      </c>
      <c r="B144" s="2" t="s">
        <v>484</v>
      </c>
      <c r="C144" s="9">
        <v>0.39583333333333331</v>
      </c>
      <c r="D144" s="9">
        <v>0.54166666666666663</v>
      </c>
      <c r="E144" s="2" t="s">
        <v>392</v>
      </c>
      <c r="F144" s="2" t="s">
        <v>674</v>
      </c>
      <c r="G144" s="2" t="s">
        <v>515</v>
      </c>
      <c r="H144" s="2">
        <v>1</v>
      </c>
      <c r="I144" s="2"/>
      <c r="J144" s="2">
        <f t="shared" si="5"/>
        <v>3</v>
      </c>
      <c r="K144" s="2" t="s">
        <v>393</v>
      </c>
      <c r="L144" s="4">
        <v>31525</v>
      </c>
      <c r="M144" s="11">
        <f t="shared" ca="1" si="4"/>
        <v>37</v>
      </c>
      <c r="N144" s="2"/>
      <c r="O144" s="2" t="s">
        <v>394</v>
      </c>
      <c r="P144" s="2" t="s">
        <v>395</v>
      </c>
      <c r="Q144" s="2"/>
      <c r="R144" s="2"/>
      <c r="S144" s="2"/>
      <c r="T144" s="2"/>
      <c r="U144" s="2"/>
      <c r="V144" s="2"/>
      <c r="W144" s="2"/>
      <c r="X144" s="2"/>
      <c r="Y144" s="2"/>
      <c r="Z144" s="2"/>
      <c r="AA144" s="2"/>
    </row>
    <row r="145" spans="1:27" ht="20" x14ac:dyDescent="0.2">
      <c r="A145" s="4">
        <v>44954</v>
      </c>
      <c r="B145" s="2" t="s">
        <v>498</v>
      </c>
      <c r="C145" s="9">
        <v>0.54166666666666663</v>
      </c>
      <c r="D145" s="9">
        <v>0.6875</v>
      </c>
      <c r="E145" s="2" t="s">
        <v>420</v>
      </c>
      <c r="F145" s="2" t="s">
        <v>421</v>
      </c>
      <c r="G145" s="2" t="s">
        <v>422</v>
      </c>
      <c r="H145" s="2">
        <v>1</v>
      </c>
      <c r="I145" s="2"/>
      <c r="J145" s="2">
        <f t="shared" si="5"/>
        <v>3</v>
      </c>
      <c r="K145" s="2" t="s">
        <v>423</v>
      </c>
      <c r="L145" s="4">
        <v>19463</v>
      </c>
      <c r="M145" s="11">
        <f t="shared" ca="1" si="4"/>
        <v>70</v>
      </c>
      <c r="N145" s="2" t="s">
        <v>401</v>
      </c>
      <c r="O145" s="2" t="s">
        <v>394</v>
      </c>
      <c r="P145" s="2" t="s">
        <v>395</v>
      </c>
      <c r="Q145" s="2"/>
      <c r="R145" s="2"/>
      <c r="S145" s="2"/>
      <c r="T145" s="2"/>
      <c r="U145" s="2"/>
      <c r="V145" s="2"/>
      <c r="W145" s="2"/>
      <c r="X145" s="2"/>
      <c r="Y145" s="2"/>
      <c r="Z145" s="2"/>
      <c r="AA145" s="2"/>
    </row>
    <row r="146" spans="1:27" ht="20" x14ac:dyDescent="0.2">
      <c r="A146" s="4">
        <v>44954</v>
      </c>
      <c r="B146" s="2" t="s">
        <v>498</v>
      </c>
      <c r="C146" s="9">
        <v>0.54166666666666663</v>
      </c>
      <c r="D146" s="9">
        <v>0.6875</v>
      </c>
      <c r="E146" s="2" t="s">
        <v>392</v>
      </c>
      <c r="F146" s="2" t="s">
        <v>674</v>
      </c>
      <c r="G146" s="2" t="s">
        <v>515</v>
      </c>
      <c r="H146" s="2">
        <v>1</v>
      </c>
      <c r="I146" s="2"/>
      <c r="J146" s="2">
        <f t="shared" si="5"/>
        <v>3</v>
      </c>
      <c r="K146" s="2" t="s">
        <v>393</v>
      </c>
      <c r="L146" s="4">
        <v>31525</v>
      </c>
      <c r="M146" s="11">
        <f t="shared" ca="1" si="4"/>
        <v>37</v>
      </c>
      <c r="N146" s="2"/>
      <c r="O146" s="2" t="s">
        <v>394</v>
      </c>
      <c r="P146" s="2" t="s">
        <v>395</v>
      </c>
      <c r="Q146" s="2"/>
      <c r="R146" s="2"/>
      <c r="S146" s="2"/>
      <c r="T146" s="2"/>
      <c r="U146" s="2"/>
      <c r="V146" s="2"/>
      <c r="W146" s="2"/>
      <c r="X146" s="2"/>
      <c r="Y146" s="2"/>
      <c r="Z146" s="2"/>
      <c r="AA146" s="2"/>
    </row>
    <row r="147" spans="1:27" ht="20" x14ac:dyDescent="0.2">
      <c r="A147" s="4">
        <v>44955</v>
      </c>
      <c r="B147" s="2" t="s">
        <v>498</v>
      </c>
      <c r="C147" s="9">
        <v>0.54166666666666663</v>
      </c>
      <c r="D147" s="9">
        <v>0.6875</v>
      </c>
      <c r="E147" s="2" t="s">
        <v>562</v>
      </c>
      <c r="F147" s="2" t="s">
        <v>563</v>
      </c>
      <c r="G147" s="2" t="s">
        <v>564</v>
      </c>
      <c r="H147" s="2">
        <v>1</v>
      </c>
      <c r="I147" s="2"/>
      <c r="J147" s="2">
        <f t="shared" si="5"/>
        <v>3</v>
      </c>
      <c r="K147" s="2" t="s">
        <v>565</v>
      </c>
      <c r="L147" s="4">
        <v>35552</v>
      </c>
      <c r="M147" s="11">
        <f t="shared" ca="1" si="4"/>
        <v>26</v>
      </c>
      <c r="N147" s="2"/>
      <c r="O147" s="2" t="s">
        <v>410</v>
      </c>
      <c r="P147" s="2"/>
      <c r="Q147" s="2"/>
      <c r="R147" s="2"/>
      <c r="S147" s="2"/>
      <c r="T147" s="2"/>
      <c r="U147" s="2"/>
      <c r="V147" s="2"/>
      <c r="W147" s="2"/>
      <c r="X147" s="2"/>
      <c r="Y147" s="2"/>
      <c r="Z147" s="2"/>
      <c r="AA147" s="2"/>
    </row>
    <row r="148" spans="1:27" ht="20" x14ac:dyDescent="0.2">
      <c r="A148" s="4">
        <v>44958</v>
      </c>
      <c r="B148" s="2" t="s">
        <v>455</v>
      </c>
      <c r="C148" s="9">
        <v>0.45833333333333331</v>
      </c>
      <c r="D148" s="9">
        <v>0.66666666666666663</v>
      </c>
      <c r="E148" s="2" t="s">
        <v>522</v>
      </c>
      <c r="F148" s="2" t="s">
        <v>523</v>
      </c>
      <c r="G148" s="2" t="s">
        <v>524</v>
      </c>
      <c r="H148" s="2">
        <v>1</v>
      </c>
      <c r="I148" s="2"/>
      <c r="J148" s="2">
        <f t="shared" si="5"/>
        <v>5</v>
      </c>
      <c r="K148" s="2" t="s">
        <v>525</v>
      </c>
      <c r="L148" s="4">
        <v>15976</v>
      </c>
      <c r="M148" s="11">
        <f t="shared" ca="1" si="4"/>
        <v>79</v>
      </c>
      <c r="N148" s="2" t="s">
        <v>401</v>
      </c>
      <c r="O148" s="2" t="s">
        <v>394</v>
      </c>
      <c r="P148" s="2" t="s">
        <v>395</v>
      </c>
      <c r="Q148" s="2"/>
      <c r="R148" s="2"/>
      <c r="S148" s="2"/>
      <c r="T148" s="2"/>
      <c r="U148" s="2"/>
      <c r="V148" s="2"/>
      <c r="W148" s="2"/>
      <c r="X148" s="2"/>
      <c r="Y148" s="2"/>
      <c r="Z148" s="2"/>
      <c r="AA148" s="2"/>
    </row>
    <row r="149" spans="1:27" ht="20" x14ac:dyDescent="0.2">
      <c r="A149" s="4">
        <v>44959</v>
      </c>
      <c r="B149" s="2" t="s">
        <v>483</v>
      </c>
      <c r="C149" s="9">
        <v>0.47916666666666669</v>
      </c>
      <c r="D149" s="9">
        <v>0.60416666666666663</v>
      </c>
      <c r="E149" s="2" t="s">
        <v>420</v>
      </c>
      <c r="F149" s="2" t="s">
        <v>421</v>
      </c>
      <c r="G149" s="2" t="s">
        <v>422</v>
      </c>
      <c r="H149" s="2">
        <v>1</v>
      </c>
      <c r="I149" s="2"/>
      <c r="J149" s="2">
        <f t="shared" si="5"/>
        <v>3</v>
      </c>
      <c r="K149" s="2" t="s">
        <v>423</v>
      </c>
      <c r="L149" s="4">
        <v>19463</v>
      </c>
      <c r="M149" s="11">
        <f t="shared" ca="1" si="4"/>
        <v>70</v>
      </c>
      <c r="N149" s="2" t="s">
        <v>401</v>
      </c>
      <c r="O149" s="2" t="s">
        <v>394</v>
      </c>
      <c r="P149" s="2" t="s">
        <v>395</v>
      </c>
      <c r="Q149" s="2"/>
      <c r="R149" s="2"/>
      <c r="S149" s="2"/>
      <c r="T149" s="2"/>
      <c r="U149" s="2"/>
      <c r="V149" s="2"/>
      <c r="W149" s="2"/>
      <c r="X149" s="2"/>
      <c r="Y149" s="2"/>
      <c r="Z149" s="2"/>
      <c r="AA149" s="2"/>
    </row>
    <row r="150" spans="1:27" ht="20" x14ac:dyDescent="0.2">
      <c r="A150" s="4">
        <v>44960</v>
      </c>
      <c r="B150" s="2" t="s">
        <v>483</v>
      </c>
      <c r="C150" s="9">
        <v>0.47916666666666669</v>
      </c>
      <c r="D150" s="9">
        <v>0.60416666666666663</v>
      </c>
      <c r="E150" s="2" t="s">
        <v>583</v>
      </c>
      <c r="F150" s="2" t="s">
        <v>584</v>
      </c>
      <c r="G150" s="2" t="s">
        <v>585</v>
      </c>
      <c r="H150" s="2">
        <v>1</v>
      </c>
      <c r="I150" s="2"/>
      <c r="J150" s="2">
        <f t="shared" si="5"/>
        <v>3</v>
      </c>
      <c r="K150" s="2" t="s">
        <v>586</v>
      </c>
      <c r="L150" s="4">
        <v>20080</v>
      </c>
      <c r="M150" s="11">
        <f t="shared" ca="1" si="4"/>
        <v>68</v>
      </c>
      <c r="N150" s="2"/>
      <c r="O150" s="2" t="s">
        <v>410</v>
      </c>
      <c r="P150" s="2"/>
      <c r="Q150" s="2"/>
      <c r="R150" s="2"/>
      <c r="S150" s="2"/>
      <c r="T150" s="2"/>
      <c r="U150" s="2"/>
      <c r="V150" s="2"/>
      <c r="W150" s="2"/>
      <c r="X150" s="2"/>
      <c r="Y150" s="2"/>
      <c r="Z150" s="2"/>
      <c r="AA150" s="2"/>
    </row>
    <row r="151" spans="1:27" ht="20" x14ac:dyDescent="0.2">
      <c r="A151" s="4">
        <v>44961</v>
      </c>
      <c r="B151" s="2" t="s">
        <v>484</v>
      </c>
      <c r="C151" s="9">
        <v>0.39583333333333331</v>
      </c>
      <c r="D151" s="9">
        <v>0.54166666666666663</v>
      </c>
      <c r="E151" s="2" t="s">
        <v>587</v>
      </c>
      <c r="F151" s="2" t="s">
        <v>588</v>
      </c>
      <c r="G151" s="2" t="s">
        <v>589</v>
      </c>
      <c r="H151" s="2">
        <v>1</v>
      </c>
      <c r="I151" s="2"/>
      <c r="J151" s="2">
        <f t="shared" si="5"/>
        <v>3</v>
      </c>
      <c r="K151" s="2" t="s">
        <v>590</v>
      </c>
      <c r="L151" s="4">
        <v>37944</v>
      </c>
      <c r="M151" s="11">
        <f t="shared" ca="1" si="4"/>
        <v>19</v>
      </c>
      <c r="N151" s="2"/>
      <c r="O151" s="2" t="s">
        <v>410</v>
      </c>
      <c r="P151" s="2"/>
      <c r="Q151" s="2"/>
      <c r="R151" s="2"/>
      <c r="S151" s="2"/>
      <c r="T151" s="2"/>
      <c r="U151" s="2"/>
      <c r="V151" s="2"/>
      <c r="W151" s="2"/>
      <c r="X151" s="2"/>
      <c r="Y151" s="2"/>
      <c r="Z151" s="2"/>
      <c r="AA151" s="2"/>
    </row>
    <row r="152" spans="1:27" ht="20" x14ac:dyDescent="0.2">
      <c r="A152" s="4">
        <v>44961</v>
      </c>
      <c r="B152" s="2" t="s">
        <v>484</v>
      </c>
      <c r="C152" s="9">
        <v>0.39583333333333331</v>
      </c>
      <c r="D152" s="9">
        <v>0.54166666666666663</v>
      </c>
      <c r="E152" s="2" t="s">
        <v>591</v>
      </c>
      <c r="F152" s="2" t="s">
        <v>592</v>
      </c>
      <c r="G152" s="2" t="s">
        <v>477</v>
      </c>
      <c r="H152" s="2">
        <v>2</v>
      </c>
      <c r="I152" s="2"/>
      <c r="J152" s="2">
        <f t="shared" si="5"/>
        <v>3</v>
      </c>
      <c r="K152" s="2" t="s">
        <v>593</v>
      </c>
      <c r="L152" s="4">
        <v>33374</v>
      </c>
      <c r="M152" s="11">
        <f t="shared" ca="1" si="4"/>
        <v>32</v>
      </c>
      <c r="N152" s="2"/>
      <c r="O152" s="2" t="s">
        <v>410</v>
      </c>
      <c r="P152" s="2"/>
      <c r="Q152" s="2"/>
      <c r="R152" s="2"/>
      <c r="S152" s="2"/>
      <c r="T152" s="2"/>
      <c r="U152" s="2"/>
      <c r="V152" s="2"/>
      <c r="W152" s="2"/>
      <c r="X152" s="2"/>
      <c r="Y152" s="2"/>
      <c r="Z152" s="2"/>
      <c r="AA152" s="2"/>
    </row>
    <row r="153" spans="1:27" ht="20" x14ac:dyDescent="0.2">
      <c r="A153" s="4">
        <v>44961</v>
      </c>
      <c r="B153" s="2" t="s">
        <v>498</v>
      </c>
      <c r="C153" s="9">
        <v>0.54166666666666663</v>
      </c>
      <c r="D153" s="9">
        <v>0.6875</v>
      </c>
      <c r="E153" s="2" t="s">
        <v>420</v>
      </c>
      <c r="F153" s="2" t="s">
        <v>421</v>
      </c>
      <c r="G153" s="2" t="s">
        <v>422</v>
      </c>
      <c r="H153" s="2">
        <v>1</v>
      </c>
      <c r="I153" s="2"/>
      <c r="J153" s="2">
        <f t="shared" si="5"/>
        <v>3</v>
      </c>
      <c r="K153" s="2" t="s">
        <v>423</v>
      </c>
      <c r="L153" s="4">
        <v>19463</v>
      </c>
      <c r="M153" s="11">
        <f t="shared" ca="1" si="4"/>
        <v>70</v>
      </c>
      <c r="N153" s="2" t="s">
        <v>401</v>
      </c>
      <c r="O153" s="2" t="s">
        <v>394</v>
      </c>
      <c r="P153" s="2" t="s">
        <v>395</v>
      </c>
      <c r="Q153" s="2"/>
      <c r="R153" s="2"/>
      <c r="S153" s="2"/>
      <c r="T153" s="2"/>
      <c r="U153" s="2"/>
      <c r="V153" s="2"/>
      <c r="W153" s="2"/>
      <c r="X153" s="2"/>
      <c r="Y153" s="2"/>
      <c r="Z153" s="2"/>
      <c r="AA153" s="2"/>
    </row>
    <row r="154" spans="1:27" ht="20" x14ac:dyDescent="0.2">
      <c r="A154" s="4">
        <v>44962</v>
      </c>
      <c r="B154" s="2" t="s">
        <v>484</v>
      </c>
      <c r="C154" s="9">
        <v>0.39583333333333331</v>
      </c>
      <c r="D154" s="9">
        <v>0.54166666666666663</v>
      </c>
      <c r="E154" s="2" t="s">
        <v>594</v>
      </c>
      <c r="F154" s="2" t="s">
        <v>595</v>
      </c>
      <c r="G154" s="2" t="s">
        <v>596</v>
      </c>
      <c r="H154" s="2">
        <v>1</v>
      </c>
      <c r="I154" s="2"/>
      <c r="J154" s="2">
        <f t="shared" si="5"/>
        <v>3</v>
      </c>
      <c r="K154" s="2" t="s">
        <v>597</v>
      </c>
      <c r="L154" s="4">
        <v>30809</v>
      </c>
      <c r="M154" s="11">
        <f t="shared" ca="1" si="4"/>
        <v>39</v>
      </c>
      <c r="N154" s="2"/>
      <c r="O154" s="2" t="s">
        <v>410</v>
      </c>
      <c r="P154" s="2"/>
      <c r="Q154" s="2"/>
      <c r="R154" s="2"/>
      <c r="S154" s="2"/>
      <c r="T154" s="2"/>
      <c r="U154" s="2"/>
      <c r="V154" s="2"/>
      <c r="W154" s="2"/>
      <c r="X154" s="2"/>
      <c r="Y154" s="2"/>
      <c r="Z154" s="2"/>
      <c r="AA154" s="2"/>
    </row>
    <row r="155" spans="1:27" ht="20" x14ac:dyDescent="0.2">
      <c r="A155" s="4">
        <v>44965</v>
      </c>
      <c r="B155" s="2" t="s">
        <v>455</v>
      </c>
      <c r="C155" s="9">
        <v>0.45833333333333331</v>
      </c>
      <c r="D155" s="9">
        <v>0.66666666666666663</v>
      </c>
      <c r="E155" s="2" t="s">
        <v>598</v>
      </c>
      <c r="F155" s="2" t="s">
        <v>599</v>
      </c>
      <c r="G155" s="2" t="s">
        <v>600</v>
      </c>
      <c r="H155" s="2">
        <v>1</v>
      </c>
      <c r="I155" s="2"/>
      <c r="J155" s="2">
        <f t="shared" si="5"/>
        <v>5</v>
      </c>
      <c r="K155" s="2" t="s">
        <v>601</v>
      </c>
      <c r="L155" s="4">
        <v>35946</v>
      </c>
      <c r="M155" s="11">
        <f t="shared" ca="1" si="4"/>
        <v>24</v>
      </c>
      <c r="N155" s="2"/>
      <c r="O155" s="2" t="s">
        <v>410</v>
      </c>
      <c r="P155" s="2"/>
      <c r="Q155" s="2"/>
      <c r="R155" s="2"/>
      <c r="S155" s="2"/>
      <c r="T155" s="2"/>
      <c r="U155" s="2"/>
      <c r="V155" s="2"/>
      <c r="W155" s="2"/>
      <c r="X155" s="2"/>
      <c r="Y155" s="2"/>
      <c r="Z155" s="2"/>
      <c r="AA155" s="2"/>
    </row>
    <row r="156" spans="1:27" ht="20" x14ac:dyDescent="0.2">
      <c r="A156" s="4">
        <v>44965</v>
      </c>
      <c r="B156" s="2" t="s">
        <v>455</v>
      </c>
      <c r="C156" s="9">
        <v>0.45833333333333331</v>
      </c>
      <c r="D156" s="9">
        <v>0.66666666666666663</v>
      </c>
      <c r="E156" s="2" t="s">
        <v>402</v>
      </c>
      <c r="F156" s="2" t="s">
        <v>403</v>
      </c>
      <c r="G156" s="2" t="s">
        <v>404</v>
      </c>
      <c r="H156" s="2">
        <v>1</v>
      </c>
      <c r="I156" s="2"/>
      <c r="J156" s="2">
        <f t="shared" si="5"/>
        <v>5</v>
      </c>
      <c r="K156" s="2" t="s">
        <v>405</v>
      </c>
      <c r="L156" s="4">
        <v>21909</v>
      </c>
      <c r="M156" s="11">
        <f t="shared" ca="1" si="4"/>
        <v>63</v>
      </c>
      <c r="N156" s="2" t="s">
        <v>401</v>
      </c>
      <c r="O156" s="2" t="s">
        <v>394</v>
      </c>
      <c r="P156" s="2" t="s">
        <v>395</v>
      </c>
      <c r="Q156" s="2"/>
      <c r="R156" s="2"/>
      <c r="S156" s="2"/>
      <c r="T156" s="2"/>
      <c r="U156" s="2"/>
      <c r="V156" s="2"/>
      <c r="W156" s="2"/>
      <c r="X156" s="2"/>
      <c r="Y156" s="2"/>
      <c r="Z156" s="2"/>
      <c r="AA156" s="2"/>
    </row>
    <row r="157" spans="1:27" ht="20" x14ac:dyDescent="0.2">
      <c r="A157" s="4">
        <v>44965</v>
      </c>
      <c r="B157" s="2" t="s">
        <v>455</v>
      </c>
      <c r="C157" s="9">
        <v>0.45833333333333331</v>
      </c>
      <c r="D157" s="9">
        <v>0.66666666666666663</v>
      </c>
      <c r="E157" s="2" t="s">
        <v>522</v>
      </c>
      <c r="F157" s="2" t="s">
        <v>523</v>
      </c>
      <c r="G157" s="2" t="s">
        <v>524</v>
      </c>
      <c r="H157" s="2">
        <v>1</v>
      </c>
      <c r="I157" s="2"/>
      <c r="J157" s="2">
        <f t="shared" si="5"/>
        <v>5</v>
      </c>
      <c r="K157" s="2" t="s">
        <v>525</v>
      </c>
      <c r="L157" s="4">
        <v>15976</v>
      </c>
      <c r="M157" s="11">
        <f t="shared" ca="1" si="4"/>
        <v>79</v>
      </c>
      <c r="N157" s="2" t="s">
        <v>401</v>
      </c>
      <c r="O157" s="2" t="s">
        <v>394</v>
      </c>
      <c r="P157" s="2" t="s">
        <v>395</v>
      </c>
      <c r="Q157" s="2"/>
      <c r="R157" s="2"/>
      <c r="S157" s="2"/>
      <c r="T157" s="2"/>
      <c r="U157" s="2"/>
      <c r="V157" s="2"/>
      <c r="W157" s="2"/>
      <c r="X157" s="2"/>
      <c r="Y157" s="2"/>
      <c r="Z157" s="2"/>
      <c r="AA157" s="2"/>
    </row>
    <row r="158" spans="1:27" ht="20" x14ac:dyDescent="0.2">
      <c r="A158" s="4">
        <v>44966</v>
      </c>
      <c r="B158" s="2" t="s">
        <v>483</v>
      </c>
      <c r="C158" s="9">
        <v>0.47916666666666669</v>
      </c>
      <c r="D158" s="9">
        <v>0.60416666666666663</v>
      </c>
      <c r="E158" s="2" t="s">
        <v>397</v>
      </c>
      <c r="F158" s="2" t="s">
        <v>398</v>
      </c>
      <c r="G158" s="2" t="s">
        <v>399</v>
      </c>
      <c r="H158" s="2">
        <v>1</v>
      </c>
      <c r="I158" s="2"/>
      <c r="J158" s="2">
        <f t="shared" si="5"/>
        <v>3</v>
      </c>
      <c r="K158" s="2" t="s">
        <v>400</v>
      </c>
      <c r="L158" s="4">
        <v>35695</v>
      </c>
      <c r="M158" s="11">
        <f t="shared" ca="1" si="4"/>
        <v>25</v>
      </c>
      <c r="N158" s="2" t="s">
        <v>401</v>
      </c>
      <c r="O158" s="2" t="s">
        <v>394</v>
      </c>
      <c r="P158" s="2" t="s">
        <v>395</v>
      </c>
      <c r="Q158" s="2"/>
      <c r="R158" s="2"/>
      <c r="S158" s="2"/>
      <c r="T158" s="2"/>
      <c r="U158" s="2"/>
      <c r="V158" s="2"/>
      <c r="W158" s="2"/>
      <c r="X158" s="2"/>
      <c r="Y158" s="2"/>
      <c r="Z158" s="2"/>
      <c r="AA158" s="2"/>
    </row>
    <row r="159" spans="1:27" ht="20" x14ac:dyDescent="0.2">
      <c r="A159" s="4">
        <v>44966</v>
      </c>
      <c r="B159" s="2" t="s">
        <v>483</v>
      </c>
      <c r="C159" s="9">
        <v>0.47916666666666669</v>
      </c>
      <c r="D159" s="9">
        <v>0.60416666666666663</v>
      </c>
      <c r="E159" s="2" t="s">
        <v>420</v>
      </c>
      <c r="F159" s="2" t="s">
        <v>421</v>
      </c>
      <c r="G159" s="2" t="s">
        <v>422</v>
      </c>
      <c r="H159" s="2">
        <v>1</v>
      </c>
      <c r="I159" s="2"/>
      <c r="J159" s="2">
        <f t="shared" si="5"/>
        <v>3</v>
      </c>
      <c r="K159" s="2" t="s">
        <v>423</v>
      </c>
      <c r="L159" s="4">
        <v>19463</v>
      </c>
      <c r="M159" s="11">
        <f t="shared" ca="1" si="4"/>
        <v>70</v>
      </c>
      <c r="N159" s="2" t="s">
        <v>401</v>
      </c>
      <c r="O159" s="2" t="s">
        <v>394</v>
      </c>
      <c r="P159" s="2" t="s">
        <v>395</v>
      </c>
      <c r="Q159" s="2"/>
      <c r="R159" s="2"/>
      <c r="S159" s="2"/>
      <c r="T159" s="2"/>
      <c r="U159" s="2"/>
      <c r="V159" s="2"/>
      <c r="W159" s="2"/>
      <c r="X159" s="2"/>
      <c r="Y159" s="2"/>
      <c r="Z159" s="2"/>
      <c r="AA159" s="2"/>
    </row>
    <row r="160" spans="1:27" ht="20" x14ac:dyDescent="0.2">
      <c r="A160" s="4">
        <v>44968</v>
      </c>
      <c r="B160" s="2" t="s">
        <v>484</v>
      </c>
      <c r="C160" s="9">
        <v>0.39583333333333331</v>
      </c>
      <c r="D160" s="9">
        <v>0.54166666666666663</v>
      </c>
      <c r="E160" s="2" t="s">
        <v>587</v>
      </c>
      <c r="F160" s="2" t="s">
        <v>588</v>
      </c>
      <c r="G160" s="2" t="s">
        <v>589</v>
      </c>
      <c r="H160" s="2">
        <v>1</v>
      </c>
      <c r="I160" s="2"/>
      <c r="J160" s="2">
        <f t="shared" si="5"/>
        <v>3</v>
      </c>
      <c r="K160" s="2" t="s">
        <v>590</v>
      </c>
      <c r="L160" s="4">
        <v>37944</v>
      </c>
      <c r="M160" s="11">
        <f t="shared" ca="1" si="4"/>
        <v>19</v>
      </c>
      <c r="N160" s="2"/>
      <c r="O160" s="2" t="s">
        <v>410</v>
      </c>
      <c r="P160" s="2"/>
      <c r="Q160" s="2"/>
      <c r="R160" s="2"/>
      <c r="S160" s="2"/>
      <c r="T160" s="2"/>
      <c r="U160" s="2"/>
      <c r="V160" s="2"/>
      <c r="W160" s="2"/>
      <c r="X160" s="2"/>
      <c r="Y160" s="2"/>
      <c r="Z160" s="2"/>
      <c r="AA160" s="2"/>
    </row>
    <row r="161" spans="1:27" ht="20" x14ac:dyDescent="0.2">
      <c r="A161" s="4">
        <v>44968</v>
      </c>
      <c r="B161" s="2" t="s">
        <v>498</v>
      </c>
      <c r="C161" s="9">
        <v>0.54166666666666663</v>
      </c>
      <c r="D161" s="9">
        <v>0.6875</v>
      </c>
      <c r="E161" s="2" t="s">
        <v>420</v>
      </c>
      <c r="F161" s="2" t="s">
        <v>421</v>
      </c>
      <c r="G161" s="2" t="s">
        <v>422</v>
      </c>
      <c r="H161" s="2">
        <v>1</v>
      </c>
      <c r="I161" s="2"/>
      <c r="J161" s="2">
        <f t="shared" si="5"/>
        <v>3</v>
      </c>
      <c r="K161" s="2" t="s">
        <v>423</v>
      </c>
      <c r="L161" s="4">
        <v>19463</v>
      </c>
      <c r="M161" s="11">
        <f t="shared" ca="1" si="4"/>
        <v>70</v>
      </c>
      <c r="N161" s="2" t="s">
        <v>401</v>
      </c>
      <c r="O161" s="2" t="s">
        <v>394</v>
      </c>
      <c r="P161" s="2" t="s">
        <v>395</v>
      </c>
      <c r="Q161" s="2"/>
      <c r="R161" s="2"/>
      <c r="S161" s="2"/>
      <c r="T161" s="2"/>
      <c r="U161" s="2"/>
      <c r="V161" s="2"/>
      <c r="W161" s="2"/>
      <c r="X161" s="2"/>
      <c r="Y161" s="2"/>
      <c r="Z161" s="2"/>
      <c r="AA161" s="2"/>
    </row>
    <row r="162" spans="1:27" ht="20" x14ac:dyDescent="0.2">
      <c r="A162" s="4">
        <v>44973</v>
      </c>
      <c r="B162" s="2" t="s">
        <v>483</v>
      </c>
      <c r="C162" s="9">
        <v>0.47916666666666669</v>
      </c>
      <c r="D162" s="9">
        <v>0.60416666666666663</v>
      </c>
      <c r="E162" s="2" t="s">
        <v>420</v>
      </c>
      <c r="F162" s="2" t="s">
        <v>421</v>
      </c>
      <c r="G162" s="2" t="s">
        <v>422</v>
      </c>
      <c r="H162" s="2">
        <v>1</v>
      </c>
      <c r="I162" s="2"/>
      <c r="J162" s="2">
        <f t="shared" si="5"/>
        <v>3</v>
      </c>
      <c r="K162" s="2" t="s">
        <v>423</v>
      </c>
      <c r="L162" s="4">
        <v>19463</v>
      </c>
      <c r="M162" s="11">
        <f t="shared" ca="1" si="4"/>
        <v>70</v>
      </c>
      <c r="N162" s="2" t="s">
        <v>401</v>
      </c>
      <c r="O162" s="2" t="s">
        <v>394</v>
      </c>
      <c r="P162" s="2" t="s">
        <v>395</v>
      </c>
      <c r="Q162" s="2"/>
      <c r="R162" s="2"/>
      <c r="S162" s="2"/>
      <c r="T162" s="2"/>
      <c r="U162" s="2"/>
      <c r="V162" s="2"/>
      <c r="W162" s="2"/>
      <c r="X162" s="2"/>
      <c r="Y162" s="2"/>
      <c r="Z162" s="2"/>
      <c r="AA162" s="2"/>
    </row>
    <row r="163" spans="1:27" ht="20" x14ac:dyDescent="0.2">
      <c r="A163" s="4">
        <v>44974</v>
      </c>
      <c r="B163" s="2" t="s">
        <v>483</v>
      </c>
      <c r="C163" s="9">
        <v>0.47916666666666669</v>
      </c>
      <c r="D163" s="9">
        <v>0.60416666666666663</v>
      </c>
      <c r="E163" s="2" t="s">
        <v>392</v>
      </c>
      <c r="F163" s="2" t="s">
        <v>674</v>
      </c>
      <c r="G163" s="2" t="s">
        <v>515</v>
      </c>
      <c r="H163" s="2">
        <v>1</v>
      </c>
      <c r="I163" s="2"/>
      <c r="J163" s="2">
        <f t="shared" si="5"/>
        <v>3</v>
      </c>
      <c r="K163" s="2" t="s">
        <v>393</v>
      </c>
      <c r="L163" s="4">
        <v>31525</v>
      </c>
      <c r="M163" s="11">
        <f t="shared" ca="1" si="4"/>
        <v>37</v>
      </c>
      <c r="N163" s="2"/>
      <c r="O163" s="2" t="s">
        <v>394</v>
      </c>
      <c r="P163" s="2" t="s">
        <v>395</v>
      </c>
      <c r="Q163" s="2"/>
      <c r="R163" s="2"/>
      <c r="S163" s="2"/>
      <c r="T163" s="2"/>
      <c r="U163" s="2"/>
      <c r="V163" s="2"/>
      <c r="W163" s="2"/>
      <c r="X163" s="2"/>
      <c r="Y163" s="2"/>
      <c r="Z163" s="2"/>
      <c r="AA163" s="2"/>
    </row>
    <row r="164" spans="1:27" ht="20" x14ac:dyDescent="0.2">
      <c r="A164" s="4">
        <v>44974</v>
      </c>
      <c r="B164" s="2" t="s">
        <v>483</v>
      </c>
      <c r="C164" s="9">
        <v>0.47916666666666669</v>
      </c>
      <c r="D164" s="9">
        <v>0.60416666666666663</v>
      </c>
      <c r="E164" s="2" t="s">
        <v>602</v>
      </c>
      <c r="F164" s="2" t="s">
        <v>603</v>
      </c>
      <c r="G164" s="2" t="s">
        <v>604</v>
      </c>
      <c r="H164" s="2">
        <v>1</v>
      </c>
      <c r="I164" s="2"/>
      <c r="J164" s="2">
        <f t="shared" si="5"/>
        <v>3</v>
      </c>
      <c r="K164" s="2" t="s">
        <v>605</v>
      </c>
      <c r="L164" s="4">
        <v>21183</v>
      </c>
      <c r="M164" s="11">
        <f t="shared" ca="1" si="4"/>
        <v>65</v>
      </c>
      <c r="N164" s="2" t="s">
        <v>401</v>
      </c>
      <c r="O164" s="2" t="s">
        <v>394</v>
      </c>
      <c r="P164" s="2" t="s">
        <v>395</v>
      </c>
      <c r="Q164" s="2"/>
      <c r="R164" s="2"/>
      <c r="S164" s="2"/>
      <c r="T164" s="2"/>
      <c r="U164" s="2"/>
      <c r="V164" s="2"/>
      <c r="W164" s="2"/>
      <c r="X164" s="2"/>
      <c r="Y164" s="2"/>
      <c r="Z164" s="2"/>
      <c r="AA164" s="2"/>
    </row>
    <row r="165" spans="1:27" ht="20" x14ac:dyDescent="0.2">
      <c r="A165" s="4">
        <v>44974</v>
      </c>
      <c r="B165" s="2" t="s">
        <v>561</v>
      </c>
      <c r="C165" s="9">
        <v>0.60416666666666663</v>
      </c>
      <c r="D165" s="9">
        <v>0.77083333333333337</v>
      </c>
      <c r="E165" s="2" t="s">
        <v>392</v>
      </c>
      <c r="F165" s="2" t="s">
        <v>392</v>
      </c>
      <c r="G165" s="2"/>
      <c r="H165" s="2">
        <v>1</v>
      </c>
      <c r="I165" s="2"/>
      <c r="J165" s="2">
        <f t="shared" si="5"/>
        <v>4</v>
      </c>
      <c r="K165" s="2" t="s">
        <v>393</v>
      </c>
      <c r="L165" s="4">
        <v>31525</v>
      </c>
      <c r="M165" s="11">
        <f t="shared" ca="1" si="4"/>
        <v>37</v>
      </c>
      <c r="N165" s="2"/>
      <c r="O165" s="2" t="s">
        <v>394</v>
      </c>
      <c r="P165" s="2" t="s">
        <v>395</v>
      </c>
      <c r="Q165" s="2"/>
      <c r="R165" s="2"/>
      <c r="S165" s="2"/>
      <c r="T165" s="2"/>
      <c r="U165" s="2"/>
      <c r="V165" s="2"/>
      <c r="W165" s="2"/>
      <c r="X165" s="2"/>
      <c r="Y165" s="2"/>
      <c r="Z165" s="2"/>
      <c r="AA165" s="2"/>
    </row>
    <row r="166" spans="1:27" ht="20" x14ac:dyDescent="0.2">
      <c r="A166" s="4">
        <v>44975</v>
      </c>
      <c r="B166" s="2" t="s">
        <v>484</v>
      </c>
      <c r="C166" s="9">
        <v>0.41666666666666669</v>
      </c>
      <c r="D166" s="9">
        <v>0.54166666666666663</v>
      </c>
      <c r="E166" s="2" t="s">
        <v>475</v>
      </c>
      <c r="F166" s="2" t="s">
        <v>476</v>
      </c>
      <c r="G166" s="2" t="s">
        <v>477</v>
      </c>
      <c r="H166" s="2">
        <v>1</v>
      </c>
      <c r="I166" s="2"/>
      <c r="J166" s="2">
        <f t="shared" si="5"/>
        <v>3</v>
      </c>
      <c r="K166" s="2" t="s">
        <v>478</v>
      </c>
      <c r="L166" s="2"/>
      <c r="M166" s="11"/>
      <c r="N166" s="2" t="s">
        <v>401</v>
      </c>
      <c r="O166" s="2" t="s">
        <v>394</v>
      </c>
      <c r="P166" s="2" t="s">
        <v>395</v>
      </c>
      <c r="Q166" s="2"/>
      <c r="R166" s="2"/>
      <c r="S166" s="2"/>
      <c r="T166" s="2"/>
      <c r="U166" s="2"/>
      <c r="V166" s="2"/>
      <c r="W166" s="2"/>
      <c r="X166" s="2"/>
      <c r="Y166" s="2"/>
      <c r="Z166" s="2"/>
      <c r="AA166" s="2"/>
    </row>
    <row r="167" spans="1:27" ht="20" x14ac:dyDescent="0.2">
      <c r="A167" s="4">
        <v>44975</v>
      </c>
      <c r="B167" s="2" t="s">
        <v>484</v>
      </c>
      <c r="C167" s="9">
        <v>0.41666666666666669</v>
      </c>
      <c r="D167" s="9">
        <v>0.54166666666666663</v>
      </c>
      <c r="E167" s="2" t="s">
        <v>606</v>
      </c>
      <c r="F167" s="2" t="s">
        <v>607</v>
      </c>
      <c r="G167" s="2" t="s">
        <v>608</v>
      </c>
      <c r="H167" s="2">
        <v>1</v>
      </c>
      <c r="I167" s="2"/>
      <c r="J167" s="2">
        <f t="shared" si="5"/>
        <v>3</v>
      </c>
      <c r="K167" s="2" t="s">
        <v>609</v>
      </c>
      <c r="L167" s="4">
        <v>28799</v>
      </c>
      <c r="M167" s="11">
        <f t="shared" ca="1" si="4"/>
        <v>44</v>
      </c>
      <c r="N167" s="2" t="s">
        <v>401</v>
      </c>
      <c r="O167" s="2" t="s">
        <v>394</v>
      </c>
      <c r="P167" s="2" t="s">
        <v>395</v>
      </c>
      <c r="Q167" s="2"/>
      <c r="R167" s="2"/>
      <c r="S167" s="2"/>
      <c r="T167" s="2"/>
      <c r="U167" s="2"/>
      <c r="V167" s="2"/>
      <c r="W167" s="2"/>
      <c r="X167" s="2"/>
      <c r="Y167" s="2"/>
      <c r="Z167" s="2"/>
      <c r="AA167" s="2"/>
    </row>
    <row r="168" spans="1:27" ht="43" x14ac:dyDescent="0.2">
      <c r="A168" s="4">
        <v>44975</v>
      </c>
      <c r="B168" s="2" t="s">
        <v>484</v>
      </c>
      <c r="C168" s="9">
        <v>0.41666666666666669</v>
      </c>
      <c r="D168" s="9">
        <v>0.54166666666666663</v>
      </c>
      <c r="E168" s="2" t="s">
        <v>610</v>
      </c>
      <c r="F168" s="2" t="s">
        <v>611</v>
      </c>
      <c r="G168" s="2" t="s">
        <v>608</v>
      </c>
      <c r="H168" s="2">
        <v>1</v>
      </c>
      <c r="I168" s="10" t="s">
        <v>612</v>
      </c>
      <c r="J168" s="2">
        <f t="shared" si="5"/>
        <v>3</v>
      </c>
      <c r="K168" s="2" t="s">
        <v>613</v>
      </c>
      <c r="L168" s="4">
        <v>40081</v>
      </c>
      <c r="M168" s="11">
        <f t="shared" ca="1" si="4"/>
        <v>13</v>
      </c>
      <c r="N168" s="2" t="s">
        <v>401</v>
      </c>
      <c r="O168" s="2" t="s">
        <v>394</v>
      </c>
      <c r="P168" s="2" t="s">
        <v>606</v>
      </c>
      <c r="Q168" s="2"/>
      <c r="R168" s="2"/>
      <c r="S168" s="2"/>
      <c r="T168" s="2"/>
      <c r="U168" s="2"/>
      <c r="V168" s="2"/>
      <c r="W168" s="2"/>
      <c r="X168" s="2"/>
      <c r="Y168" s="2"/>
      <c r="Z168" s="2"/>
      <c r="AA168" s="2"/>
    </row>
    <row r="169" spans="1:27" ht="43" x14ac:dyDescent="0.2">
      <c r="A169" s="4">
        <v>44975</v>
      </c>
      <c r="B169" s="2" t="s">
        <v>484</v>
      </c>
      <c r="C169" s="9">
        <v>0.41666666666666669</v>
      </c>
      <c r="D169" s="9">
        <v>0.54166666666666663</v>
      </c>
      <c r="E169" s="2" t="s">
        <v>614</v>
      </c>
      <c r="F169" s="2" t="s">
        <v>615</v>
      </c>
      <c r="G169" s="2" t="s">
        <v>616</v>
      </c>
      <c r="H169" s="2">
        <v>1</v>
      </c>
      <c r="I169" s="10" t="s">
        <v>612</v>
      </c>
      <c r="J169" s="2">
        <f t="shared" si="5"/>
        <v>3</v>
      </c>
      <c r="K169" s="2"/>
      <c r="L169" s="4">
        <v>39758</v>
      </c>
      <c r="M169" s="11">
        <f t="shared" ca="1" si="4"/>
        <v>14</v>
      </c>
      <c r="N169" s="2" t="s">
        <v>617</v>
      </c>
      <c r="O169" s="2" t="s">
        <v>394</v>
      </c>
      <c r="P169" s="2" t="s">
        <v>606</v>
      </c>
      <c r="Q169" s="2"/>
      <c r="R169" s="2"/>
      <c r="S169" s="2"/>
      <c r="T169" s="2"/>
      <c r="U169" s="2"/>
      <c r="V169" s="2"/>
      <c r="W169" s="2"/>
      <c r="X169" s="2"/>
      <c r="Y169" s="2"/>
      <c r="Z169" s="2"/>
      <c r="AA169" s="2"/>
    </row>
    <row r="170" spans="1:27" ht="20" x14ac:dyDescent="0.2">
      <c r="A170" s="4">
        <v>44975</v>
      </c>
      <c r="B170" s="2" t="s">
        <v>498</v>
      </c>
      <c r="C170" s="9">
        <v>0.54166666666666663</v>
      </c>
      <c r="D170" s="9">
        <v>0.6875</v>
      </c>
      <c r="E170" s="2" t="s">
        <v>420</v>
      </c>
      <c r="F170" s="2" t="s">
        <v>421</v>
      </c>
      <c r="G170" s="2" t="s">
        <v>422</v>
      </c>
      <c r="H170" s="2">
        <v>1</v>
      </c>
      <c r="I170" s="2"/>
      <c r="J170" s="2">
        <f t="shared" si="5"/>
        <v>3</v>
      </c>
      <c r="K170" s="2" t="s">
        <v>423</v>
      </c>
      <c r="L170" s="4">
        <v>19463</v>
      </c>
      <c r="M170" s="11">
        <f t="shared" ca="1" si="4"/>
        <v>70</v>
      </c>
      <c r="N170" s="2" t="s">
        <v>401</v>
      </c>
      <c r="O170" s="2" t="s">
        <v>394</v>
      </c>
      <c r="P170" s="2" t="s">
        <v>395</v>
      </c>
      <c r="Q170" s="2"/>
      <c r="R170" s="2"/>
      <c r="S170" s="2"/>
      <c r="T170" s="2"/>
      <c r="U170" s="2"/>
      <c r="V170" s="2"/>
      <c r="W170" s="2"/>
      <c r="X170" s="2"/>
      <c r="Y170" s="2"/>
      <c r="Z170" s="2"/>
      <c r="AA170" s="2"/>
    </row>
    <row r="171" spans="1:27" ht="20" x14ac:dyDescent="0.2">
      <c r="A171" s="4">
        <v>44975</v>
      </c>
      <c r="B171" s="2" t="s">
        <v>498</v>
      </c>
      <c r="C171" s="9">
        <v>0.54166666666666663</v>
      </c>
      <c r="D171" s="9">
        <v>0.6875</v>
      </c>
      <c r="E171" s="2" t="s">
        <v>546</v>
      </c>
      <c r="F171" s="2" t="s">
        <v>547</v>
      </c>
      <c r="G171" s="2" t="s">
        <v>548</v>
      </c>
      <c r="H171" s="2">
        <v>1</v>
      </c>
      <c r="I171" s="2"/>
      <c r="J171" s="2">
        <f t="shared" si="5"/>
        <v>3</v>
      </c>
      <c r="K171" s="2" t="s">
        <v>549</v>
      </c>
      <c r="L171" s="4">
        <v>20083</v>
      </c>
      <c r="M171" s="11">
        <f t="shared" ca="1" si="4"/>
        <v>68</v>
      </c>
      <c r="N171" s="2" t="s">
        <v>401</v>
      </c>
      <c r="O171" s="2" t="s">
        <v>394</v>
      </c>
      <c r="P171" s="2" t="s">
        <v>395</v>
      </c>
      <c r="Q171" s="2"/>
      <c r="R171" s="2"/>
      <c r="S171" s="2"/>
      <c r="T171" s="2"/>
      <c r="U171" s="2"/>
      <c r="V171" s="2"/>
      <c r="W171" s="2"/>
      <c r="X171" s="2"/>
      <c r="Y171" s="2"/>
      <c r="Z171" s="2"/>
      <c r="AA171" s="2"/>
    </row>
    <row r="172" spans="1:27" ht="20" x14ac:dyDescent="0.2">
      <c r="A172" s="4">
        <v>44976</v>
      </c>
      <c r="B172" s="2" t="s">
        <v>484</v>
      </c>
      <c r="C172" s="9">
        <v>0.41666666666666669</v>
      </c>
      <c r="D172" s="9">
        <v>0.54166666666666663</v>
      </c>
      <c r="E172" s="2" t="s">
        <v>475</v>
      </c>
      <c r="F172" s="2" t="s">
        <v>476</v>
      </c>
      <c r="G172" s="2" t="s">
        <v>477</v>
      </c>
      <c r="H172" s="2">
        <v>1</v>
      </c>
      <c r="I172" s="2"/>
      <c r="J172" s="2">
        <f t="shared" si="5"/>
        <v>3</v>
      </c>
      <c r="K172" s="2" t="s">
        <v>478</v>
      </c>
      <c r="L172" s="2"/>
      <c r="M172" s="11"/>
      <c r="N172" s="2" t="s">
        <v>401</v>
      </c>
      <c r="O172" s="2" t="s">
        <v>394</v>
      </c>
      <c r="P172" s="2" t="s">
        <v>395</v>
      </c>
      <c r="Q172" s="2"/>
      <c r="R172" s="2"/>
      <c r="S172" s="2"/>
      <c r="T172" s="2"/>
      <c r="U172" s="2"/>
      <c r="V172" s="2"/>
      <c r="W172" s="2"/>
      <c r="X172" s="2"/>
      <c r="Y172" s="2"/>
      <c r="Z172" s="2"/>
      <c r="AA172" s="2"/>
    </row>
    <row r="173" spans="1:27" ht="20" x14ac:dyDescent="0.2">
      <c r="A173" s="4">
        <v>44976</v>
      </c>
      <c r="B173" s="2" t="s">
        <v>498</v>
      </c>
      <c r="C173" s="9">
        <v>0.54166666666666663</v>
      </c>
      <c r="D173" s="9">
        <v>0.6875</v>
      </c>
      <c r="E173" s="2" t="s">
        <v>471</v>
      </c>
      <c r="F173" s="2" t="s">
        <v>472</v>
      </c>
      <c r="G173" s="2" t="s">
        <v>473</v>
      </c>
      <c r="H173" s="2">
        <v>1</v>
      </c>
      <c r="I173" s="2"/>
      <c r="J173" s="2">
        <f t="shared" si="5"/>
        <v>3</v>
      </c>
      <c r="K173" s="2" t="s">
        <v>474</v>
      </c>
      <c r="L173" s="4">
        <v>22142</v>
      </c>
      <c r="M173" s="11">
        <f t="shared" ca="1" si="4"/>
        <v>62</v>
      </c>
      <c r="N173" s="2" t="s">
        <v>401</v>
      </c>
      <c r="O173" s="2" t="s">
        <v>394</v>
      </c>
      <c r="P173" s="2" t="s">
        <v>395</v>
      </c>
      <c r="Q173" s="2"/>
      <c r="R173" s="2"/>
      <c r="S173" s="2"/>
      <c r="T173" s="2"/>
      <c r="U173" s="2"/>
      <c r="V173" s="2"/>
      <c r="W173" s="2"/>
      <c r="X173" s="2"/>
      <c r="Y173" s="2"/>
      <c r="Z173" s="2"/>
      <c r="AA173" s="2"/>
    </row>
    <row r="174" spans="1:27" ht="20" x14ac:dyDescent="0.2">
      <c r="A174" s="4">
        <v>44976</v>
      </c>
      <c r="B174" s="2" t="s">
        <v>498</v>
      </c>
      <c r="C174" s="9">
        <v>0.54166666666666663</v>
      </c>
      <c r="D174" s="9">
        <v>0.6875</v>
      </c>
      <c r="E174" s="2" t="s">
        <v>602</v>
      </c>
      <c r="F174" s="2" t="s">
        <v>603</v>
      </c>
      <c r="G174" s="2" t="s">
        <v>604</v>
      </c>
      <c r="H174" s="2">
        <v>1</v>
      </c>
      <c r="I174" s="2"/>
      <c r="J174" s="2">
        <f t="shared" si="5"/>
        <v>3</v>
      </c>
      <c r="K174" s="2" t="s">
        <v>605</v>
      </c>
      <c r="L174" s="4">
        <v>21183</v>
      </c>
      <c r="M174" s="11">
        <f t="shared" ca="1" si="4"/>
        <v>65</v>
      </c>
      <c r="N174" s="2" t="s">
        <v>401</v>
      </c>
      <c r="O174" s="2" t="s">
        <v>394</v>
      </c>
      <c r="P174" s="2" t="s">
        <v>395</v>
      </c>
      <c r="Q174" s="2"/>
      <c r="R174" s="2"/>
      <c r="S174" s="2"/>
      <c r="T174" s="2"/>
      <c r="U174" s="2"/>
      <c r="V174" s="2"/>
      <c r="W174" s="2"/>
      <c r="X174" s="2"/>
      <c r="Y174" s="2"/>
      <c r="Z174" s="2"/>
      <c r="AA174" s="2"/>
    </row>
    <row r="175" spans="1:27" ht="20" x14ac:dyDescent="0.2">
      <c r="A175" s="4">
        <v>44976</v>
      </c>
      <c r="B175" s="2" t="s">
        <v>498</v>
      </c>
      <c r="C175" s="9">
        <v>0.54166666666666663</v>
      </c>
      <c r="D175" s="9">
        <v>0.6875</v>
      </c>
      <c r="E175" s="2" t="s">
        <v>618</v>
      </c>
      <c r="F175" s="2" t="s">
        <v>619</v>
      </c>
      <c r="G175" s="2" t="s">
        <v>620</v>
      </c>
      <c r="H175" s="2">
        <v>1</v>
      </c>
      <c r="I175" s="2"/>
      <c r="J175" s="2">
        <f t="shared" si="5"/>
        <v>3</v>
      </c>
      <c r="K175" s="2" t="s">
        <v>621</v>
      </c>
      <c r="L175" s="4">
        <v>38436</v>
      </c>
      <c r="M175" s="11">
        <f t="shared" ca="1" si="4"/>
        <v>18</v>
      </c>
      <c r="N175" s="2" t="s">
        <v>622</v>
      </c>
      <c r="O175" s="2" t="s">
        <v>394</v>
      </c>
      <c r="P175" s="2" t="s">
        <v>395</v>
      </c>
      <c r="Q175" s="2"/>
      <c r="R175" s="2"/>
      <c r="S175" s="2"/>
      <c r="T175" s="2"/>
      <c r="U175" s="2"/>
      <c r="V175" s="2"/>
      <c r="W175" s="2"/>
      <c r="X175" s="2"/>
      <c r="Y175" s="2"/>
      <c r="Z175" s="2"/>
      <c r="AA175" s="2"/>
    </row>
    <row r="176" spans="1:27" ht="20" x14ac:dyDescent="0.2">
      <c r="A176" s="4">
        <v>44979</v>
      </c>
      <c r="B176" s="2" t="s">
        <v>455</v>
      </c>
      <c r="C176" s="9">
        <v>0.45833333333333331</v>
      </c>
      <c r="D176" s="9">
        <v>0.66666666666666663</v>
      </c>
      <c r="E176" s="2" t="s">
        <v>522</v>
      </c>
      <c r="F176" s="2" t="s">
        <v>523</v>
      </c>
      <c r="G176" s="2" t="s">
        <v>524</v>
      </c>
      <c r="H176" s="2">
        <v>1</v>
      </c>
      <c r="I176" s="2"/>
      <c r="J176" s="2">
        <f t="shared" si="5"/>
        <v>5</v>
      </c>
      <c r="K176" s="2" t="s">
        <v>525</v>
      </c>
      <c r="L176" s="4">
        <v>15976</v>
      </c>
      <c r="M176" s="11">
        <f t="shared" ca="1" si="4"/>
        <v>79</v>
      </c>
      <c r="N176" s="2" t="s">
        <v>401</v>
      </c>
      <c r="O176" s="2" t="s">
        <v>394</v>
      </c>
      <c r="P176" s="2" t="s">
        <v>395</v>
      </c>
      <c r="Q176" s="2"/>
      <c r="R176" s="2"/>
      <c r="S176" s="2"/>
      <c r="T176" s="2"/>
      <c r="U176" s="2"/>
      <c r="V176" s="2"/>
      <c r="W176" s="2"/>
      <c r="X176" s="2"/>
      <c r="Y176" s="2"/>
      <c r="Z176" s="2"/>
      <c r="AA176" s="2"/>
    </row>
    <row r="177" spans="1:27" ht="20" x14ac:dyDescent="0.2">
      <c r="A177" s="4">
        <v>44980</v>
      </c>
      <c r="B177" s="2" t="s">
        <v>483</v>
      </c>
      <c r="C177" s="9">
        <v>0.47916666666666669</v>
      </c>
      <c r="D177" s="9">
        <v>0.60416666666666663</v>
      </c>
      <c r="E177" s="2" t="s">
        <v>420</v>
      </c>
      <c r="F177" s="2" t="s">
        <v>421</v>
      </c>
      <c r="G177" s="2" t="s">
        <v>422</v>
      </c>
      <c r="H177" s="2">
        <v>1</v>
      </c>
      <c r="I177" s="2"/>
      <c r="J177" s="2">
        <f t="shared" si="5"/>
        <v>3</v>
      </c>
      <c r="K177" s="2" t="s">
        <v>423</v>
      </c>
      <c r="L177" s="4">
        <v>19463</v>
      </c>
      <c r="M177" s="11">
        <f t="shared" ca="1" si="4"/>
        <v>70</v>
      </c>
      <c r="N177" s="2" t="s">
        <v>401</v>
      </c>
      <c r="O177" s="2" t="s">
        <v>394</v>
      </c>
      <c r="P177" s="2" t="s">
        <v>395</v>
      </c>
      <c r="Q177" s="2"/>
      <c r="R177" s="2"/>
      <c r="S177" s="2"/>
      <c r="T177" s="2"/>
      <c r="U177" s="2"/>
      <c r="V177" s="2"/>
      <c r="W177" s="2"/>
      <c r="X177" s="2"/>
      <c r="Y177" s="2"/>
      <c r="Z177" s="2"/>
      <c r="AA177" s="2"/>
    </row>
    <row r="178" spans="1:27" ht="20" x14ac:dyDescent="0.2">
      <c r="A178" s="4">
        <v>44980</v>
      </c>
      <c r="B178" s="2" t="s">
        <v>483</v>
      </c>
      <c r="C178" s="9">
        <v>0.47916666666666669</v>
      </c>
      <c r="D178" s="9">
        <v>0.60416666666666663</v>
      </c>
      <c r="E178" s="2" t="s">
        <v>623</v>
      </c>
      <c r="F178" s="2" t="s">
        <v>624</v>
      </c>
      <c r="G178" s="2" t="s">
        <v>625</v>
      </c>
      <c r="H178" s="2">
        <v>1</v>
      </c>
      <c r="I178" s="2"/>
      <c r="J178" s="2">
        <f t="shared" si="5"/>
        <v>3</v>
      </c>
      <c r="K178" s="2" t="s">
        <v>626</v>
      </c>
      <c r="L178" s="4">
        <v>20488</v>
      </c>
      <c r="M178" s="11">
        <f t="shared" ca="1" si="4"/>
        <v>67</v>
      </c>
      <c r="N178" s="2" t="s">
        <v>401</v>
      </c>
      <c r="O178" s="2" t="s">
        <v>394</v>
      </c>
      <c r="P178" s="2" t="s">
        <v>395</v>
      </c>
      <c r="Q178" s="2"/>
      <c r="R178" s="2"/>
      <c r="S178" s="2"/>
      <c r="T178" s="2"/>
      <c r="U178" s="2"/>
      <c r="V178" s="2"/>
      <c r="W178" s="2"/>
      <c r="X178" s="2"/>
      <c r="Y178" s="2"/>
      <c r="Z178" s="2"/>
      <c r="AA178" s="2"/>
    </row>
    <row r="179" spans="1:27" ht="20" x14ac:dyDescent="0.2">
      <c r="A179" s="4">
        <v>44980</v>
      </c>
      <c r="B179" s="2" t="s">
        <v>483</v>
      </c>
      <c r="C179" s="9">
        <v>0.47916666666666669</v>
      </c>
      <c r="D179" s="9">
        <v>0.60416666666666663</v>
      </c>
      <c r="E179" s="2" t="s">
        <v>392</v>
      </c>
      <c r="F179" s="2" t="s">
        <v>674</v>
      </c>
      <c r="G179" s="2" t="s">
        <v>515</v>
      </c>
      <c r="H179" s="2">
        <v>1</v>
      </c>
      <c r="I179" s="2"/>
      <c r="J179" s="2">
        <f t="shared" si="5"/>
        <v>3</v>
      </c>
      <c r="K179" s="2" t="s">
        <v>393</v>
      </c>
      <c r="L179" s="4">
        <v>31525</v>
      </c>
      <c r="M179" s="11">
        <f t="shared" ca="1" si="4"/>
        <v>37</v>
      </c>
      <c r="N179" s="2"/>
      <c r="O179" s="2" t="s">
        <v>394</v>
      </c>
      <c r="P179" s="2" t="s">
        <v>395</v>
      </c>
      <c r="Q179" s="2"/>
      <c r="R179" s="2"/>
      <c r="S179" s="2"/>
      <c r="T179" s="2"/>
      <c r="U179" s="2"/>
      <c r="V179" s="2"/>
      <c r="W179" s="2"/>
      <c r="X179" s="2"/>
      <c r="Y179" s="2"/>
      <c r="Z179" s="2"/>
      <c r="AA179" s="2"/>
    </row>
    <row r="180" spans="1:27" ht="20" x14ac:dyDescent="0.2">
      <c r="A180" s="4">
        <v>44982</v>
      </c>
      <c r="B180" s="2" t="s">
        <v>498</v>
      </c>
      <c r="C180" s="9">
        <v>0.54166666666666663</v>
      </c>
      <c r="D180" s="9">
        <v>0.6875</v>
      </c>
      <c r="E180" s="2" t="s">
        <v>420</v>
      </c>
      <c r="F180" s="2" t="s">
        <v>421</v>
      </c>
      <c r="G180" s="2" t="s">
        <v>422</v>
      </c>
      <c r="H180" s="2">
        <v>1</v>
      </c>
      <c r="I180" s="2"/>
      <c r="J180" s="2">
        <f t="shared" si="5"/>
        <v>3</v>
      </c>
      <c r="K180" s="2" t="s">
        <v>423</v>
      </c>
      <c r="L180" s="4">
        <v>19463</v>
      </c>
      <c r="M180" s="11">
        <f t="shared" ca="1" si="4"/>
        <v>70</v>
      </c>
      <c r="N180" s="2" t="s">
        <v>401</v>
      </c>
      <c r="O180" s="2" t="s">
        <v>394</v>
      </c>
      <c r="P180" s="2" t="s">
        <v>395</v>
      </c>
      <c r="Q180" s="2"/>
      <c r="R180" s="2"/>
      <c r="S180" s="2"/>
      <c r="T180" s="2"/>
      <c r="U180" s="2"/>
      <c r="V180" s="2"/>
      <c r="W180" s="2"/>
      <c r="X180" s="2"/>
      <c r="Y180" s="2"/>
      <c r="Z180" s="2"/>
      <c r="AA180" s="2"/>
    </row>
    <row r="181" spans="1:27" ht="20" x14ac:dyDescent="0.2">
      <c r="A181" s="4">
        <v>44983</v>
      </c>
      <c r="B181" s="2" t="s">
        <v>484</v>
      </c>
      <c r="C181" s="9">
        <v>0.41666666666666669</v>
      </c>
      <c r="D181" s="9">
        <v>0.54166666666666663</v>
      </c>
      <c r="E181" s="2" t="s">
        <v>606</v>
      </c>
      <c r="F181" s="2" t="s">
        <v>607</v>
      </c>
      <c r="G181" s="2" t="s">
        <v>608</v>
      </c>
      <c r="H181" s="2">
        <v>1</v>
      </c>
      <c r="I181" s="2"/>
      <c r="J181" s="2">
        <f t="shared" si="5"/>
        <v>3</v>
      </c>
      <c r="K181" s="2" t="s">
        <v>609</v>
      </c>
      <c r="L181" s="4">
        <v>28799</v>
      </c>
      <c r="M181" s="11">
        <f t="shared" ca="1" si="4"/>
        <v>44</v>
      </c>
      <c r="N181" s="2" t="s">
        <v>401</v>
      </c>
      <c r="O181" s="2" t="s">
        <v>394</v>
      </c>
      <c r="P181" s="2" t="s">
        <v>395</v>
      </c>
      <c r="Q181" s="2"/>
      <c r="R181" s="2"/>
      <c r="S181" s="2"/>
      <c r="T181" s="2"/>
      <c r="U181" s="2"/>
      <c r="V181" s="2"/>
      <c r="W181" s="2"/>
      <c r="X181" s="2"/>
      <c r="Y181" s="2"/>
      <c r="Z181" s="2"/>
      <c r="AA181" s="2"/>
    </row>
    <row r="182" spans="1:27" ht="43" x14ac:dyDescent="0.2">
      <c r="A182" s="4">
        <v>44983</v>
      </c>
      <c r="B182" s="2" t="s">
        <v>484</v>
      </c>
      <c r="C182" s="9">
        <v>0.41666666666666669</v>
      </c>
      <c r="D182" s="9">
        <v>0.54166666666666663</v>
      </c>
      <c r="E182" s="2" t="s">
        <v>610</v>
      </c>
      <c r="F182" s="2" t="s">
        <v>611</v>
      </c>
      <c r="G182" s="2" t="s">
        <v>608</v>
      </c>
      <c r="H182" s="2">
        <v>1</v>
      </c>
      <c r="I182" s="10" t="s">
        <v>612</v>
      </c>
      <c r="J182" s="2">
        <f t="shared" si="5"/>
        <v>3</v>
      </c>
      <c r="K182" s="2"/>
      <c r="L182" s="4">
        <v>40050</v>
      </c>
      <c r="M182" s="11">
        <f t="shared" ca="1" si="4"/>
        <v>13</v>
      </c>
      <c r="N182" s="2" t="s">
        <v>401</v>
      </c>
      <c r="O182" s="2" t="s">
        <v>394</v>
      </c>
      <c r="P182" s="2" t="s">
        <v>606</v>
      </c>
      <c r="Q182" s="2"/>
      <c r="R182" s="2"/>
      <c r="S182" s="2"/>
      <c r="T182" s="2"/>
      <c r="U182" s="2"/>
      <c r="V182" s="2"/>
      <c r="W182" s="2"/>
      <c r="X182" s="2"/>
      <c r="Y182" s="2"/>
      <c r="Z182" s="2"/>
      <c r="AA182" s="2"/>
    </row>
    <row r="183" spans="1:27" ht="20" x14ac:dyDescent="0.2">
      <c r="A183" s="4">
        <v>44983</v>
      </c>
      <c r="B183" s="2" t="s">
        <v>498</v>
      </c>
      <c r="C183" s="9">
        <v>0.54166666666666663</v>
      </c>
      <c r="D183" s="9">
        <v>0.6875</v>
      </c>
      <c r="E183" s="2" t="s">
        <v>627</v>
      </c>
      <c r="F183" s="2" t="s">
        <v>628</v>
      </c>
      <c r="G183" s="2" t="s">
        <v>629</v>
      </c>
      <c r="H183" s="2">
        <v>1</v>
      </c>
      <c r="I183" s="2"/>
      <c r="J183" s="2">
        <f t="shared" si="5"/>
        <v>3</v>
      </c>
      <c r="K183" s="2" t="s">
        <v>630</v>
      </c>
      <c r="L183" s="4">
        <v>38669</v>
      </c>
      <c r="M183" s="11">
        <f t="shared" ca="1" si="4"/>
        <v>17</v>
      </c>
      <c r="N183" s="2" t="s">
        <v>631</v>
      </c>
      <c r="O183" s="2" t="s">
        <v>394</v>
      </c>
      <c r="P183" s="2" t="s">
        <v>395</v>
      </c>
      <c r="Q183" s="2"/>
      <c r="R183" s="2"/>
      <c r="S183" s="2"/>
      <c r="T183" s="2"/>
      <c r="U183" s="2"/>
      <c r="V183" s="2"/>
      <c r="W183" s="2"/>
      <c r="X183" s="2"/>
      <c r="Y183" s="2"/>
      <c r="Z183" s="2"/>
      <c r="AA183" s="2"/>
    </row>
    <row r="184" spans="1:27" ht="20" x14ac:dyDescent="0.2">
      <c r="A184" s="4">
        <v>44986</v>
      </c>
      <c r="B184" s="2" t="s">
        <v>455</v>
      </c>
      <c r="C184" s="9">
        <v>0.45833333333333331</v>
      </c>
      <c r="D184" s="9">
        <v>0.66666666666666663</v>
      </c>
      <c r="E184" s="2" t="s">
        <v>392</v>
      </c>
      <c r="F184" s="2" t="s">
        <v>392</v>
      </c>
      <c r="G184" s="2"/>
      <c r="H184" s="2">
        <v>1</v>
      </c>
      <c r="I184" s="2"/>
      <c r="J184" s="2">
        <f t="shared" si="5"/>
        <v>5</v>
      </c>
      <c r="K184" s="2" t="s">
        <v>393</v>
      </c>
      <c r="L184" s="4">
        <v>31525</v>
      </c>
      <c r="M184" s="11">
        <f t="shared" ca="1" si="4"/>
        <v>37</v>
      </c>
      <c r="N184" s="2"/>
      <c r="O184" s="2" t="s">
        <v>394</v>
      </c>
      <c r="P184" s="2" t="s">
        <v>395</v>
      </c>
      <c r="Q184" s="2"/>
      <c r="R184" s="2"/>
      <c r="S184" s="2"/>
      <c r="T184" s="2"/>
      <c r="U184" s="2"/>
      <c r="V184" s="2"/>
      <c r="W184" s="2"/>
      <c r="X184" s="2"/>
      <c r="Y184" s="2"/>
      <c r="Z184" s="2"/>
      <c r="AA184" s="2"/>
    </row>
    <row r="185" spans="1:27" ht="20" x14ac:dyDescent="0.2">
      <c r="A185" s="4">
        <v>44987</v>
      </c>
      <c r="B185" s="2" t="s">
        <v>483</v>
      </c>
      <c r="C185" s="9">
        <v>0.47916666666666669</v>
      </c>
      <c r="D185" s="9">
        <v>0.60416666666666663</v>
      </c>
      <c r="E185" s="2" t="s">
        <v>420</v>
      </c>
      <c r="F185" s="2" t="s">
        <v>421</v>
      </c>
      <c r="G185" s="2" t="s">
        <v>422</v>
      </c>
      <c r="H185" s="2">
        <v>1</v>
      </c>
      <c r="I185" s="2"/>
      <c r="J185" s="2">
        <f t="shared" si="5"/>
        <v>3</v>
      </c>
      <c r="K185" s="2" t="s">
        <v>423</v>
      </c>
      <c r="L185" s="4">
        <v>19463</v>
      </c>
      <c r="M185" s="11">
        <f t="shared" ca="1" si="4"/>
        <v>70</v>
      </c>
      <c r="N185" s="2" t="s">
        <v>401</v>
      </c>
      <c r="O185" s="2" t="s">
        <v>394</v>
      </c>
      <c r="P185" s="2" t="s">
        <v>395</v>
      </c>
      <c r="Q185" s="2"/>
      <c r="R185" s="2"/>
      <c r="S185" s="2"/>
      <c r="T185" s="2"/>
      <c r="U185" s="2"/>
      <c r="V185" s="2"/>
      <c r="W185" s="2"/>
      <c r="X185" s="2"/>
      <c r="Y185" s="2"/>
      <c r="Z185" s="2"/>
      <c r="AA185" s="2"/>
    </row>
    <row r="186" spans="1:27" ht="20" x14ac:dyDescent="0.2">
      <c r="A186" s="4">
        <v>44987</v>
      </c>
      <c r="B186" s="2" t="s">
        <v>483</v>
      </c>
      <c r="C186" s="9">
        <v>0.47916666666666669</v>
      </c>
      <c r="D186" s="9">
        <v>0.60416666666666663</v>
      </c>
      <c r="E186" s="2" t="s">
        <v>632</v>
      </c>
      <c r="F186" s="2" t="s">
        <v>632</v>
      </c>
      <c r="G186" s="2"/>
      <c r="H186" s="2">
        <v>1</v>
      </c>
      <c r="I186" s="2"/>
      <c r="J186" s="2">
        <f t="shared" si="5"/>
        <v>3</v>
      </c>
      <c r="K186" s="2" t="s">
        <v>633</v>
      </c>
      <c r="L186" s="4">
        <v>38525</v>
      </c>
      <c r="M186" s="11">
        <f t="shared" ca="1" si="4"/>
        <v>17</v>
      </c>
      <c r="N186" s="2" t="s">
        <v>631</v>
      </c>
      <c r="O186" s="2" t="s">
        <v>394</v>
      </c>
      <c r="P186" s="2" t="s">
        <v>395</v>
      </c>
      <c r="Q186" s="2"/>
      <c r="R186" s="2"/>
      <c r="S186" s="2"/>
      <c r="T186" s="2"/>
      <c r="U186" s="2"/>
      <c r="V186" s="2"/>
      <c r="W186" s="2"/>
      <c r="X186" s="2"/>
      <c r="Y186" s="2"/>
      <c r="Z186" s="2"/>
      <c r="AA186" s="2"/>
    </row>
    <row r="187" spans="1:27" ht="20" x14ac:dyDescent="0.2">
      <c r="A187" s="4">
        <v>44987</v>
      </c>
      <c r="B187" s="2" t="s">
        <v>561</v>
      </c>
      <c r="C187" s="9">
        <v>0.60416666666666663</v>
      </c>
      <c r="D187" s="9">
        <v>0.77083333333333337</v>
      </c>
      <c r="E187" s="2" t="s">
        <v>618</v>
      </c>
      <c r="F187" s="2" t="s">
        <v>619</v>
      </c>
      <c r="G187" s="2" t="s">
        <v>620</v>
      </c>
      <c r="H187" s="2">
        <v>1</v>
      </c>
      <c r="I187" s="2"/>
      <c r="J187" s="2">
        <f t="shared" si="5"/>
        <v>4</v>
      </c>
      <c r="K187" s="2" t="s">
        <v>621</v>
      </c>
      <c r="L187" s="4">
        <v>38436</v>
      </c>
      <c r="M187" s="11">
        <f t="shared" ca="1" si="4"/>
        <v>18</v>
      </c>
      <c r="N187" s="2" t="s">
        <v>622</v>
      </c>
      <c r="O187" s="2" t="s">
        <v>394</v>
      </c>
      <c r="P187" s="2" t="s">
        <v>395</v>
      </c>
      <c r="Q187" s="2"/>
      <c r="R187" s="2"/>
      <c r="S187" s="2"/>
      <c r="T187" s="2"/>
      <c r="U187" s="2"/>
      <c r="V187" s="2"/>
      <c r="W187" s="2"/>
      <c r="X187" s="2"/>
      <c r="Y187" s="2"/>
      <c r="Z187" s="2"/>
      <c r="AA187" s="2"/>
    </row>
    <row r="188" spans="1:27" ht="20" x14ac:dyDescent="0.2">
      <c r="A188" s="4">
        <v>44987</v>
      </c>
      <c r="B188" s="2" t="s">
        <v>561</v>
      </c>
      <c r="C188" s="9">
        <v>0.60416666666666663</v>
      </c>
      <c r="D188" s="9">
        <v>0.77083333333333337</v>
      </c>
      <c r="E188" s="2" t="s">
        <v>632</v>
      </c>
      <c r="F188" s="2" t="s">
        <v>632</v>
      </c>
      <c r="G188" s="2"/>
      <c r="H188" s="2">
        <v>1</v>
      </c>
      <c r="I188" s="2"/>
      <c r="J188" s="2">
        <f t="shared" si="5"/>
        <v>4</v>
      </c>
      <c r="K188" s="2" t="s">
        <v>633</v>
      </c>
      <c r="L188" s="4">
        <v>38525</v>
      </c>
      <c r="M188" s="11">
        <f t="shared" ca="1" si="4"/>
        <v>17</v>
      </c>
      <c r="N188" s="2" t="s">
        <v>631</v>
      </c>
      <c r="O188" s="2" t="s">
        <v>394</v>
      </c>
      <c r="P188" s="2" t="s">
        <v>395</v>
      </c>
      <c r="Q188" s="2"/>
      <c r="R188" s="2"/>
      <c r="S188" s="2"/>
      <c r="T188" s="2"/>
      <c r="U188" s="2"/>
      <c r="V188" s="2"/>
      <c r="W188" s="2"/>
      <c r="X188" s="2"/>
      <c r="Y188" s="2"/>
      <c r="Z188" s="2"/>
      <c r="AA188" s="2"/>
    </row>
    <row r="189" spans="1:27" ht="20" x14ac:dyDescent="0.2">
      <c r="A189" s="4">
        <v>44988</v>
      </c>
      <c r="B189" s="2" t="s">
        <v>483</v>
      </c>
      <c r="C189" s="9">
        <v>0.47916666666666669</v>
      </c>
      <c r="D189" s="9">
        <v>0.60416666666666663</v>
      </c>
      <c r="E189" s="2" t="s">
        <v>632</v>
      </c>
      <c r="F189" s="2" t="s">
        <v>632</v>
      </c>
      <c r="G189" s="2"/>
      <c r="H189" s="2">
        <v>1</v>
      </c>
      <c r="I189" s="2"/>
      <c r="J189" s="2">
        <f t="shared" si="5"/>
        <v>3</v>
      </c>
      <c r="K189" s="2" t="s">
        <v>633</v>
      </c>
      <c r="L189" s="4">
        <v>38525</v>
      </c>
      <c r="M189" s="11">
        <f t="shared" ca="1" si="4"/>
        <v>17</v>
      </c>
      <c r="N189" s="2" t="s">
        <v>631</v>
      </c>
      <c r="O189" s="2" t="s">
        <v>394</v>
      </c>
      <c r="P189" s="2" t="s">
        <v>395</v>
      </c>
      <c r="Q189" s="2"/>
      <c r="R189" s="2"/>
      <c r="S189" s="2"/>
      <c r="T189" s="2"/>
      <c r="U189" s="2"/>
      <c r="V189" s="2"/>
      <c r="W189" s="2"/>
      <c r="X189" s="2"/>
      <c r="Y189" s="2"/>
      <c r="Z189" s="2"/>
      <c r="AA189" s="2"/>
    </row>
    <row r="190" spans="1:27" ht="20" x14ac:dyDescent="0.2">
      <c r="A190" s="4">
        <v>44988</v>
      </c>
      <c r="B190" s="2" t="s">
        <v>561</v>
      </c>
      <c r="C190" s="9">
        <v>0.60416666666666663</v>
      </c>
      <c r="D190" s="9">
        <v>0.77083333333333337</v>
      </c>
      <c r="E190" s="2" t="s">
        <v>392</v>
      </c>
      <c r="F190" s="2" t="s">
        <v>674</v>
      </c>
      <c r="G190" s="2" t="s">
        <v>515</v>
      </c>
      <c r="H190" s="2">
        <v>1</v>
      </c>
      <c r="I190" s="2"/>
      <c r="J190" s="2">
        <f t="shared" si="5"/>
        <v>4</v>
      </c>
      <c r="K190" s="2" t="s">
        <v>393</v>
      </c>
      <c r="L190" s="4">
        <v>31525</v>
      </c>
      <c r="M190" s="11">
        <f t="shared" ca="1" si="4"/>
        <v>37</v>
      </c>
      <c r="N190" s="2"/>
      <c r="O190" s="2" t="s">
        <v>394</v>
      </c>
      <c r="P190" s="2" t="s">
        <v>395</v>
      </c>
      <c r="Q190" s="2"/>
      <c r="R190" s="2"/>
      <c r="S190" s="2"/>
      <c r="T190" s="2"/>
      <c r="U190" s="2"/>
      <c r="V190" s="2"/>
      <c r="W190" s="2"/>
      <c r="X190" s="2"/>
      <c r="Y190" s="2"/>
      <c r="Z190" s="2"/>
      <c r="AA190" s="2"/>
    </row>
    <row r="191" spans="1:27" ht="20" x14ac:dyDescent="0.2">
      <c r="A191" s="4">
        <v>44988</v>
      </c>
      <c r="B191" s="2" t="s">
        <v>561</v>
      </c>
      <c r="C191" s="9">
        <v>0.60416666666666663</v>
      </c>
      <c r="D191" s="9">
        <v>0.77083333333333337</v>
      </c>
      <c r="E191" s="2" t="s">
        <v>618</v>
      </c>
      <c r="F191" s="2" t="s">
        <v>619</v>
      </c>
      <c r="G191" s="2" t="s">
        <v>620</v>
      </c>
      <c r="H191" s="2">
        <v>1</v>
      </c>
      <c r="I191" s="2"/>
      <c r="J191" s="2">
        <f t="shared" si="5"/>
        <v>4</v>
      </c>
      <c r="K191" s="2" t="s">
        <v>621</v>
      </c>
      <c r="L191" s="4">
        <v>38436</v>
      </c>
      <c r="M191" s="11">
        <f t="shared" ca="1" si="4"/>
        <v>18</v>
      </c>
      <c r="N191" s="2" t="s">
        <v>622</v>
      </c>
      <c r="O191" s="2" t="s">
        <v>394</v>
      </c>
      <c r="P191" s="2" t="s">
        <v>395</v>
      </c>
      <c r="Q191" s="2"/>
      <c r="R191" s="2"/>
      <c r="S191" s="2"/>
      <c r="T191" s="2"/>
      <c r="U191" s="2"/>
      <c r="V191" s="2"/>
      <c r="W191" s="2"/>
      <c r="X191" s="2"/>
      <c r="Y191" s="2"/>
      <c r="Z191" s="2"/>
      <c r="AA191" s="2"/>
    </row>
    <row r="192" spans="1:27" ht="20" x14ac:dyDescent="0.2">
      <c r="A192" s="4">
        <v>44988</v>
      </c>
      <c r="B192" s="2" t="s">
        <v>561</v>
      </c>
      <c r="C192" s="9">
        <v>0.60416666666666663</v>
      </c>
      <c r="D192" s="9">
        <v>0.77083333333333337</v>
      </c>
      <c r="E192" s="2" t="s">
        <v>632</v>
      </c>
      <c r="F192" s="2" t="s">
        <v>632</v>
      </c>
      <c r="G192" s="2"/>
      <c r="H192" s="2">
        <v>1</v>
      </c>
      <c r="I192" s="2"/>
      <c r="J192" s="2">
        <f t="shared" si="5"/>
        <v>4</v>
      </c>
      <c r="K192" s="2" t="s">
        <v>633</v>
      </c>
      <c r="L192" s="4">
        <v>38525</v>
      </c>
      <c r="M192" s="11">
        <f t="shared" ca="1" si="4"/>
        <v>17</v>
      </c>
      <c r="N192" s="2" t="s">
        <v>631</v>
      </c>
      <c r="O192" s="2" t="s">
        <v>394</v>
      </c>
      <c r="P192" s="2" t="s">
        <v>395</v>
      </c>
      <c r="Q192" s="2"/>
      <c r="R192" s="2"/>
      <c r="S192" s="2"/>
      <c r="T192" s="2"/>
      <c r="U192" s="2"/>
      <c r="V192" s="2"/>
      <c r="W192" s="2"/>
      <c r="X192" s="2"/>
      <c r="Y192" s="2"/>
      <c r="Z192" s="2"/>
      <c r="AA192" s="2"/>
    </row>
    <row r="193" spans="1:27" ht="20" x14ac:dyDescent="0.2">
      <c r="A193" s="4">
        <v>44989</v>
      </c>
      <c r="B193" s="2" t="s">
        <v>484</v>
      </c>
      <c r="C193" s="9">
        <v>0.41666666666666669</v>
      </c>
      <c r="D193" s="9">
        <v>0.54166666666666663</v>
      </c>
      <c r="E193" s="2" t="s">
        <v>618</v>
      </c>
      <c r="F193" s="2" t="s">
        <v>619</v>
      </c>
      <c r="G193" s="2" t="s">
        <v>620</v>
      </c>
      <c r="H193" s="2">
        <v>1</v>
      </c>
      <c r="I193" s="2"/>
      <c r="J193" s="2">
        <f t="shared" si="5"/>
        <v>3</v>
      </c>
      <c r="K193" s="2" t="s">
        <v>621</v>
      </c>
      <c r="L193" s="4">
        <v>38436</v>
      </c>
      <c r="M193" s="11">
        <f t="shared" ca="1" si="4"/>
        <v>18</v>
      </c>
      <c r="N193" s="2" t="s">
        <v>622</v>
      </c>
      <c r="O193" s="2" t="s">
        <v>394</v>
      </c>
      <c r="P193" s="2" t="s">
        <v>395</v>
      </c>
      <c r="Q193" s="2"/>
      <c r="R193" s="2"/>
      <c r="S193" s="2"/>
      <c r="T193" s="2"/>
      <c r="U193" s="2"/>
      <c r="V193" s="2"/>
      <c r="W193" s="2"/>
      <c r="X193" s="2"/>
      <c r="Y193" s="2"/>
      <c r="Z193" s="2"/>
      <c r="AA193" s="2"/>
    </row>
    <row r="194" spans="1:27" ht="20" x14ac:dyDescent="0.2">
      <c r="A194" s="4">
        <v>44989</v>
      </c>
      <c r="B194" s="2" t="s">
        <v>498</v>
      </c>
      <c r="C194" s="9">
        <v>0.54166666666666663</v>
      </c>
      <c r="D194" s="9">
        <v>0.6875</v>
      </c>
      <c r="E194" s="2" t="s">
        <v>420</v>
      </c>
      <c r="F194" s="2" t="s">
        <v>421</v>
      </c>
      <c r="G194" s="2" t="s">
        <v>422</v>
      </c>
      <c r="H194" s="2">
        <v>1</v>
      </c>
      <c r="I194" s="2"/>
      <c r="J194" s="2">
        <f t="shared" si="5"/>
        <v>3</v>
      </c>
      <c r="K194" s="2" t="s">
        <v>423</v>
      </c>
      <c r="L194" s="4">
        <v>19463</v>
      </c>
      <c r="M194" s="11">
        <f t="shared" ca="1" si="4"/>
        <v>70</v>
      </c>
      <c r="N194" s="2" t="s">
        <v>401</v>
      </c>
      <c r="O194" s="2" t="s">
        <v>394</v>
      </c>
      <c r="P194" s="2" t="s">
        <v>395</v>
      </c>
      <c r="Q194" s="2"/>
      <c r="R194" s="2"/>
      <c r="S194" s="2"/>
      <c r="T194" s="2"/>
      <c r="U194" s="2"/>
      <c r="V194" s="2"/>
      <c r="W194" s="2"/>
      <c r="X194" s="2"/>
      <c r="Y194" s="2"/>
      <c r="Z194" s="2"/>
      <c r="AA194" s="2"/>
    </row>
    <row r="195" spans="1:27" ht="20" x14ac:dyDescent="0.2">
      <c r="A195" s="4">
        <v>44990</v>
      </c>
      <c r="B195" s="2" t="s">
        <v>484</v>
      </c>
      <c r="C195" s="9">
        <v>0.41666666666666669</v>
      </c>
      <c r="D195" s="9">
        <v>0.54166666666666663</v>
      </c>
      <c r="E195" s="2" t="s">
        <v>618</v>
      </c>
      <c r="F195" s="2" t="s">
        <v>619</v>
      </c>
      <c r="G195" s="2" t="s">
        <v>620</v>
      </c>
      <c r="H195" s="2">
        <v>1</v>
      </c>
      <c r="I195" s="2"/>
      <c r="J195" s="2">
        <f t="shared" si="5"/>
        <v>3</v>
      </c>
      <c r="K195" s="2" t="s">
        <v>621</v>
      </c>
      <c r="L195" s="4">
        <v>38436</v>
      </c>
      <c r="M195" s="11">
        <f t="shared" ref="M195:M258" ca="1" si="6">DATEDIF(L195, TODAY(), "Y")</f>
        <v>18</v>
      </c>
      <c r="N195" s="2" t="s">
        <v>622</v>
      </c>
      <c r="O195" s="2" t="s">
        <v>394</v>
      </c>
      <c r="P195" s="2" t="s">
        <v>395</v>
      </c>
      <c r="Q195" s="2"/>
      <c r="R195" s="2"/>
      <c r="S195" s="2"/>
      <c r="T195" s="2"/>
      <c r="U195" s="2"/>
      <c r="V195" s="2"/>
      <c r="W195" s="2"/>
      <c r="X195" s="2"/>
      <c r="Y195" s="2"/>
      <c r="Z195" s="2"/>
      <c r="AA195" s="2"/>
    </row>
    <row r="196" spans="1:27" ht="20" x14ac:dyDescent="0.2">
      <c r="A196" s="4">
        <v>44990</v>
      </c>
      <c r="B196" s="2" t="s">
        <v>484</v>
      </c>
      <c r="C196" s="9">
        <v>0.41666666666666669</v>
      </c>
      <c r="D196" s="9">
        <v>0.54166666666666663</v>
      </c>
      <c r="E196" s="2" t="s">
        <v>632</v>
      </c>
      <c r="F196" s="2" t="s">
        <v>632</v>
      </c>
      <c r="G196" s="2"/>
      <c r="H196" s="2">
        <v>1</v>
      </c>
      <c r="I196" s="2"/>
      <c r="J196" s="2">
        <f t="shared" ref="J196:J259" si="7">INT((D196-C196)*24)</f>
        <v>3</v>
      </c>
      <c r="K196" s="2" t="s">
        <v>633</v>
      </c>
      <c r="L196" s="4">
        <v>38525</v>
      </c>
      <c r="M196" s="11">
        <f t="shared" ca="1" si="6"/>
        <v>17</v>
      </c>
      <c r="N196" s="2" t="s">
        <v>631</v>
      </c>
      <c r="O196" s="2" t="s">
        <v>394</v>
      </c>
      <c r="P196" s="2" t="s">
        <v>395</v>
      </c>
      <c r="Q196" s="2"/>
      <c r="R196" s="2"/>
      <c r="S196" s="2"/>
      <c r="T196" s="2"/>
      <c r="U196" s="2"/>
      <c r="V196" s="2"/>
      <c r="W196" s="2"/>
      <c r="X196" s="2"/>
      <c r="Y196" s="2"/>
      <c r="Z196" s="2"/>
      <c r="AA196" s="2"/>
    </row>
    <row r="197" spans="1:27" ht="20" x14ac:dyDescent="0.2">
      <c r="A197" s="4">
        <v>44993</v>
      </c>
      <c r="B197" s="2" t="s">
        <v>455</v>
      </c>
      <c r="C197" s="9">
        <v>0.45833333333333331</v>
      </c>
      <c r="D197" s="9">
        <v>0.66666666666666663</v>
      </c>
      <c r="E197" s="2" t="s">
        <v>420</v>
      </c>
      <c r="F197" s="2" t="s">
        <v>421</v>
      </c>
      <c r="G197" s="2" t="s">
        <v>422</v>
      </c>
      <c r="H197" s="2">
        <v>1</v>
      </c>
      <c r="I197" s="2"/>
      <c r="J197" s="2">
        <f t="shared" si="7"/>
        <v>5</v>
      </c>
      <c r="K197" s="2" t="s">
        <v>423</v>
      </c>
      <c r="L197" s="4">
        <v>19463</v>
      </c>
      <c r="M197" s="11">
        <f t="shared" ca="1" si="6"/>
        <v>70</v>
      </c>
      <c r="N197" s="2" t="s">
        <v>401</v>
      </c>
      <c r="O197" s="2" t="s">
        <v>394</v>
      </c>
      <c r="P197" s="2" t="s">
        <v>395</v>
      </c>
      <c r="Q197" s="2"/>
      <c r="R197" s="2"/>
      <c r="S197" s="2"/>
      <c r="T197" s="2"/>
      <c r="U197" s="2"/>
      <c r="V197" s="2"/>
      <c r="W197" s="2"/>
      <c r="X197" s="2"/>
      <c r="Y197" s="2"/>
      <c r="Z197" s="2"/>
      <c r="AA197" s="2"/>
    </row>
    <row r="198" spans="1:27" ht="20" x14ac:dyDescent="0.2">
      <c r="A198" s="4">
        <v>44993</v>
      </c>
      <c r="B198" s="2" t="s">
        <v>455</v>
      </c>
      <c r="C198" s="9">
        <v>0.45833333333333331</v>
      </c>
      <c r="D198" s="9">
        <v>0.66666666666666663</v>
      </c>
      <c r="E198" s="2" t="s">
        <v>522</v>
      </c>
      <c r="F198" s="2" t="s">
        <v>523</v>
      </c>
      <c r="G198" s="2" t="s">
        <v>524</v>
      </c>
      <c r="H198" s="2">
        <v>1</v>
      </c>
      <c r="I198" s="2"/>
      <c r="J198" s="2">
        <f t="shared" si="7"/>
        <v>5</v>
      </c>
      <c r="K198" s="2" t="s">
        <v>525</v>
      </c>
      <c r="L198" s="4">
        <v>15976</v>
      </c>
      <c r="M198" s="11">
        <f t="shared" ca="1" si="6"/>
        <v>79</v>
      </c>
      <c r="N198" s="2" t="s">
        <v>401</v>
      </c>
      <c r="O198" s="2" t="s">
        <v>394</v>
      </c>
      <c r="P198" s="2" t="s">
        <v>395</v>
      </c>
      <c r="Q198" s="2"/>
      <c r="R198" s="2"/>
      <c r="S198" s="2"/>
      <c r="T198" s="2"/>
      <c r="U198" s="2"/>
      <c r="V198" s="2"/>
      <c r="W198" s="2"/>
      <c r="X198" s="2"/>
      <c r="Y198" s="2"/>
      <c r="Z198" s="2"/>
      <c r="AA198" s="2"/>
    </row>
    <row r="199" spans="1:27" ht="20" x14ac:dyDescent="0.2">
      <c r="A199" s="4">
        <v>44995</v>
      </c>
      <c r="B199" s="2" t="s">
        <v>483</v>
      </c>
      <c r="C199" s="9">
        <v>0.47916666666666669</v>
      </c>
      <c r="D199" s="9">
        <v>0.60416666666666663</v>
      </c>
      <c r="E199" s="2" t="s">
        <v>420</v>
      </c>
      <c r="F199" s="2" t="s">
        <v>421</v>
      </c>
      <c r="G199" s="2" t="s">
        <v>422</v>
      </c>
      <c r="H199" s="2">
        <v>1</v>
      </c>
      <c r="I199" s="2"/>
      <c r="J199" s="2">
        <f t="shared" si="7"/>
        <v>3</v>
      </c>
      <c r="K199" s="2" t="s">
        <v>423</v>
      </c>
      <c r="L199" s="4">
        <v>19463</v>
      </c>
      <c r="M199" s="11">
        <f t="shared" ca="1" si="6"/>
        <v>70</v>
      </c>
      <c r="N199" s="2" t="s">
        <v>401</v>
      </c>
      <c r="O199" s="2" t="s">
        <v>394</v>
      </c>
      <c r="P199" s="2" t="s">
        <v>395</v>
      </c>
      <c r="Q199" s="2"/>
      <c r="R199" s="2"/>
      <c r="S199" s="2"/>
      <c r="T199" s="2"/>
      <c r="U199" s="2"/>
      <c r="V199" s="2"/>
      <c r="W199" s="2"/>
      <c r="X199" s="2"/>
      <c r="Y199" s="2"/>
      <c r="Z199" s="2"/>
      <c r="AA199" s="2"/>
    </row>
    <row r="200" spans="1:27" ht="20" x14ac:dyDescent="0.2">
      <c r="A200" s="4">
        <v>44995</v>
      </c>
      <c r="B200" s="2" t="s">
        <v>634</v>
      </c>
      <c r="C200" s="9">
        <v>0.5</v>
      </c>
      <c r="D200" s="9">
        <v>0.58333333333333337</v>
      </c>
      <c r="E200" s="2" t="s">
        <v>635</v>
      </c>
      <c r="F200" s="2" t="s">
        <v>636</v>
      </c>
      <c r="G200" s="2" t="s">
        <v>637</v>
      </c>
      <c r="H200" s="2">
        <v>1</v>
      </c>
      <c r="I200" s="2"/>
      <c r="J200" s="2">
        <f t="shared" si="7"/>
        <v>2</v>
      </c>
      <c r="K200" s="2" t="s">
        <v>638</v>
      </c>
      <c r="L200" s="4">
        <v>27952</v>
      </c>
      <c r="M200" s="11">
        <f t="shared" ca="1" si="6"/>
        <v>46</v>
      </c>
      <c r="N200" s="2" t="s">
        <v>401</v>
      </c>
      <c r="O200" s="2" t="s">
        <v>394</v>
      </c>
      <c r="P200" s="2" t="s">
        <v>395</v>
      </c>
      <c r="Q200" s="2"/>
      <c r="R200" s="2"/>
      <c r="S200" s="2"/>
      <c r="T200" s="2"/>
      <c r="U200" s="2"/>
      <c r="V200" s="2"/>
      <c r="W200" s="2"/>
      <c r="X200" s="2"/>
      <c r="Y200" s="2"/>
      <c r="Z200" s="2"/>
      <c r="AA200" s="2"/>
    </row>
    <row r="201" spans="1:27" ht="20" x14ac:dyDescent="0.2">
      <c r="A201" s="4">
        <v>44995</v>
      </c>
      <c r="B201" s="2" t="s">
        <v>634</v>
      </c>
      <c r="C201" s="9">
        <v>0.5</v>
      </c>
      <c r="D201" s="9">
        <v>0.58333333333333337</v>
      </c>
      <c r="E201" s="2" t="s">
        <v>397</v>
      </c>
      <c r="F201" s="2" t="s">
        <v>398</v>
      </c>
      <c r="G201" s="2" t="s">
        <v>399</v>
      </c>
      <c r="H201" s="2">
        <v>1</v>
      </c>
      <c r="I201" s="2"/>
      <c r="J201" s="2">
        <f t="shared" si="7"/>
        <v>2</v>
      </c>
      <c r="K201" s="2" t="s">
        <v>400</v>
      </c>
      <c r="L201" s="4">
        <v>35695</v>
      </c>
      <c r="M201" s="11">
        <f t="shared" ca="1" si="6"/>
        <v>25</v>
      </c>
      <c r="N201" s="2" t="s">
        <v>401</v>
      </c>
      <c r="O201" s="2" t="s">
        <v>394</v>
      </c>
      <c r="P201" s="2" t="s">
        <v>395</v>
      </c>
      <c r="Q201" s="2"/>
      <c r="R201" s="2"/>
      <c r="S201" s="2"/>
      <c r="T201" s="2"/>
      <c r="U201" s="2"/>
      <c r="V201" s="2"/>
      <c r="W201" s="2"/>
      <c r="X201" s="2"/>
      <c r="Y201" s="2"/>
      <c r="Z201" s="2"/>
      <c r="AA201" s="2"/>
    </row>
    <row r="202" spans="1:27" ht="20" x14ac:dyDescent="0.2">
      <c r="A202" s="4">
        <v>44997</v>
      </c>
      <c r="B202" s="2" t="s">
        <v>639</v>
      </c>
      <c r="C202" s="9">
        <v>0.5</v>
      </c>
      <c r="D202" s="9">
        <v>0.58333333333333337</v>
      </c>
      <c r="E202" s="2" t="s">
        <v>627</v>
      </c>
      <c r="F202" s="2" t="s">
        <v>628</v>
      </c>
      <c r="G202" s="2" t="s">
        <v>629</v>
      </c>
      <c r="H202" s="2">
        <v>1</v>
      </c>
      <c r="I202" s="2"/>
      <c r="J202" s="2">
        <f t="shared" si="7"/>
        <v>2</v>
      </c>
      <c r="K202" s="2" t="s">
        <v>630</v>
      </c>
      <c r="L202" s="4">
        <v>38669</v>
      </c>
      <c r="M202" s="11">
        <f t="shared" ca="1" si="6"/>
        <v>17</v>
      </c>
      <c r="N202" s="2" t="s">
        <v>631</v>
      </c>
      <c r="O202" s="2" t="s">
        <v>394</v>
      </c>
      <c r="P202" s="2" t="s">
        <v>395</v>
      </c>
      <c r="Q202" s="2"/>
      <c r="R202" s="2"/>
      <c r="S202" s="2"/>
      <c r="T202" s="2"/>
      <c r="U202" s="2"/>
      <c r="V202" s="2"/>
      <c r="W202" s="2"/>
      <c r="X202" s="2"/>
      <c r="Y202" s="2"/>
      <c r="Z202" s="2"/>
      <c r="AA202" s="2"/>
    </row>
    <row r="203" spans="1:27" ht="20" x14ac:dyDescent="0.2">
      <c r="A203" s="4">
        <v>44997</v>
      </c>
      <c r="B203" s="2" t="s">
        <v>640</v>
      </c>
      <c r="C203" s="9">
        <v>0.58333333333333337</v>
      </c>
      <c r="D203" s="9">
        <v>0.66666666666666663</v>
      </c>
      <c r="E203" s="2" t="s">
        <v>627</v>
      </c>
      <c r="F203" s="2" t="s">
        <v>628</v>
      </c>
      <c r="G203" s="2" t="s">
        <v>629</v>
      </c>
      <c r="H203" s="2">
        <v>1</v>
      </c>
      <c r="I203" s="2"/>
      <c r="J203" s="2">
        <f t="shared" si="7"/>
        <v>2</v>
      </c>
      <c r="K203" s="2" t="s">
        <v>630</v>
      </c>
      <c r="L203" s="4">
        <v>38669</v>
      </c>
      <c r="M203" s="11">
        <f t="shared" ca="1" si="6"/>
        <v>17</v>
      </c>
      <c r="N203" s="2" t="s">
        <v>631</v>
      </c>
      <c r="O203" s="2" t="s">
        <v>394</v>
      </c>
      <c r="P203" s="2" t="s">
        <v>395</v>
      </c>
      <c r="Q203" s="2"/>
      <c r="R203" s="2"/>
      <c r="S203" s="2"/>
      <c r="T203" s="2"/>
      <c r="U203" s="2"/>
      <c r="V203" s="2"/>
      <c r="W203" s="2"/>
      <c r="X203" s="2"/>
      <c r="Y203" s="2"/>
      <c r="Z203" s="2"/>
      <c r="AA203" s="2"/>
    </row>
    <row r="204" spans="1:27" ht="20" x14ac:dyDescent="0.2">
      <c r="A204" s="4">
        <v>45000</v>
      </c>
      <c r="B204" s="2" t="s">
        <v>455</v>
      </c>
      <c r="C204" s="9">
        <v>0.45833333333333331</v>
      </c>
      <c r="D204" s="9">
        <v>0.66666666666666663</v>
      </c>
      <c r="E204" s="2" t="s">
        <v>420</v>
      </c>
      <c r="F204" s="2" t="s">
        <v>421</v>
      </c>
      <c r="G204" s="2" t="s">
        <v>422</v>
      </c>
      <c r="H204" s="2">
        <v>1</v>
      </c>
      <c r="I204" s="2"/>
      <c r="J204" s="2">
        <f t="shared" si="7"/>
        <v>5</v>
      </c>
      <c r="K204" s="2" t="s">
        <v>423</v>
      </c>
      <c r="L204" s="4">
        <v>19463</v>
      </c>
      <c r="M204" s="11">
        <f t="shared" ca="1" si="6"/>
        <v>70</v>
      </c>
      <c r="N204" s="2" t="s">
        <v>401</v>
      </c>
      <c r="O204" s="2" t="s">
        <v>394</v>
      </c>
      <c r="P204" s="2" t="s">
        <v>395</v>
      </c>
      <c r="Q204" s="2"/>
      <c r="R204" s="2"/>
      <c r="S204" s="2"/>
      <c r="T204" s="2"/>
      <c r="U204" s="2"/>
      <c r="V204" s="2"/>
      <c r="W204" s="2"/>
      <c r="X204" s="2"/>
      <c r="Y204" s="2"/>
      <c r="Z204" s="2"/>
      <c r="AA204" s="2"/>
    </row>
    <row r="205" spans="1:27" ht="20" x14ac:dyDescent="0.2">
      <c r="A205" s="4">
        <v>45000</v>
      </c>
      <c r="B205" s="2" t="s">
        <v>455</v>
      </c>
      <c r="C205" s="9">
        <v>0.45833333333333331</v>
      </c>
      <c r="D205" s="9">
        <v>0.66666666666666663</v>
      </c>
      <c r="E205" s="2" t="s">
        <v>546</v>
      </c>
      <c r="F205" s="2" t="s">
        <v>547</v>
      </c>
      <c r="G205" s="2" t="s">
        <v>548</v>
      </c>
      <c r="H205" s="2">
        <v>1</v>
      </c>
      <c r="I205" s="2"/>
      <c r="J205" s="2">
        <f t="shared" si="7"/>
        <v>5</v>
      </c>
      <c r="K205" s="2" t="s">
        <v>549</v>
      </c>
      <c r="L205" s="4">
        <v>20083</v>
      </c>
      <c r="M205" s="11">
        <f t="shared" ca="1" si="6"/>
        <v>68</v>
      </c>
      <c r="N205" s="2" t="s">
        <v>401</v>
      </c>
      <c r="O205" s="2" t="s">
        <v>394</v>
      </c>
      <c r="P205" s="2" t="s">
        <v>395</v>
      </c>
      <c r="Q205" s="2"/>
      <c r="R205" s="2"/>
      <c r="S205" s="2"/>
      <c r="T205" s="2"/>
      <c r="U205" s="2"/>
      <c r="V205" s="2"/>
      <c r="W205" s="2"/>
      <c r="X205" s="2"/>
      <c r="Y205" s="2"/>
      <c r="Z205" s="2"/>
      <c r="AA205" s="2"/>
    </row>
    <row r="206" spans="1:27" ht="20" x14ac:dyDescent="0.2">
      <c r="A206" s="4">
        <v>45000</v>
      </c>
      <c r="B206" s="2" t="s">
        <v>455</v>
      </c>
      <c r="C206" s="9">
        <v>0.45833333333333331</v>
      </c>
      <c r="D206" s="9">
        <v>0.66666666666666663</v>
      </c>
      <c r="E206" s="2" t="s">
        <v>522</v>
      </c>
      <c r="F206" s="2" t="s">
        <v>523</v>
      </c>
      <c r="G206" s="2" t="s">
        <v>524</v>
      </c>
      <c r="H206" s="2">
        <v>1</v>
      </c>
      <c r="I206" s="2"/>
      <c r="J206" s="2">
        <f t="shared" si="7"/>
        <v>5</v>
      </c>
      <c r="K206" s="2" t="s">
        <v>525</v>
      </c>
      <c r="L206" s="4">
        <v>15976</v>
      </c>
      <c r="M206" s="11">
        <f t="shared" ca="1" si="6"/>
        <v>79</v>
      </c>
      <c r="N206" s="2" t="s">
        <v>401</v>
      </c>
      <c r="O206" s="2" t="s">
        <v>394</v>
      </c>
      <c r="P206" s="2" t="s">
        <v>395</v>
      </c>
      <c r="Q206" s="2"/>
      <c r="R206" s="2"/>
      <c r="S206" s="2"/>
      <c r="T206" s="2"/>
      <c r="U206" s="2"/>
      <c r="V206" s="2"/>
      <c r="W206" s="2"/>
      <c r="X206" s="2"/>
      <c r="Y206" s="2"/>
      <c r="Z206" s="2"/>
      <c r="AA206" s="2"/>
    </row>
    <row r="207" spans="1:27" ht="20" x14ac:dyDescent="0.2">
      <c r="A207" s="4">
        <v>45002</v>
      </c>
      <c r="B207" s="2" t="s">
        <v>483</v>
      </c>
      <c r="C207" s="9">
        <v>0.47916666666666669</v>
      </c>
      <c r="D207" s="9">
        <v>0.60416666666666663</v>
      </c>
      <c r="E207" s="2" t="s">
        <v>420</v>
      </c>
      <c r="F207" s="2" t="s">
        <v>421</v>
      </c>
      <c r="G207" s="2" t="s">
        <v>422</v>
      </c>
      <c r="H207" s="2">
        <v>1</v>
      </c>
      <c r="I207" s="2"/>
      <c r="J207" s="2">
        <f t="shared" si="7"/>
        <v>3</v>
      </c>
      <c r="K207" s="2" t="s">
        <v>423</v>
      </c>
      <c r="L207" s="4">
        <v>19463</v>
      </c>
      <c r="M207" s="11">
        <f t="shared" ca="1" si="6"/>
        <v>70</v>
      </c>
      <c r="N207" s="2" t="s">
        <v>401</v>
      </c>
      <c r="O207" s="2" t="s">
        <v>394</v>
      </c>
      <c r="P207" s="2" t="s">
        <v>395</v>
      </c>
      <c r="Q207" s="2"/>
      <c r="R207" s="2"/>
      <c r="S207" s="2"/>
      <c r="T207" s="2"/>
      <c r="U207" s="2"/>
      <c r="V207" s="2"/>
      <c r="W207" s="2"/>
      <c r="X207" s="2"/>
      <c r="Y207" s="2"/>
      <c r="Z207" s="2"/>
      <c r="AA207" s="2"/>
    </row>
    <row r="208" spans="1:27" ht="20" x14ac:dyDescent="0.2">
      <c r="A208" s="4">
        <v>45007</v>
      </c>
      <c r="B208" s="2" t="s">
        <v>455</v>
      </c>
      <c r="C208" s="9">
        <v>0.45833333333333331</v>
      </c>
      <c r="D208" s="9">
        <v>0.66666666666666663</v>
      </c>
      <c r="E208" s="2" t="s">
        <v>420</v>
      </c>
      <c r="F208" s="2" t="s">
        <v>421</v>
      </c>
      <c r="G208" s="2" t="s">
        <v>422</v>
      </c>
      <c r="H208" s="2">
        <v>1</v>
      </c>
      <c r="I208" s="2"/>
      <c r="J208" s="2">
        <f t="shared" si="7"/>
        <v>5</v>
      </c>
      <c r="K208" s="2" t="s">
        <v>423</v>
      </c>
      <c r="L208" s="4">
        <v>19463</v>
      </c>
      <c r="M208" s="11">
        <f t="shared" ca="1" si="6"/>
        <v>70</v>
      </c>
      <c r="N208" s="2" t="s">
        <v>401</v>
      </c>
      <c r="O208" s="2" t="s">
        <v>394</v>
      </c>
      <c r="P208" s="2" t="s">
        <v>395</v>
      </c>
      <c r="Q208" s="2"/>
      <c r="R208" s="2"/>
      <c r="S208" s="2"/>
      <c r="T208" s="2"/>
      <c r="U208" s="2"/>
      <c r="V208" s="2"/>
      <c r="W208" s="2"/>
      <c r="X208" s="2"/>
      <c r="Y208" s="2"/>
      <c r="Z208" s="2"/>
      <c r="AA208" s="2"/>
    </row>
    <row r="209" spans="1:27" ht="20" x14ac:dyDescent="0.2">
      <c r="A209" s="4">
        <v>45007</v>
      </c>
      <c r="B209" s="2" t="s">
        <v>455</v>
      </c>
      <c r="C209" s="9">
        <v>0.45833333333333331</v>
      </c>
      <c r="D209" s="9">
        <v>0.66666666666666663</v>
      </c>
      <c r="E209" s="2" t="s">
        <v>641</v>
      </c>
      <c r="F209" s="2" t="s">
        <v>642</v>
      </c>
      <c r="G209" s="2" t="s">
        <v>643</v>
      </c>
      <c r="H209" s="2">
        <v>1</v>
      </c>
      <c r="I209" s="2"/>
      <c r="J209" s="2">
        <f t="shared" si="7"/>
        <v>5</v>
      </c>
      <c r="K209" s="2" t="s">
        <v>644</v>
      </c>
      <c r="L209" s="4">
        <v>37887</v>
      </c>
      <c r="M209" s="11">
        <f t="shared" ca="1" si="6"/>
        <v>19</v>
      </c>
      <c r="N209" s="2" t="s">
        <v>401</v>
      </c>
      <c r="O209" s="2" t="s">
        <v>394</v>
      </c>
      <c r="P209" s="2" t="s">
        <v>395</v>
      </c>
      <c r="Q209" s="2"/>
      <c r="R209" s="2"/>
      <c r="S209" s="2"/>
      <c r="T209" s="2"/>
      <c r="U209" s="2"/>
      <c r="V209" s="2"/>
      <c r="W209" s="2"/>
      <c r="X209" s="2"/>
      <c r="Y209" s="2"/>
      <c r="Z209" s="2"/>
      <c r="AA209" s="2"/>
    </row>
    <row r="210" spans="1:27" ht="20" x14ac:dyDescent="0.2">
      <c r="A210" s="4">
        <v>45007</v>
      </c>
      <c r="B210" s="2" t="s">
        <v>455</v>
      </c>
      <c r="C210" s="9">
        <v>0.45833333333333331</v>
      </c>
      <c r="D210" s="9">
        <v>0.66666666666666663</v>
      </c>
      <c r="E210" s="2" t="s">
        <v>392</v>
      </c>
      <c r="F210" s="2" t="s">
        <v>674</v>
      </c>
      <c r="G210" s="2" t="s">
        <v>515</v>
      </c>
      <c r="H210" s="2">
        <v>1</v>
      </c>
      <c r="I210" s="2"/>
      <c r="J210" s="2">
        <f t="shared" si="7"/>
        <v>5</v>
      </c>
      <c r="K210" s="2" t="s">
        <v>393</v>
      </c>
      <c r="L210" s="4">
        <v>31525</v>
      </c>
      <c r="M210" s="11">
        <f t="shared" ca="1" si="6"/>
        <v>37</v>
      </c>
      <c r="N210" s="2"/>
      <c r="O210" s="2" t="s">
        <v>394</v>
      </c>
      <c r="P210" s="2" t="s">
        <v>395</v>
      </c>
      <c r="Q210" s="2"/>
      <c r="R210" s="2"/>
      <c r="S210" s="2"/>
      <c r="T210" s="2"/>
      <c r="U210" s="2"/>
      <c r="V210" s="2"/>
      <c r="W210" s="2"/>
      <c r="X210" s="2"/>
      <c r="Y210" s="2"/>
      <c r="Z210" s="2"/>
      <c r="AA210" s="2"/>
    </row>
    <row r="211" spans="1:27" ht="43" x14ac:dyDescent="0.2">
      <c r="A211" s="4">
        <v>45007</v>
      </c>
      <c r="B211" s="2" t="s">
        <v>455</v>
      </c>
      <c r="C211" s="9">
        <v>0.45833333333333331</v>
      </c>
      <c r="D211" s="9">
        <v>0.66666666666666663</v>
      </c>
      <c r="E211" s="2" t="s">
        <v>645</v>
      </c>
      <c r="F211" s="2" t="s">
        <v>536</v>
      </c>
      <c r="G211" s="2" t="s">
        <v>515</v>
      </c>
      <c r="H211" s="2">
        <v>1</v>
      </c>
      <c r="I211" s="10" t="s">
        <v>516</v>
      </c>
      <c r="J211" s="2">
        <f t="shared" si="7"/>
        <v>5</v>
      </c>
      <c r="K211" s="2"/>
      <c r="L211" s="4">
        <v>21060</v>
      </c>
      <c r="M211" s="11">
        <f t="shared" ca="1" si="6"/>
        <v>65</v>
      </c>
      <c r="N211" s="2" t="s">
        <v>401</v>
      </c>
      <c r="O211" s="2" t="s">
        <v>394</v>
      </c>
      <c r="P211" s="2" t="s">
        <v>392</v>
      </c>
      <c r="Q211" s="2"/>
      <c r="R211" s="2"/>
      <c r="S211" s="2"/>
      <c r="T211" s="2"/>
      <c r="U211" s="2"/>
      <c r="V211" s="2"/>
      <c r="W211" s="2"/>
      <c r="X211" s="2"/>
      <c r="Y211" s="2"/>
      <c r="Z211" s="2"/>
      <c r="AA211" s="2"/>
    </row>
    <row r="212" spans="1:27" ht="20" x14ac:dyDescent="0.2">
      <c r="A212" s="4">
        <v>45009</v>
      </c>
      <c r="B212" s="2" t="s">
        <v>483</v>
      </c>
      <c r="C212" s="9">
        <v>0.47916666666666669</v>
      </c>
      <c r="D212" s="9">
        <v>0.60416666666666663</v>
      </c>
      <c r="E212" s="2" t="s">
        <v>420</v>
      </c>
      <c r="F212" s="2" t="s">
        <v>421</v>
      </c>
      <c r="G212" s="2" t="s">
        <v>422</v>
      </c>
      <c r="H212" s="2">
        <v>1</v>
      </c>
      <c r="I212" s="2"/>
      <c r="J212" s="2">
        <f t="shared" si="7"/>
        <v>3</v>
      </c>
      <c r="K212" s="2" t="s">
        <v>423</v>
      </c>
      <c r="L212" s="4">
        <v>19463</v>
      </c>
      <c r="M212" s="11">
        <f t="shared" ca="1" si="6"/>
        <v>70</v>
      </c>
      <c r="N212" s="2" t="s">
        <v>401</v>
      </c>
      <c r="O212" s="2" t="s">
        <v>394</v>
      </c>
      <c r="P212" s="2" t="s">
        <v>395</v>
      </c>
      <c r="Q212" s="2"/>
      <c r="R212" s="2"/>
      <c r="S212" s="2"/>
      <c r="T212" s="2"/>
      <c r="U212" s="2"/>
      <c r="V212" s="2"/>
      <c r="W212" s="2"/>
      <c r="X212" s="2"/>
      <c r="Y212" s="2"/>
      <c r="Z212" s="2"/>
      <c r="AA212" s="2"/>
    </row>
    <row r="213" spans="1:27" ht="20" x14ac:dyDescent="0.2">
      <c r="A213" s="4">
        <v>45009</v>
      </c>
      <c r="B213" s="2" t="s">
        <v>634</v>
      </c>
      <c r="C213" s="9">
        <v>0.5</v>
      </c>
      <c r="D213" s="9">
        <v>0.58333333333333337</v>
      </c>
      <c r="E213" s="2" t="s">
        <v>646</v>
      </c>
      <c r="F213" s="2" t="s">
        <v>647</v>
      </c>
      <c r="G213" s="2" t="s">
        <v>648</v>
      </c>
      <c r="H213" s="2">
        <v>1</v>
      </c>
      <c r="I213" s="2"/>
      <c r="J213" s="2">
        <f t="shared" si="7"/>
        <v>2</v>
      </c>
      <c r="K213" s="2" t="s">
        <v>649</v>
      </c>
      <c r="L213" s="4">
        <v>32030</v>
      </c>
      <c r="M213" s="11">
        <f t="shared" ca="1" si="6"/>
        <v>35</v>
      </c>
      <c r="N213" s="2" t="s">
        <v>401</v>
      </c>
      <c r="O213" s="2" t="s">
        <v>394</v>
      </c>
      <c r="P213" s="2" t="s">
        <v>395</v>
      </c>
      <c r="Q213" s="2"/>
      <c r="R213" s="2"/>
      <c r="S213" s="2"/>
      <c r="T213" s="2"/>
      <c r="U213" s="2"/>
      <c r="V213" s="2"/>
      <c r="W213" s="2"/>
      <c r="X213" s="2"/>
      <c r="Y213" s="2"/>
      <c r="Z213" s="2"/>
      <c r="AA213" s="2"/>
    </row>
    <row r="214" spans="1:27" ht="20" x14ac:dyDescent="0.2">
      <c r="A214" s="4">
        <v>45009</v>
      </c>
      <c r="B214" s="2" t="s">
        <v>650</v>
      </c>
      <c r="C214" s="9">
        <v>0.58333333333333337</v>
      </c>
      <c r="D214" s="9">
        <v>0.66666666666666663</v>
      </c>
      <c r="E214" s="2" t="s">
        <v>479</v>
      </c>
      <c r="F214" s="2" t="s">
        <v>480</v>
      </c>
      <c r="G214" s="2" t="s">
        <v>481</v>
      </c>
      <c r="H214" s="2">
        <v>1</v>
      </c>
      <c r="I214" s="2"/>
      <c r="J214" s="2">
        <f t="shared" si="7"/>
        <v>2</v>
      </c>
      <c r="K214" s="2" t="s">
        <v>482</v>
      </c>
      <c r="L214" s="4">
        <v>33129</v>
      </c>
      <c r="M214" s="11">
        <f t="shared" ca="1" si="6"/>
        <v>32</v>
      </c>
      <c r="N214" s="2" t="s">
        <v>401</v>
      </c>
      <c r="O214" s="2" t="s">
        <v>394</v>
      </c>
      <c r="P214" s="2" t="s">
        <v>395</v>
      </c>
      <c r="Q214" s="2"/>
      <c r="R214" s="2"/>
      <c r="S214" s="2"/>
      <c r="T214" s="2"/>
      <c r="U214" s="2"/>
      <c r="V214" s="2"/>
      <c r="W214" s="2"/>
      <c r="X214" s="2"/>
      <c r="Y214" s="2"/>
      <c r="Z214" s="2"/>
      <c r="AA214" s="2"/>
    </row>
    <row r="215" spans="1:27" ht="20" x14ac:dyDescent="0.2">
      <c r="A215" s="4">
        <v>45014</v>
      </c>
      <c r="B215" s="2" t="s">
        <v>651</v>
      </c>
      <c r="C215" s="9">
        <v>0.45833333333333331</v>
      </c>
      <c r="D215" s="9">
        <v>0.54166666666666663</v>
      </c>
      <c r="E215" s="2" t="s">
        <v>641</v>
      </c>
      <c r="F215" s="2" t="s">
        <v>642</v>
      </c>
      <c r="G215" s="2" t="s">
        <v>643</v>
      </c>
      <c r="H215" s="2">
        <v>1</v>
      </c>
      <c r="I215" s="2"/>
      <c r="J215" s="2">
        <f t="shared" si="7"/>
        <v>2</v>
      </c>
      <c r="K215" s="2" t="s">
        <v>644</v>
      </c>
      <c r="L215" s="4">
        <v>37887</v>
      </c>
      <c r="M215" s="11">
        <f t="shared" ca="1" si="6"/>
        <v>19</v>
      </c>
      <c r="N215" s="2" t="s">
        <v>401</v>
      </c>
      <c r="O215" s="2" t="s">
        <v>394</v>
      </c>
      <c r="P215" s="2" t="s">
        <v>395</v>
      </c>
      <c r="Q215" s="2"/>
      <c r="R215" s="2"/>
      <c r="S215" s="2"/>
      <c r="T215" s="2"/>
      <c r="U215" s="2"/>
      <c r="V215" s="2"/>
      <c r="W215" s="2"/>
      <c r="X215" s="2"/>
      <c r="Y215" s="2"/>
      <c r="Z215" s="2"/>
      <c r="AA215" s="2"/>
    </row>
    <row r="216" spans="1:27" ht="20" x14ac:dyDescent="0.2">
      <c r="A216" s="4">
        <v>45014</v>
      </c>
      <c r="B216" s="2" t="s">
        <v>651</v>
      </c>
      <c r="C216" s="9">
        <v>0.45833333333333331</v>
      </c>
      <c r="D216" s="9">
        <v>0.54166666666666663</v>
      </c>
      <c r="E216" s="2" t="s">
        <v>635</v>
      </c>
      <c r="F216" s="2" t="s">
        <v>636</v>
      </c>
      <c r="G216" s="2" t="s">
        <v>637</v>
      </c>
      <c r="H216" s="2">
        <v>1</v>
      </c>
      <c r="I216" s="2"/>
      <c r="J216" s="2">
        <f t="shared" si="7"/>
        <v>2</v>
      </c>
      <c r="K216" s="2" t="s">
        <v>638</v>
      </c>
      <c r="L216" s="4">
        <v>27952</v>
      </c>
      <c r="M216" s="11">
        <f t="shared" ca="1" si="6"/>
        <v>46</v>
      </c>
      <c r="N216" s="2" t="s">
        <v>401</v>
      </c>
      <c r="O216" s="2" t="s">
        <v>394</v>
      </c>
      <c r="P216" s="2" t="s">
        <v>395</v>
      </c>
      <c r="Q216" s="2"/>
      <c r="R216" s="2"/>
      <c r="S216" s="2"/>
      <c r="T216" s="2"/>
      <c r="U216" s="2"/>
      <c r="V216" s="2"/>
      <c r="W216" s="2"/>
      <c r="X216" s="2"/>
      <c r="Y216" s="2"/>
      <c r="Z216" s="2"/>
      <c r="AA216" s="2"/>
    </row>
    <row r="217" spans="1:27" ht="20" x14ac:dyDescent="0.2">
      <c r="A217" s="4">
        <v>45014</v>
      </c>
      <c r="B217" s="2" t="s">
        <v>651</v>
      </c>
      <c r="C217" s="9">
        <v>0.45833333333333331</v>
      </c>
      <c r="D217" s="9">
        <v>0.54166666666666663</v>
      </c>
      <c r="E217" s="2" t="s">
        <v>392</v>
      </c>
      <c r="F217" s="2" t="s">
        <v>674</v>
      </c>
      <c r="G217" s="2" t="s">
        <v>515</v>
      </c>
      <c r="H217" s="2">
        <v>1</v>
      </c>
      <c r="I217" s="2"/>
      <c r="J217" s="2">
        <f t="shared" si="7"/>
        <v>2</v>
      </c>
      <c r="K217" s="2" t="s">
        <v>393</v>
      </c>
      <c r="L217" s="4">
        <v>31525</v>
      </c>
      <c r="M217" s="11">
        <f t="shared" ca="1" si="6"/>
        <v>37</v>
      </c>
      <c r="N217" s="2"/>
      <c r="O217" s="2" t="s">
        <v>394</v>
      </c>
      <c r="P217" s="2" t="s">
        <v>395</v>
      </c>
      <c r="Q217" s="2"/>
      <c r="R217" s="2"/>
      <c r="S217" s="2"/>
      <c r="T217" s="2"/>
      <c r="U217" s="2"/>
      <c r="V217" s="2"/>
      <c r="W217" s="2"/>
      <c r="X217" s="2"/>
      <c r="Y217" s="2"/>
      <c r="Z217" s="2"/>
      <c r="AA217" s="2"/>
    </row>
    <row r="218" spans="1:27" ht="20" x14ac:dyDescent="0.2">
      <c r="A218" s="4">
        <v>45014</v>
      </c>
      <c r="B218" s="2" t="s">
        <v>652</v>
      </c>
      <c r="C218" s="9">
        <v>0.54166666666666663</v>
      </c>
      <c r="D218" s="9">
        <v>0.64583333333333337</v>
      </c>
      <c r="E218" s="2" t="s">
        <v>641</v>
      </c>
      <c r="F218" s="2" t="s">
        <v>642</v>
      </c>
      <c r="G218" s="2" t="s">
        <v>643</v>
      </c>
      <c r="H218" s="2">
        <v>1</v>
      </c>
      <c r="I218" s="2"/>
      <c r="J218" s="2">
        <f t="shared" si="7"/>
        <v>2</v>
      </c>
      <c r="K218" s="2" t="s">
        <v>644</v>
      </c>
      <c r="L218" s="4">
        <v>37887</v>
      </c>
      <c r="M218" s="11">
        <f t="shared" ca="1" si="6"/>
        <v>19</v>
      </c>
      <c r="N218" s="2" t="s">
        <v>401</v>
      </c>
      <c r="O218" s="2" t="s">
        <v>394</v>
      </c>
      <c r="P218" s="2" t="s">
        <v>395</v>
      </c>
      <c r="Q218" s="2"/>
      <c r="R218" s="2"/>
      <c r="S218" s="2"/>
      <c r="T218" s="2"/>
      <c r="U218" s="2"/>
      <c r="V218" s="2"/>
      <c r="W218" s="2"/>
      <c r="X218" s="2"/>
      <c r="Y218" s="2"/>
      <c r="Z218" s="2"/>
      <c r="AA218" s="2"/>
    </row>
    <row r="219" spans="1:27" ht="20" x14ac:dyDescent="0.2">
      <c r="A219" s="4">
        <v>45014</v>
      </c>
      <c r="B219" s="2" t="s">
        <v>652</v>
      </c>
      <c r="C219" s="9">
        <v>0.54166666666666663</v>
      </c>
      <c r="D219" s="9">
        <v>0.64583333333333337</v>
      </c>
      <c r="E219" s="2" t="s">
        <v>522</v>
      </c>
      <c r="F219" s="2" t="s">
        <v>523</v>
      </c>
      <c r="G219" s="2" t="s">
        <v>524</v>
      </c>
      <c r="H219" s="2">
        <v>1</v>
      </c>
      <c r="I219" s="2"/>
      <c r="J219" s="2">
        <f t="shared" si="7"/>
        <v>2</v>
      </c>
      <c r="K219" s="2" t="s">
        <v>525</v>
      </c>
      <c r="L219" s="4">
        <v>15976</v>
      </c>
      <c r="M219" s="11">
        <f t="shared" ca="1" si="6"/>
        <v>79</v>
      </c>
      <c r="N219" s="2" t="s">
        <v>401</v>
      </c>
      <c r="O219" s="2" t="s">
        <v>394</v>
      </c>
      <c r="P219" s="2" t="s">
        <v>395</v>
      </c>
      <c r="Q219" s="2"/>
      <c r="R219" s="2"/>
      <c r="S219" s="2"/>
      <c r="T219" s="2"/>
      <c r="U219" s="2"/>
      <c r="V219" s="2"/>
      <c r="W219" s="2"/>
      <c r="X219" s="2"/>
      <c r="Y219" s="2"/>
      <c r="Z219" s="2"/>
      <c r="AA219" s="2"/>
    </row>
    <row r="220" spans="1:27" ht="20" x14ac:dyDescent="0.2">
      <c r="A220" s="4">
        <v>45015</v>
      </c>
      <c r="B220" s="2" t="s">
        <v>483</v>
      </c>
      <c r="C220" s="9">
        <v>0.47916666666666669</v>
      </c>
      <c r="D220" s="9">
        <v>0.60416666666666663</v>
      </c>
      <c r="E220" s="2" t="s">
        <v>420</v>
      </c>
      <c r="F220" s="2" t="s">
        <v>421</v>
      </c>
      <c r="G220" s="2" t="s">
        <v>422</v>
      </c>
      <c r="H220" s="2">
        <v>1</v>
      </c>
      <c r="I220" s="2"/>
      <c r="J220" s="2">
        <f t="shared" si="7"/>
        <v>3</v>
      </c>
      <c r="K220" s="2" t="s">
        <v>423</v>
      </c>
      <c r="L220" s="4">
        <v>19463</v>
      </c>
      <c r="M220" s="11">
        <f t="shared" ca="1" si="6"/>
        <v>70</v>
      </c>
      <c r="N220" s="2" t="s">
        <v>401</v>
      </c>
      <c r="O220" s="2" t="s">
        <v>394</v>
      </c>
      <c r="P220" s="2" t="s">
        <v>395</v>
      </c>
      <c r="Q220" s="2"/>
      <c r="R220" s="2"/>
      <c r="S220" s="2"/>
      <c r="T220" s="2"/>
      <c r="U220" s="2"/>
      <c r="V220" s="2"/>
      <c r="W220" s="2"/>
      <c r="X220" s="2"/>
      <c r="Y220" s="2"/>
      <c r="Z220" s="2"/>
      <c r="AA220" s="2"/>
    </row>
    <row r="221" spans="1:27" ht="20" x14ac:dyDescent="0.2">
      <c r="A221" s="4">
        <v>45015</v>
      </c>
      <c r="B221" s="2" t="s">
        <v>634</v>
      </c>
      <c r="C221" s="9">
        <v>0.5</v>
      </c>
      <c r="D221" s="9">
        <v>0.58333333333333337</v>
      </c>
      <c r="E221" s="2" t="s">
        <v>646</v>
      </c>
      <c r="F221" s="2" t="s">
        <v>647</v>
      </c>
      <c r="G221" s="2" t="s">
        <v>648</v>
      </c>
      <c r="H221" s="2">
        <v>1</v>
      </c>
      <c r="I221" s="2"/>
      <c r="J221" s="2">
        <f t="shared" si="7"/>
        <v>2</v>
      </c>
      <c r="K221" s="2" t="s">
        <v>649</v>
      </c>
      <c r="L221" s="4">
        <v>32030</v>
      </c>
      <c r="M221" s="11">
        <f t="shared" ca="1" si="6"/>
        <v>35</v>
      </c>
      <c r="N221" s="2" t="s">
        <v>401</v>
      </c>
      <c r="O221" s="2" t="s">
        <v>394</v>
      </c>
      <c r="P221" s="2" t="s">
        <v>395</v>
      </c>
      <c r="Q221" s="2"/>
      <c r="R221" s="2"/>
      <c r="S221" s="2"/>
      <c r="T221" s="2"/>
      <c r="U221" s="2"/>
      <c r="V221" s="2"/>
      <c r="W221" s="2"/>
      <c r="X221" s="2"/>
      <c r="Y221" s="2"/>
      <c r="Z221" s="2"/>
      <c r="AA221" s="2"/>
    </row>
    <row r="222" spans="1:27" ht="20" x14ac:dyDescent="0.2">
      <c r="A222" s="4">
        <v>45016</v>
      </c>
      <c r="B222" s="2" t="s">
        <v>483</v>
      </c>
      <c r="C222" s="9">
        <v>0.47916666666666669</v>
      </c>
      <c r="D222" s="9">
        <v>0.60416666666666663</v>
      </c>
      <c r="E222" s="2" t="s">
        <v>420</v>
      </c>
      <c r="F222" s="2" t="s">
        <v>421</v>
      </c>
      <c r="G222" s="2" t="s">
        <v>422</v>
      </c>
      <c r="H222" s="2">
        <v>1</v>
      </c>
      <c r="I222" s="2"/>
      <c r="J222" s="2">
        <f t="shared" si="7"/>
        <v>3</v>
      </c>
      <c r="K222" s="2" t="s">
        <v>423</v>
      </c>
      <c r="L222" s="4">
        <v>19463</v>
      </c>
      <c r="M222" s="11">
        <f t="shared" ca="1" si="6"/>
        <v>70</v>
      </c>
      <c r="N222" s="2" t="s">
        <v>401</v>
      </c>
      <c r="O222" s="2" t="s">
        <v>394</v>
      </c>
      <c r="P222" s="2" t="s">
        <v>395</v>
      </c>
      <c r="Q222" s="2"/>
      <c r="R222" s="2"/>
      <c r="S222" s="2"/>
      <c r="T222" s="2"/>
      <c r="U222" s="2"/>
      <c r="V222" s="2"/>
      <c r="W222" s="2"/>
      <c r="X222" s="2"/>
      <c r="Y222" s="2"/>
      <c r="Z222" s="2"/>
      <c r="AA222" s="2"/>
    </row>
    <row r="223" spans="1:27" ht="20" x14ac:dyDescent="0.2">
      <c r="A223" s="4">
        <v>45016</v>
      </c>
      <c r="B223" s="2" t="s">
        <v>634</v>
      </c>
      <c r="C223" s="9">
        <v>0.5</v>
      </c>
      <c r="D223" s="9">
        <v>0.58333333333333337</v>
      </c>
      <c r="E223" s="2" t="s">
        <v>635</v>
      </c>
      <c r="F223" s="2" t="s">
        <v>636</v>
      </c>
      <c r="G223" s="2" t="s">
        <v>637</v>
      </c>
      <c r="H223" s="2">
        <v>1</v>
      </c>
      <c r="I223" s="2"/>
      <c r="J223" s="2">
        <f t="shared" si="7"/>
        <v>2</v>
      </c>
      <c r="K223" s="2" t="s">
        <v>638</v>
      </c>
      <c r="L223" s="4">
        <v>27952</v>
      </c>
      <c r="M223" s="11">
        <f t="shared" ca="1" si="6"/>
        <v>46</v>
      </c>
      <c r="N223" s="2" t="s">
        <v>401</v>
      </c>
      <c r="O223" s="2" t="s">
        <v>394</v>
      </c>
      <c r="P223" s="2" t="s">
        <v>395</v>
      </c>
      <c r="Q223" s="2"/>
      <c r="R223" s="2"/>
      <c r="S223" s="2"/>
      <c r="T223" s="2"/>
      <c r="U223" s="2"/>
      <c r="V223" s="2"/>
      <c r="W223" s="2"/>
      <c r="X223" s="2"/>
      <c r="Y223" s="2"/>
      <c r="Z223" s="2"/>
      <c r="AA223" s="2"/>
    </row>
    <row r="224" spans="1:27" ht="20" x14ac:dyDescent="0.2">
      <c r="A224" s="4">
        <v>45017</v>
      </c>
      <c r="B224" s="2" t="s">
        <v>653</v>
      </c>
      <c r="C224" s="9">
        <v>0.41666666666666669</v>
      </c>
      <c r="D224" s="9">
        <v>0.5</v>
      </c>
      <c r="E224" s="2" t="s">
        <v>654</v>
      </c>
      <c r="F224" s="2" t="s">
        <v>655</v>
      </c>
      <c r="G224" s="2" t="s">
        <v>620</v>
      </c>
      <c r="H224" s="2">
        <v>1</v>
      </c>
      <c r="I224" s="2"/>
      <c r="J224" s="2">
        <f t="shared" si="7"/>
        <v>2</v>
      </c>
      <c r="K224" s="2" t="s">
        <v>656</v>
      </c>
      <c r="L224" s="4">
        <v>38436</v>
      </c>
      <c r="M224" s="11">
        <f t="shared" ca="1" si="6"/>
        <v>18</v>
      </c>
      <c r="N224" s="2" t="s">
        <v>622</v>
      </c>
      <c r="O224" s="2" t="s">
        <v>394</v>
      </c>
      <c r="P224" s="2" t="s">
        <v>395</v>
      </c>
      <c r="Q224" s="2"/>
      <c r="R224" s="2"/>
      <c r="S224" s="2"/>
      <c r="T224" s="2"/>
      <c r="U224" s="2"/>
      <c r="V224" s="2"/>
      <c r="W224" s="2"/>
      <c r="X224" s="2"/>
      <c r="Y224" s="2"/>
      <c r="Z224" s="2"/>
      <c r="AA224" s="2"/>
    </row>
    <row r="225" spans="1:27" ht="20" x14ac:dyDescent="0.2">
      <c r="A225" s="4">
        <v>45017</v>
      </c>
      <c r="B225" s="2" t="s">
        <v>639</v>
      </c>
      <c r="C225" s="9">
        <v>0.5</v>
      </c>
      <c r="D225" s="9">
        <v>0.58333333333333337</v>
      </c>
      <c r="E225" s="2" t="s">
        <v>657</v>
      </c>
      <c r="F225" s="2" t="s">
        <v>563</v>
      </c>
      <c r="G225" s="2" t="s">
        <v>658</v>
      </c>
      <c r="H225" s="2">
        <v>1</v>
      </c>
      <c r="I225" s="2"/>
      <c r="J225" s="2">
        <f t="shared" si="7"/>
        <v>2</v>
      </c>
      <c r="K225" s="2" t="s">
        <v>659</v>
      </c>
      <c r="L225" s="2"/>
      <c r="M225" s="11"/>
      <c r="N225" s="2"/>
      <c r="O225" s="2" t="s">
        <v>394</v>
      </c>
      <c r="P225" s="2" t="s">
        <v>395</v>
      </c>
      <c r="Q225" s="2"/>
      <c r="R225" s="2"/>
      <c r="S225" s="2"/>
      <c r="T225" s="2"/>
      <c r="U225" s="2"/>
      <c r="V225" s="2"/>
      <c r="W225" s="2"/>
      <c r="X225" s="2"/>
      <c r="Y225" s="2"/>
      <c r="Z225" s="2"/>
      <c r="AA225" s="2"/>
    </row>
    <row r="226" spans="1:27" ht="20" x14ac:dyDescent="0.2">
      <c r="A226" s="4">
        <v>45017</v>
      </c>
      <c r="B226" s="2" t="s">
        <v>640</v>
      </c>
      <c r="C226" s="9">
        <v>0.58333333333333337</v>
      </c>
      <c r="D226" s="9">
        <v>0.66666666666666663</v>
      </c>
      <c r="E226" s="2" t="s">
        <v>635</v>
      </c>
      <c r="F226" s="2" t="s">
        <v>636</v>
      </c>
      <c r="G226" s="2" t="s">
        <v>637</v>
      </c>
      <c r="H226" s="2">
        <v>1</v>
      </c>
      <c r="I226" s="2"/>
      <c r="J226" s="2">
        <f t="shared" si="7"/>
        <v>2</v>
      </c>
      <c r="K226" s="2" t="s">
        <v>638</v>
      </c>
      <c r="L226" s="4">
        <v>27952</v>
      </c>
      <c r="M226" s="11">
        <f t="shared" ca="1" si="6"/>
        <v>46</v>
      </c>
      <c r="N226" s="2" t="s">
        <v>401</v>
      </c>
      <c r="O226" s="2" t="s">
        <v>394</v>
      </c>
      <c r="P226" s="2" t="s">
        <v>395</v>
      </c>
      <c r="Q226" s="2"/>
      <c r="R226" s="2"/>
      <c r="S226" s="2"/>
      <c r="T226" s="2"/>
      <c r="U226" s="2"/>
      <c r="V226" s="2"/>
      <c r="W226" s="2"/>
      <c r="X226" s="2"/>
      <c r="Y226" s="2"/>
      <c r="Z226" s="2"/>
      <c r="AA226" s="2"/>
    </row>
    <row r="227" spans="1:27" ht="20" x14ac:dyDescent="0.2">
      <c r="A227" s="4">
        <v>45018</v>
      </c>
      <c r="B227" s="2" t="s">
        <v>653</v>
      </c>
      <c r="C227" s="9">
        <v>0.41666666666666669</v>
      </c>
      <c r="D227" s="9">
        <v>0.5</v>
      </c>
      <c r="E227" s="2" t="s">
        <v>654</v>
      </c>
      <c r="F227" s="2" t="s">
        <v>655</v>
      </c>
      <c r="G227" s="2" t="s">
        <v>620</v>
      </c>
      <c r="H227" s="2">
        <v>1</v>
      </c>
      <c r="I227" s="2"/>
      <c r="J227" s="2">
        <f t="shared" si="7"/>
        <v>2</v>
      </c>
      <c r="K227" s="2" t="s">
        <v>656</v>
      </c>
      <c r="L227" s="4">
        <v>38436</v>
      </c>
      <c r="M227" s="11">
        <f t="shared" ca="1" si="6"/>
        <v>18</v>
      </c>
      <c r="N227" s="2" t="s">
        <v>622</v>
      </c>
      <c r="O227" s="2" t="s">
        <v>394</v>
      </c>
      <c r="P227" s="2" t="s">
        <v>395</v>
      </c>
      <c r="Q227" s="2"/>
      <c r="R227" s="2"/>
      <c r="S227" s="2"/>
      <c r="T227" s="2"/>
      <c r="U227" s="2"/>
      <c r="V227" s="2"/>
      <c r="W227" s="2"/>
      <c r="X227" s="2"/>
      <c r="Y227" s="2"/>
      <c r="Z227" s="2"/>
      <c r="AA227" s="2"/>
    </row>
    <row r="228" spans="1:27" ht="20" x14ac:dyDescent="0.2">
      <c r="A228" s="4">
        <v>45018</v>
      </c>
      <c r="B228" s="2" t="s">
        <v>639</v>
      </c>
      <c r="C228" s="9">
        <v>0.5</v>
      </c>
      <c r="D228" s="9">
        <v>0.58333333333333337</v>
      </c>
      <c r="E228" s="2" t="s">
        <v>646</v>
      </c>
      <c r="F228" s="2" t="s">
        <v>647</v>
      </c>
      <c r="G228" s="2" t="s">
        <v>648</v>
      </c>
      <c r="H228" s="2">
        <v>1</v>
      </c>
      <c r="I228" s="2"/>
      <c r="J228" s="2">
        <f t="shared" si="7"/>
        <v>2</v>
      </c>
      <c r="K228" s="2" t="s">
        <v>649</v>
      </c>
      <c r="L228" s="4">
        <v>32030</v>
      </c>
      <c r="M228" s="11">
        <f t="shared" ca="1" si="6"/>
        <v>35</v>
      </c>
      <c r="N228" s="2" t="s">
        <v>401</v>
      </c>
      <c r="O228" s="2" t="s">
        <v>394</v>
      </c>
      <c r="P228" s="2" t="s">
        <v>395</v>
      </c>
      <c r="Q228" s="2"/>
      <c r="R228" s="2"/>
      <c r="S228" s="2"/>
      <c r="T228" s="2"/>
      <c r="U228" s="2"/>
      <c r="V228" s="2"/>
      <c r="W228" s="2"/>
      <c r="X228" s="2"/>
      <c r="Y228" s="2"/>
      <c r="Z228" s="2"/>
      <c r="AA228" s="2"/>
    </row>
    <row r="229" spans="1:27" ht="20" x14ac:dyDescent="0.2">
      <c r="A229" s="4">
        <v>45021</v>
      </c>
      <c r="B229" s="2" t="s">
        <v>652</v>
      </c>
      <c r="C229" s="9">
        <v>0.54166666666666663</v>
      </c>
      <c r="D229" s="9">
        <v>0.64583333333333337</v>
      </c>
      <c r="E229" s="2" t="s">
        <v>654</v>
      </c>
      <c r="F229" s="2" t="s">
        <v>655</v>
      </c>
      <c r="G229" s="2" t="s">
        <v>620</v>
      </c>
      <c r="H229" s="2">
        <v>1</v>
      </c>
      <c r="I229" s="2"/>
      <c r="J229" s="2">
        <f t="shared" si="7"/>
        <v>2</v>
      </c>
      <c r="K229" s="2" t="s">
        <v>656</v>
      </c>
      <c r="L229" s="4">
        <v>38436</v>
      </c>
      <c r="M229" s="11">
        <f t="shared" ca="1" si="6"/>
        <v>18</v>
      </c>
      <c r="N229" s="2" t="s">
        <v>622</v>
      </c>
      <c r="O229" s="2" t="s">
        <v>394</v>
      </c>
      <c r="P229" s="2" t="s">
        <v>395</v>
      </c>
      <c r="Q229" s="2"/>
      <c r="R229" s="2"/>
      <c r="S229" s="2"/>
      <c r="T229" s="2"/>
      <c r="U229" s="2"/>
      <c r="V229" s="2"/>
      <c r="W229" s="2"/>
      <c r="X229" s="2"/>
      <c r="Y229" s="2"/>
      <c r="Z229" s="2"/>
      <c r="AA229" s="2"/>
    </row>
    <row r="230" spans="1:27" ht="20" x14ac:dyDescent="0.2">
      <c r="A230" s="4">
        <v>45022</v>
      </c>
      <c r="B230" s="2" t="s">
        <v>650</v>
      </c>
      <c r="C230" s="9">
        <v>0.58333333333333337</v>
      </c>
      <c r="D230" s="9">
        <v>0.66666666666666663</v>
      </c>
      <c r="E230" s="2" t="s">
        <v>654</v>
      </c>
      <c r="F230" s="2" t="s">
        <v>655</v>
      </c>
      <c r="G230" s="2" t="s">
        <v>620</v>
      </c>
      <c r="H230" s="2">
        <v>1</v>
      </c>
      <c r="I230" s="2"/>
      <c r="J230" s="2">
        <f t="shared" si="7"/>
        <v>2</v>
      </c>
      <c r="K230" s="2" t="s">
        <v>656</v>
      </c>
      <c r="L230" s="4">
        <v>38436</v>
      </c>
      <c r="M230" s="11">
        <f t="shared" ca="1" si="6"/>
        <v>18</v>
      </c>
      <c r="N230" s="2" t="s">
        <v>622</v>
      </c>
      <c r="O230" s="2" t="s">
        <v>394</v>
      </c>
      <c r="P230" s="2" t="s">
        <v>395</v>
      </c>
      <c r="Q230" s="2"/>
      <c r="R230" s="2"/>
      <c r="S230" s="2"/>
      <c r="T230" s="2"/>
      <c r="U230" s="2"/>
      <c r="V230" s="2"/>
      <c r="W230" s="2"/>
      <c r="X230" s="2"/>
      <c r="Y230" s="2"/>
      <c r="Z230" s="2"/>
      <c r="AA230" s="2"/>
    </row>
    <row r="231" spans="1:27" ht="20" x14ac:dyDescent="0.2">
      <c r="A231" s="4">
        <v>45023</v>
      </c>
      <c r="B231" s="2" t="s">
        <v>634</v>
      </c>
      <c r="C231" s="9">
        <v>0.5</v>
      </c>
      <c r="D231" s="9">
        <v>0.58333333333333337</v>
      </c>
      <c r="E231" s="2" t="s">
        <v>654</v>
      </c>
      <c r="F231" s="2" t="s">
        <v>655</v>
      </c>
      <c r="G231" s="2" t="s">
        <v>620</v>
      </c>
      <c r="H231" s="2">
        <v>1</v>
      </c>
      <c r="I231" s="2"/>
      <c r="J231" s="2">
        <f t="shared" si="7"/>
        <v>2</v>
      </c>
      <c r="K231" s="2" t="s">
        <v>656</v>
      </c>
      <c r="L231" s="4">
        <v>38436</v>
      </c>
      <c r="M231" s="11">
        <f t="shared" ca="1" si="6"/>
        <v>18</v>
      </c>
      <c r="N231" s="2" t="s">
        <v>622</v>
      </c>
      <c r="O231" s="2" t="s">
        <v>394</v>
      </c>
      <c r="P231" s="2" t="s">
        <v>395</v>
      </c>
      <c r="Q231" s="2"/>
      <c r="R231" s="2"/>
      <c r="S231" s="2"/>
      <c r="T231" s="2"/>
      <c r="U231" s="2"/>
      <c r="V231" s="2"/>
      <c r="W231" s="2"/>
      <c r="X231" s="2"/>
      <c r="Y231" s="2"/>
      <c r="Z231" s="2"/>
      <c r="AA231" s="2"/>
    </row>
    <row r="232" spans="1:27" ht="20" x14ac:dyDescent="0.2">
      <c r="A232" s="4">
        <v>45023</v>
      </c>
      <c r="B232" s="2" t="s">
        <v>634</v>
      </c>
      <c r="C232" s="9">
        <v>0.5</v>
      </c>
      <c r="D232" s="9">
        <v>0.58333333333333337</v>
      </c>
      <c r="E232" s="2" t="s">
        <v>420</v>
      </c>
      <c r="F232" s="2" t="s">
        <v>421</v>
      </c>
      <c r="G232" s="2" t="s">
        <v>422</v>
      </c>
      <c r="H232" s="2">
        <v>1</v>
      </c>
      <c r="I232" s="2"/>
      <c r="J232" s="2">
        <f t="shared" si="7"/>
        <v>2</v>
      </c>
      <c r="K232" s="2" t="s">
        <v>423</v>
      </c>
      <c r="L232" s="4">
        <v>19463</v>
      </c>
      <c r="M232" s="11">
        <f t="shared" ca="1" si="6"/>
        <v>70</v>
      </c>
      <c r="N232" s="2" t="s">
        <v>401</v>
      </c>
      <c r="O232" s="2" t="s">
        <v>394</v>
      </c>
      <c r="P232" s="2" t="s">
        <v>395</v>
      </c>
      <c r="Q232" s="2"/>
      <c r="R232" s="2"/>
      <c r="S232" s="2"/>
      <c r="T232" s="2"/>
      <c r="U232" s="2"/>
      <c r="V232" s="2"/>
      <c r="W232" s="2"/>
      <c r="X232" s="2"/>
      <c r="Y232" s="2"/>
      <c r="Z232" s="2"/>
      <c r="AA232" s="2"/>
    </row>
    <row r="233" spans="1:27" ht="20" x14ac:dyDescent="0.2">
      <c r="A233" s="4">
        <v>45024</v>
      </c>
      <c r="B233" s="2" t="s">
        <v>640</v>
      </c>
      <c r="C233" s="9">
        <v>0.58333333333333337</v>
      </c>
      <c r="D233" s="9">
        <v>0.66666666666666663</v>
      </c>
      <c r="E233" s="2" t="s">
        <v>660</v>
      </c>
      <c r="F233" s="2" t="s">
        <v>661</v>
      </c>
      <c r="G233" s="2" t="s">
        <v>662</v>
      </c>
      <c r="H233" s="2">
        <v>3</v>
      </c>
      <c r="I233" s="2"/>
      <c r="J233" s="2">
        <f t="shared" si="7"/>
        <v>2</v>
      </c>
      <c r="K233" s="2" t="s">
        <v>663</v>
      </c>
      <c r="L233" s="4">
        <v>45023</v>
      </c>
      <c r="M233" s="11">
        <f t="shared" ca="1" si="6"/>
        <v>0</v>
      </c>
      <c r="N233" s="2"/>
      <c r="O233" s="2" t="s">
        <v>394</v>
      </c>
      <c r="P233" s="2" t="s">
        <v>395</v>
      </c>
      <c r="Q233" s="2"/>
      <c r="R233" s="2"/>
      <c r="S233" s="2"/>
      <c r="T233" s="2"/>
      <c r="U233" s="2"/>
      <c r="V233" s="2"/>
      <c r="W233" s="2"/>
      <c r="X233" s="2"/>
      <c r="Y233" s="2"/>
      <c r="Z233" s="2"/>
      <c r="AA233" s="2"/>
    </row>
    <row r="234" spans="1:27" ht="20" x14ac:dyDescent="0.2">
      <c r="A234" s="4">
        <v>45024</v>
      </c>
      <c r="B234" s="2" t="s">
        <v>640</v>
      </c>
      <c r="C234" s="9">
        <v>0.58333333333333337</v>
      </c>
      <c r="D234" s="9">
        <v>0.66666666666666663</v>
      </c>
      <c r="E234" s="2" t="s">
        <v>657</v>
      </c>
      <c r="F234" s="2" t="s">
        <v>563</v>
      </c>
      <c r="G234" s="2" t="s">
        <v>658</v>
      </c>
      <c r="H234" s="2">
        <v>1</v>
      </c>
      <c r="I234" s="2"/>
      <c r="J234" s="2">
        <f t="shared" si="7"/>
        <v>2</v>
      </c>
      <c r="K234" s="2" t="s">
        <v>664</v>
      </c>
      <c r="L234" s="4">
        <v>45024</v>
      </c>
      <c r="M234" s="11">
        <f t="shared" ca="1" si="6"/>
        <v>0</v>
      </c>
      <c r="N234" s="2" t="s">
        <v>401</v>
      </c>
      <c r="O234" s="2" t="s">
        <v>394</v>
      </c>
      <c r="P234" s="2" t="s">
        <v>395</v>
      </c>
      <c r="Q234" s="2"/>
      <c r="R234" s="2"/>
      <c r="S234" s="2"/>
      <c r="T234" s="2"/>
      <c r="U234" s="2"/>
      <c r="V234" s="2"/>
      <c r="W234" s="2"/>
      <c r="X234" s="2"/>
      <c r="Y234" s="2"/>
      <c r="Z234" s="2"/>
      <c r="AA234" s="2"/>
    </row>
    <row r="235" spans="1:27" ht="20" x14ac:dyDescent="0.2">
      <c r="A235" s="4">
        <v>45028</v>
      </c>
      <c r="B235" s="2" t="s">
        <v>651</v>
      </c>
      <c r="C235" s="9">
        <v>0.45833333333333331</v>
      </c>
      <c r="D235" s="9">
        <v>0.54166666666666663</v>
      </c>
      <c r="E235" s="2" t="s">
        <v>402</v>
      </c>
      <c r="F235" s="2" t="s">
        <v>403</v>
      </c>
      <c r="G235" s="2" t="s">
        <v>404</v>
      </c>
      <c r="H235" s="2">
        <v>1</v>
      </c>
      <c r="I235" s="2"/>
      <c r="J235" s="2">
        <f t="shared" si="7"/>
        <v>2</v>
      </c>
      <c r="K235" s="2" t="s">
        <v>405</v>
      </c>
      <c r="L235" s="4">
        <v>21909</v>
      </c>
      <c r="M235" s="11">
        <f t="shared" ca="1" si="6"/>
        <v>63</v>
      </c>
      <c r="N235" s="2" t="s">
        <v>401</v>
      </c>
      <c r="O235" s="2" t="s">
        <v>394</v>
      </c>
      <c r="P235" s="2" t="s">
        <v>395</v>
      </c>
      <c r="Q235" s="2"/>
      <c r="R235" s="2"/>
      <c r="S235" s="2"/>
      <c r="T235" s="2"/>
      <c r="U235" s="2"/>
      <c r="V235" s="2"/>
      <c r="W235" s="2"/>
      <c r="X235" s="2"/>
      <c r="Y235" s="2"/>
      <c r="Z235" s="2"/>
      <c r="AA235" s="2"/>
    </row>
    <row r="236" spans="1:27" ht="20" x14ac:dyDescent="0.2">
      <c r="A236" s="4">
        <v>45028</v>
      </c>
      <c r="B236" s="2" t="s">
        <v>652</v>
      </c>
      <c r="C236" s="9">
        <v>0.54166666666666663</v>
      </c>
      <c r="D236" s="9">
        <v>0.64583333333333337</v>
      </c>
      <c r="E236" s="2" t="s">
        <v>420</v>
      </c>
      <c r="F236" s="2" t="s">
        <v>421</v>
      </c>
      <c r="G236" s="2" t="s">
        <v>422</v>
      </c>
      <c r="H236" s="2">
        <v>1</v>
      </c>
      <c r="I236" s="2"/>
      <c r="J236" s="2">
        <f t="shared" si="7"/>
        <v>2</v>
      </c>
      <c r="K236" s="2" t="s">
        <v>423</v>
      </c>
      <c r="L236" s="4">
        <v>19463</v>
      </c>
      <c r="M236" s="11">
        <f t="shared" ca="1" si="6"/>
        <v>70</v>
      </c>
      <c r="N236" s="2" t="s">
        <v>401</v>
      </c>
      <c r="O236" s="2" t="s">
        <v>394</v>
      </c>
      <c r="P236" s="2" t="s">
        <v>395</v>
      </c>
      <c r="Q236" s="2"/>
      <c r="R236" s="2"/>
      <c r="S236" s="2"/>
      <c r="T236" s="2"/>
      <c r="U236" s="2"/>
      <c r="V236" s="2"/>
      <c r="W236" s="2"/>
      <c r="X236" s="2"/>
      <c r="Y236" s="2"/>
      <c r="Z236" s="2"/>
      <c r="AA236" s="2"/>
    </row>
    <row r="237" spans="1:27" ht="20" x14ac:dyDescent="0.2">
      <c r="A237" s="4">
        <v>45028</v>
      </c>
      <c r="B237" s="2" t="s">
        <v>652</v>
      </c>
      <c r="C237" s="9">
        <v>0.54166666666666663</v>
      </c>
      <c r="D237" s="9">
        <v>0.64583333333333337</v>
      </c>
      <c r="E237" s="2" t="s">
        <v>522</v>
      </c>
      <c r="F237" s="2" t="s">
        <v>523</v>
      </c>
      <c r="G237" s="2" t="s">
        <v>524</v>
      </c>
      <c r="H237" s="2">
        <v>1</v>
      </c>
      <c r="I237" s="2"/>
      <c r="J237" s="2">
        <f t="shared" si="7"/>
        <v>2</v>
      </c>
      <c r="K237" s="2" t="s">
        <v>525</v>
      </c>
      <c r="L237" s="4">
        <v>15976</v>
      </c>
      <c r="M237" s="11">
        <f t="shared" ca="1" si="6"/>
        <v>79</v>
      </c>
      <c r="N237" s="2" t="s">
        <v>401</v>
      </c>
      <c r="O237" s="2" t="s">
        <v>394</v>
      </c>
      <c r="P237" s="2" t="s">
        <v>395</v>
      </c>
      <c r="Q237" s="2"/>
      <c r="R237" s="2"/>
      <c r="S237" s="2"/>
      <c r="T237" s="2"/>
      <c r="U237" s="2"/>
      <c r="V237" s="2"/>
      <c r="W237" s="2"/>
      <c r="X237" s="2"/>
      <c r="Y237" s="2"/>
      <c r="Z237" s="2"/>
      <c r="AA237" s="2"/>
    </row>
    <row r="238" spans="1:27" ht="20" x14ac:dyDescent="0.2">
      <c r="A238" s="4">
        <v>45030</v>
      </c>
      <c r="B238" s="2" t="s">
        <v>634</v>
      </c>
      <c r="C238" s="9">
        <v>0.5</v>
      </c>
      <c r="D238" s="9">
        <v>0.58333333333333337</v>
      </c>
      <c r="E238" s="2" t="s">
        <v>420</v>
      </c>
      <c r="F238" s="2" t="s">
        <v>421</v>
      </c>
      <c r="G238" s="2" t="s">
        <v>422</v>
      </c>
      <c r="H238" s="2">
        <v>1</v>
      </c>
      <c r="I238" s="2"/>
      <c r="J238" s="2">
        <f t="shared" si="7"/>
        <v>2</v>
      </c>
      <c r="K238" s="2" t="s">
        <v>423</v>
      </c>
      <c r="L238" s="4">
        <v>19463</v>
      </c>
      <c r="M238" s="11">
        <f t="shared" ca="1" si="6"/>
        <v>70</v>
      </c>
      <c r="N238" s="2" t="s">
        <v>401</v>
      </c>
      <c r="O238" s="2" t="s">
        <v>394</v>
      </c>
      <c r="P238" s="2" t="s">
        <v>395</v>
      </c>
      <c r="Q238" s="2"/>
      <c r="R238" s="2"/>
      <c r="S238" s="2"/>
      <c r="T238" s="2"/>
      <c r="U238" s="2"/>
      <c r="V238" s="2"/>
      <c r="W238" s="2"/>
      <c r="X238" s="2"/>
      <c r="Y238" s="2"/>
      <c r="Z238" s="2"/>
      <c r="AA238" s="2"/>
    </row>
    <row r="239" spans="1:27" ht="20" x14ac:dyDescent="0.2">
      <c r="A239" s="4">
        <v>45032</v>
      </c>
      <c r="B239" s="2" t="s">
        <v>653</v>
      </c>
      <c r="C239" s="9">
        <v>0.41666666666666669</v>
      </c>
      <c r="D239" s="9">
        <v>0.5</v>
      </c>
      <c r="E239" s="2" t="s">
        <v>606</v>
      </c>
      <c r="F239" s="2" t="s">
        <v>607</v>
      </c>
      <c r="G239" s="2" t="s">
        <v>608</v>
      </c>
      <c r="H239" s="2">
        <v>2</v>
      </c>
      <c r="I239" s="2"/>
      <c r="J239" s="2">
        <f t="shared" si="7"/>
        <v>2</v>
      </c>
      <c r="K239" s="2" t="s">
        <v>609</v>
      </c>
      <c r="L239" s="4">
        <v>28799</v>
      </c>
      <c r="M239" s="11">
        <f t="shared" ca="1" si="6"/>
        <v>44</v>
      </c>
      <c r="N239" s="2" t="s">
        <v>401</v>
      </c>
      <c r="O239" s="2" t="s">
        <v>394</v>
      </c>
      <c r="P239" s="2" t="s">
        <v>395</v>
      </c>
      <c r="Q239" s="2"/>
      <c r="R239" s="2"/>
      <c r="S239" s="2"/>
      <c r="T239" s="2"/>
      <c r="U239" s="2"/>
      <c r="V239" s="2"/>
      <c r="W239" s="2"/>
      <c r="X239" s="2"/>
      <c r="Y239" s="2"/>
      <c r="Z239" s="2"/>
      <c r="AA239" s="2"/>
    </row>
    <row r="240" spans="1:27" ht="20" x14ac:dyDescent="0.2">
      <c r="A240" s="4">
        <v>45032</v>
      </c>
      <c r="B240" s="2" t="s">
        <v>640</v>
      </c>
      <c r="C240" s="9">
        <v>0.58333333333333337</v>
      </c>
      <c r="D240" s="9">
        <v>0.66666666666666663</v>
      </c>
      <c r="E240" s="2" t="s">
        <v>646</v>
      </c>
      <c r="F240" s="2" t="s">
        <v>647</v>
      </c>
      <c r="G240" s="2" t="s">
        <v>648</v>
      </c>
      <c r="H240" s="2">
        <v>1</v>
      </c>
      <c r="I240" s="2"/>
      <c r="J240" s="2">
        <f t="shared" si="7"/>
        <v>2</v>
      </c>
      <c r="K240" s="2" t="s">
        <v>649</v>
      </c>
      <c r="L240" s="4">
        <v>32030</v>
      </c>
      <c r="M240" s="11">
        <f t="shared" ca="1" si="6"/>
        <v>35</v>
      </c>
      <c r="N240" s="2" t="s">
        <v>401</v>
      </c>
      <c r="O240" s="2" t="s">
        <v>394</v>
      </c>
      <c r="P240" s="2" t="s">
        <v>395</v>
      </c>
      <c r="Q240" s="2"/>
      <c r="R240" s="2"/>
      <c r="S240" s="2"/>
      <c r="T240" s="2"/>
      <c r="U240" s="2"/>
      <c r="V240" s="2"/>
      <c r="W240" s="2"/>
      <c r="X240" s="2"/>
      <c r="Y240" s="2"/>
      <c r="Z240" s="2"/>
      <c r="AA240" s="2"/>
    </row>
    <row r="241" spans="1:27" ht="20" x14ac:dyDescent="0.2">
      <c r="A241" s="4">
        <v>45035</v>
      </c>
      <c r="B241" s="2" t="s">
        <v>651</v>
      </c>
      <c r="C241" s="9">
        <v>0.45833333333333331</v>
      </c>
      <c r="D241" s="9">
        <v>0.54166666666666663</v>
      </c>
      <c r="E241" s="2" t="s">
        <v>402</v>
      </c>
      <c r="F241" s="2" t="s">
        <v>403</v>
      </c>
      <c r="G241" s="2" t="s">
        <v>404</v>
      </c>
      <c r="H241" s="2">
        <v>1</v>
      </c>
      <c r="I241" s="2"/>
      <c r="J241" s="2">
        <f t="shared" si="7"/>
        <v>2</v>
      </c>
      <c r="K241" s="2" t="s">
        <v>405</v>
      </c>
      <c r="L241" s="4">
        <v>21909</v>
      </c>
      <c r="M241" s="11">
        <f t="shared" ca="1" si="6"/>
        <v>63</v>
      </c>
      <c r="N241" s="2" t="s">
        <v>401</v>
      </c>
      <c r="O241" s="2" t="s">
        <v>394</v>
      </c>
      <c r="P241" s="2" t="s">
        <v>395</v>
      </c>
      <c r="Q241" s="2"/>
      <c r="R241" s="2"/>
      <c r="S241" s="2"/>
      <c r="T241" s="2"/>
      <c r="U241" s="2"/>
      <c r="V241" s="2"/>
      <c r="W241" s="2"/>
      <c r="X241" s="2"/>
      <c r="Y241" s="2"/>
      <c r="Z241" s="2"/>
      <c r="AA241" s="2"/>
    </row>
    <row r="242" spans="1:27" ht="20" x14ac:dyDescent="0.2">
      <c r="A242" s="4">
        <v>45035</v>
      </c>
      <c r="B242" s="2" t="s">
        <v>651</v>
      </c>
      <c r="C242" s="9">
        <v>0.45833333333333331</v>
      </c>
      <c r="D242" s="9">
        <v>0.54166666666666663</v>
      </c>
      <c r="E242" s="2" t="s">
        <v>392</v>
      </c>
      <c r="F242" s="2" t="s">
        <v>674</v>
      </c>
      <c r="G242" s="2" t="s">
        <v>515</v>
      </c>
      <c r="H242" s="2">
        <v>1</v>
      </c>
      <c r="I242" s="2"/>
      <c r="J242" s="2">
        <f t="shared" si="7"/>
        <v>2</v>
      </c>
      <c r="K242" s="2" t="s">
        <v>393</v>
      </c>
      <c r="L242" s="4">
        <v>31525</v>
      </c>
      <c r="M242" s="11">
        <f t="shared" ca="1" si="6"/>
        <v>37</v>
      </c>
      <c r="N242" s="2"/>
      <c r="O242" s="2" t="s">
        <v>394</v>
      </c>
      <c r="P242" s="2" t="s">
        <v>395</v>
      </c>
      <c r="Q242" s="2"/>
      <c r="R242" s="2"/>
      <c r="S242" s="2"/>
      <c r="T242" s="2"/>
      <c r="U242" s="2"/>
      <c r="V242" s="2"/>
      <c r="W242" s="2"/>
      <c r="X242" s="2"/>
      <c r="Y242" s="2"/>
      <c r="Z242" s="2"/>
      <c r="AA242" s="2"/>
    </row>
    <row r="243" spans="1:27" ht="20" x14ac:dyDescent="0.2">
      <c r="A243" s="4">
        <v>45035</v>
      </c>
      <c r="B243" s="2" t="s">
        <v>652</v>
      </c>
      <c r="C243" s="9">
        <v>0.54166666666666663</v>
      </c>
      <c r="D243" s="9">
        <v>0.64583333333333337</v>
      </c>
      <c r="E243" s="2" t="s">
        <v>420</v>
      </c>
      <c r="F243" s="2" t="s">
        <v>421</v>
      </c>
      <c r="G243" s="2" t="s">
        <v>422</v>
      </c>
      <c r="H243" s="2">
        <v>1</v>
      </c>
      <c r="I243" s="2"/>
      <c r="J243" s="2">
        <f t="shared" si="7"/>
        <v>2</v>
      </c>
      <c r="K243" s="2" t="s">
        <v>423</v>
      </c>
      <c r="L243" s="4">
        <v>19463</v>
      </c>
      <c r="M243" s="11">
        <f t="shared" ca="1" si="6"/>
        <v>70</v>
      </c>
      <c r="N243" s="2" t="s">
        <v>401</v>
      </c>
      <c r="O243" s="2" t="s">
        <v>394</v>
      </c>
      <c r="P243" s="2" t="s">
        <v>395</v>
      </c>
      <c r="Q243" s="2"/>
      <c r="R243" s="2"/>
      <c r="S243" s="2"/>
      <c r="T243" s="2"/>
      <c r="U243" s="2"/>
      <c r="V243" s="2"/>
      <c r="W243" s="2"/>
      <c r="X243" s="2"/>
      <c r="Y243" s="2"/>
      <c r="Z243" s="2"/>
      <c r="AA243" s="2"/>
    </row>
    <row r="244" spans="1:27" ht="20" x14ac:dyDescent="0.2">
      <c r="A244" s="4">
        <v>45035</v>
      </c>
      <c r="B244" s="2" t="s">
        <v>652</v>
      </c>
      <c r="C244" s="9">
        <v>0.54166666666666663</v>
      </c>
      <c r="D244" s="9">
        <v>0.64583333333333337</v>
      </c>
      <c r="E244" s="2" t="s">
        <v>546</v>
      </c>
      <c r="F244" s="2" t="s">
        <v>547</v>
      </c>
      <c r="G244" s="2" t="s">
        <v>548</v>
      </c>
      <c r="H244" s="2">
        <v>1</v>
      </c>
      <c r="I244" s="2"/>
      <c r="J244" s="2">
        <f t="shared" si="7"/>
        <v>2</v>
      </c>
      <c r="K244" s="2" t="s">
        <v>549</v>
      </c>
      <c r="L244" s="4">
        <v>20083</v>
      </c>
      <c r="M244" s="11">
        <f t="shared" ca="1" si="6"/>
        <v>68</v>
      </c>
      <c r="N244" s="2" t="s">
        <v>401</v>
      </c>
      <c r="O244" s="2" t="s">
        <v>394</v>
      </c>
      <c r="P244" s="2" t="s">
        <v>395</v>
      </c>
      <c r="Q244" s="2"/>
      <c r="R244" s="2"/>
      <c r="S244" s="2"/>
      <c r="T244" s="2"/>
      <c r="U244" s="2"/>
      <c r="V244" s="2"/>
      <c r="W244" s="2"/>
      <c r="X244" s="2"/>
      <c r="Y244" s="2"/>
      <c r="Z244" s="2"/>
      <c r="AA244" s="2"/>
    </row>
    <row r="245" spans="1:27" ht="20" x14ac:dyDescent="0.2">
      <c r="A245" s="4">
        <v>45035</v>
      </c>
      <c r="B245" s="2" t="s">
        <v>652</v>
      </c>
      <c r="C245" s="9">
        <v>0.54166666666666663</v>
      </c>
      <c r="D245" s="9">
        <v>0.64583333333333337</v>
      </c>
      <c r="E245" s="2" t="s">
        <v>522</v>
      </c>
      <c r="F245" s="2" t="s">
        <v>523</v>
      </c>
      <c r="G245" s="2" t="s">
        <v>524</v>
      </c>
      <c r="H245" s="2">
        <v>1</v>
      </c>
      <c r="I245" s="2"/>
      <c r="J245" s="2">
        <f t="shared" si="7"/>
        <v>2</v>
      </c>
      <c r="K245" s="2" t="s">
        <v>525</v>
      </c>
      <c r="L245" s="4">
        <v>15976</v>
      </c>
      <c r="M245" s="11">
        <f t="shared" ca="1" si="6"/>
        <v>79</v>
      </c>
      <c r="N245" s="2" t="s">
        <v>401</v>
      </c>
      <c r="O245" s="2" t="s">
        <v>394</v>
      </c>
      <c r="P245" s="2" t="s">
        <v>395</v>
      </c>
      <c r="Q245" s="2"/>
      <c r="R245" s="2"/>
      <c r="S245" s="2"/>
      <c r="T245" s="2"/>
      <c r="U245" s="2"/>
      <c r="V245" s="2"/>
      <c r="W245" s="2"/>
      <c r="X245" s="2"/>
      <c r="Y245" s="2"/>
      <c r="Z245" s="2"/>
      <c r="AA245" s="2"/>
    </row>
    <row r="246" spans="1:27" ht="20" x14ac:dyDescent="0.2">
      <c r="A246" s="4">
        <v>45037</v>
      </c>
      <c r="B246" s="2" t="s">
        <v>634</v>
      </c>
      <c r="C246" s="9">
        <v>0.5</v>
      </c>
      <c r="D246" s="9">
        <v>0.58333333333333337</v>
      </c>
      <c r="E246" s="2" t="s">
        <v>420</v>
      </c>
      <c r="F246" s="2" t="s">
        <v>421</v>
      </c>
      <c r="G246" s="2" t="s">
        <v>422</v>
      </c>
      <c r="H246" s="2">
        <v>1</v>
      </c>
      <c r="I246" s="2"/>
      <c r="J246" s="2">
        <f t="shared" si="7"/>
        <v>2</v>
      </c>
      <c r="K246" s="2" t="s">
        <v>423</v>
      </c>
      <c r="L246" s="4">
        <v>19463</v>
      </c>
      <c r="M246" s="11">
        <f t="shared" ca="1" si="6"/>
        <v>70</v>
      </c>
      <c r="N246" s="2" t="s">
        <v>401</v>
      </c>
      <c r="O246" s="2" t="s">
        <v>394</v>
      </c>
      <c r="P246" s="2" t="s">
        <v>395</v>
      </c>
      <c r="Q246" s="2"/>
      <c r="R246" s="2"/>
      <c r="S246" s="2"/>
      <c r="T246" s="2"/>
      <c r="U246" s="2"/>
      <c r="V246" s="2"/>
      <c r="W246" s="2"/>
      <c r="X246" s="2"/>
      <c r="Y246" s="2"/>
      <c r="Z246" s="2"/>
      <c r="AA246" s="2"/>
    </row>
    <row r="247" spans="1:27" ht="20" x14ac:dyDescent="0.2">
      <c r="A247" s="4">
        <v>45038</v>
      </c>
      <c r="B247" s="2" t="s">
        <v>653</v>
      </c>
      <c r="C247" s="9">
        <v>0.41666666666666669</v>
      </c>
      <c r="D247" s="9">
        <v>0.5</v>
      </c>
      <c r="E247" s="2" t="s">
        <v>654</v>
      </c>
      <c r="F247" s="2" t="s">
        <v>655</v>
      </c>
      <c r="G247" s="2" t="s">
        <v>620</v>
      </c>
      <c r="H247" s="2">
        <v>1</v>
      </c>
      <c r="I247" s="2"/>
      <c r="J247" s="2">
        <f t="shared" si="7"/>
        <v>2</v>
      </c>
      <c r="K247" s="2" t="s">
        <v>656</v>
      </c>
      <c r="L247" s="4">
        <v>38436</v>
      </c>
      <c r="M247" s="11">
        <f t="shared" ca="1" si="6"/>
        <v>18</v>
      </c>
      <c r="N247" s="2" t="s">
        <v>622</v>
      </c>
      <c r="O247" s="2" t="s">
        <v>394</v>
      </c>
      <c r="P247" s="2" t="s">
        <v>395</v>
      </c>
      <c r="Q247" s="2"/>
      <c r="R247" s="2"/>
      <c r="S247" s="2"/>
      <c r="T247" s="2"/>
      <c r="U247" s="2"/>
      <c r="V247" s="2"/>
      <c r="W247" s="2"/>
      <c r="X247" s="2"/>
      <c r="Y247" s="2"/>
      <c r="Z247" s="2"/>
      <c r="AA247" s="2"/>
    </row>
    <row r="248" spans="1:27" ht="20" x14ac:dyDescent="0.2">
      <c r="A248" s="4">
        <v>45042</v>
      </c>
      <c r="B248" s="2" t="s">
        <v>651</v>
      </c>
      <c r="C248" s="9">
        <v>0.45833333333333331</v>
      </c>
      <c r="D248" s="9">
        <v>0.54166666666666663</v>
      </c>
      <c r="E248" s="2" t="s">
        <v>402</v>
      </c>
      <c r="F248" s="2" t="s">
        <v>403</v>
      </c>
      <c r="G248" s="2" t="s">
        <v>404</v>
      </c>
      <c r="H248" s="2">
        <v>1</v>
      </c>
      <c r="I248" s="2"/>
      <c r="J248" s="2">
        <f t="shared" si="7"/>
        <v>2</v>
      </c>
      <c r="K248" s="2" t="s">
        <v>405</v>
      </c>
      <c r="L248" s="4">
        <v>21909</v>
      </c>
      <c r="M248" s="11">
        <f t="shared" ca="1" si="6"/>
        <v>63</v>
      </c>
      <c r="N248" s="2" t="s">
        <v>401</v>
      </c>
      <c r="O248" s="2" t="s">
        <v>394</v>
      </c>
      <c r="P248" s="2" t="s">
        <v>395</v>
      </c>
      <c r="Q248" s="2"/>
      <c r="R248" s="2"/>
      <c r="S248" s="2"/>
      <c r="T248" s="2"/>
      <c r="U248" s="2"/>
      <c r="V248" s="2"/>
      <c r="W248" s="2"/>
      <c r="X248" s="2"/>
      <c r="Y248" s="2"/>
      <c r="Z248" s="2"/>
      <c r="AA248" s="2"/>
    </row>
    <row r="249" spans="1:27" ht="20" x14ac:dyDescent="0.2">
      <c r="A249" s="4">
        <v>45042</v>
      </c>
      <c r="B249" s="2" t="s">
        <v>652</v>
      </c>
      <c r="C249" s="9">
        <v>0.54166666666666663</v>
      </c>
      <c r="D249" s="9">
        <v>0.64583333333333337</v>
      </c>
      <c r="E249" s="2" t="s">
        <v>420</v>
      </c>
      <c r="F249" s="2" t="s">
        <v>421</v>
      </c>
      <c r="G249" s="2" t="s">
        <v>422</v>
      </c>
      <c r="H249" s="2">
        <v>1</v>
      </c>
      <c r="I249" s="2"/>
      <c r="J249" s="2">
        <f t="shared" si="7"/>
        <v>2</v>
      </c>
      <c r="K249" s="2" t="s">
        <v>423</v>
      </c>
      <c r="L249" s="4">
        <v>19463</v>
      </c>
      <c r="M249" s="11">
        <f t="shared" ca="1" si="6"/>
        <v>70</v>
      </c>
      <c r="N249" s="2" t="s">
        <v>401</v>
      </c>
      <c r="O249" s="2" t="s">
        <v>394</v>
      </c>
      <c r="P249" s="2" t="s">
        <v>395</v>
      </c>
      <c r="Q249" s="2"/>
      <c r="R249" s="2"/>
      <c r="S249" s="2"/>
      <c r="T249" s="2"/>
      <c r="U249" s="2"/>
      <c r="V249" s="2"/>
      <c r="W249" s="2"/>
      <c r="X249" s="2"/>
      <c r="Y249" s="2"/>
      <c r="Z249" s="2"/>
      <c r="AA249" s="2"/>
    </row>
    <row r="250" spans="1:27" ht="20" x14ac:dyDescent="0.2">
      <c r="A250" s="4">
        <v>45042</v>
      </c>
      <c r="B250" s="2" t="s">
        <v>652</v>
      </c>
      <c r="C250" s="9">
        <v>0.54166666666666663</v>
      </c>
      <c r="D250" s="9">
        <v>0.64583333333333337</v>
      </c>
      <c r="E250" s="2" t="s">
        <v>522</v>
      </c>
      <c r="F250" s="2" t="s">
        <v>523</v>
      </c>
      <c r="G250" s="2" t="s">
        <v>524</v>
      </c>
      <c r="H250" s="2">
        <v>1</v>
      </c>
      <c r="I250" s="2"/>
      <c r="J250" s="2">
        <f t="shared" si="7"/>
        <v>2</v>
      </c>
      <c r="K250" s="2" t="s">
        <v>525</v>
      </c>
      <c r="L250" s="4">
        <v>15976</v>
      </c>
      <c r="M250" s="11">
        <f t="shared" ca="1" si="6"/>
        <v>79</v>
      </c>
      <c r="N250" s="2" t="s">
        <v>401</v>
      </c>
      <c r="O250" s="2" t="s">
        <v>394</v>
      </c>
      <c r="P250" s="2" t="s">
        <v>395</v>
      </c>
      <c r="Q250" s="2"/>
      <c r="R250" s="2"/>
      <c r="S250" s="2"/>
      <c r="T250" s="2"/>
      <c r="U250" s="2"/>
      <c r="V250" s="2"/>
      <c r="W250" s="2"/>
      <c r="X250" s="2"/>
      <c r="Y250" s="2"/>
      <c r="Z250" s="2"/>
      <c r="AA250" s="2"/>
    </row>
    <row r="251" spans="1:27" ht="20" x14ac:dyDescent="0.2">
      <c r="A251" s="4">
        <v>45044</v>
      </c>
      <c r="B251" s="2" t="s">
        <v>634</v>
      </c>
      <c r="C251" s="9">
        <v>0.5</v>
      </c>
      <c r="D251" s="9">
        <v>0.58333333333333337</v>
      </c>
      <c r="E251" s="2" t="s">
        <v>420</v>
      </c>
      <c r="F251" s="2" t="s">
        <v>421</v>
      </c>
      <c r="G251" s="2" t="s">
        <v>422</v>
      </c>
      <c r="H251" s="2">
        <v>1</v>
      </c>
      <c r="I251" s="2"/>
      <c r="J251" s="2">
        <f t="shared" si="7"/>
        <v>2</v>
      </c>
      <c r="K251" s="2" t="s">
        <v>423</v>
      </c>
      <c r="L251" s="4">
        <v>19463</v>
      </c>
      <c r="M251" s="11">
        <f t="shared" ca="1" si="6"/>
        <v>70</v>
      </c>
      <c r="N251" s="2" t="s">
        <v>401</v>
      </c>
      <c r="O251" s="2" t="s">
        <v>394</v>
      </c>
      <c r="P251" s="2" t="s">
        <v>395</v>
      </c>
      <c r="Q251" s="2"/>
      <c r="R251" s="2"/>
      <c r="S251" s="2"/>
      <c r="T251" s="2"/>
      <c r="U251" s="2"/>
      <c r="V251" s="2"/>
      <c r="W251" s="2"/>
      <c r="X251" s="2"/>
      <c r="Y251" s="2"/>
      <c r="Z251" s="2"/>
      <c r="AA251" s="2"/>
    </row>
    <row r="252" spans="1:27" ht="20" x14ac:dyDescent="0.2">
      <c r="A252" s="4">
        <v>45044</v>
      </c>
      <c r="B252" s="2" t="s">
        <v>665</v>
      </c>
      <c r="C252" s="9">
        <v>0.66666666666666663</v>
      </c>
      <c r="D252" s="9">
        <v>0.75</v>
      </c>
      <c r="E252" s="2" t="s">
        <v>392</v>
      </c>
      <c r="F252" s="2" t="s">
        <v>674</v>
      </c>
      <c r="G252" s="2" t="s">
        <v>515</v>
      </c>
      <c r="H252" s="2">
        <v>1</v>
      </c>
      <c r="I252" s="2"/>
      <c r="J252" s="2">
        <f t="shared" si="7"/>
        <v>2</v>
      </c>
      <c r="K252" s="2" t="s">
        <v>393</v>
      </c>
      <c r="L252" s="4">
        <v>31525</v>
      </c>
      <c r="M252" s="11">
        <f t="shared" ca="1" si="6"/>
        <v>37</v>
      </c>
      <c r="N252" s="2"/>
      <c r="O252" s="2" t="s">
        <v>394</v>
      </c>
      <c r="P252" s="2" t="s">
        <v>395</v>
      </c>
      <c r="Q252" s="2"/>
      <c r="R252" s="2"/>
      <c r="S252" s="2"/>
      <c r="T252" s="2"/>
      <c r="U252" s="2"/>
      <c r="V252" s="2"/>
      <c r="W252" s="2"/>
      <c r="X252" s="2"/>
      <c r="Y252" s="2"/>
      <c r="Z252" s="2"/>
      <c r="AA252" s="2"/>
    </row>
    <row r="253" spans="1:27" ht="20" x14ac:dyDescent="0.2">
      <c r="A253" s="4">
        <v>45045</v>
      </c>
      <c r="B253" s="2" t="s">
        <v>653</v>
      </c>
      <c r="C253" s="9">
        <v>0.41666666666666669</v>
      </c>
      <c r="D253" s="9">
        <v>0.5</v>
      </c>
      <c r="E253" s="2" t="s">
        <v>666</v>
      </c>
      <c r="F253" s="2" t="s">
        <v>667</v>
      </c>
      <c r="G253" s="2" t="s">
        <v>668</v>
      </c>
      <c r="H253" s="2">
        <v>1</v>
      </c>
      <c r="I253" s="2"/>
      <c r="J253" s="2">
        <f t="shared" si="7"/>
        <v>2</v>
      </c>
      <c r="K253" s="2" t="s">
        <v>669</v>
      </c>
      <c r="L253" s="4">
        <v>35515</v>
      </c>
      <c r="M253" s="11">
        <f t="shared" ca="1" si="6"/>
        <v>26</v>
      </c>
      <c r="N253" s="2" t="s">
        <v>401</v>
      </c>
      <c r="O253" s="2" t="s">
        <v>394</v>
      </c>
      <c r="P253" s="2" t="s">
        <v>395</v>
      </c>
      <c r="Q253" s="2"/>
      <c r="R253" s="2"/>
      <c r="S253" s="2"/>
      <c r="T253" s="2"/>
      <c r="U253" s="2"/>
      <c r="V253" s="2"/>
      <c r="W253" s="2"/>
      <c r="X253" s="2"/>
      <c r="Y253" s="2"/>
      <c r="Z253" s="2"/>
      <c r="AA253" s="2"/>
    </row>
    <row r="254" spans="1:27" ht="20" x14ac:dyDescent="0.2">
      <c r="A254" s="4">
        <v>45046</v>
      </c>
      <c r="B254" s="2" t="s">
        <v>653</v>
      </c>
      <c r="C254" s="9">
        <v>0.41666666666666669</v>
      </c>
      <c r="D254" s="9">
        <v>0.5</v>
      </c>
      <c r="E254" s="2" t="s">
        <v>670</v>
      </c>
      <c r="F254" s="2" t="s">
        <v>671</v>
      </c>
      <c r="G254" s="2" t="s">
        <v>672</v>
      </c>
      <c r="H254" s="2">
        <v>1</v>
      </c>
      <c r="I254" s="2"/>
      <c r="J254" s="2">
        <f t="shared" si="7"/>
        <v>2</v>
      </c>
      <c r="K254" s="2" t="s">
        <v>673</v>
      </c>
      <c r="L254" s="4">
        <v>32185</v>
      </c>
      <c r="M254" s="11">
        <f t="shared" ca="1" si="6"/>
        <v>35</v>
      </c>
      <c r="N254" s="2" t="s">
        <v>401</v>
      </c>
      <c r="O254" s="2" t="s">
        <v>394</v>
      </c>
      <c r="P254" s="2" t="s">
        <v>395</v>
      </c>
      <c r="Q254" s="2"/>
      <c r="R254" s="2"/>
      <c r="S254" s="2"/>
      <c r="T254" s="2"/>
      <c r="U254" s="2"/>
      <c r="V254" s="2"/>
      <c r="W254" s="2"/>
      <c r="X254" s="2"/>
      <c r="Y254" s="2"/>
      <c r="Z254" s="2"/>
      <c r="AA254" s="2"/>
    </row>
    <row r="255" spans="1:27" ht="20" x14ac:dyDescent="0.2">
      <c r="A255" s="4">
        <v>45046</v>
      </c>
      <c r="B255" s="2" t="s">
        <v>639</v>
      </c>
      <c r="C255" s="9">
        <v>0.5</v>
      </c>
      <c r="D255" s="9">
        <v>0.58333333333333337</v>
      </c>
      <c r="E255" s="2" t="s">
        <v>670</v>
      </c>
      <c r="F255" s="2" t="s">
        <v>671</v>
      </c>
      <c r="G255" s="2" t="s">
        <v>672</v>
      </c>
      <c r="H255" s="2">
        <v>1</v>
      </c>
      <c r="I255" s="2"/>
      <c r="J255" s="2">
        <f t="shared" si="7"/>
        <v>2</v>
      </c>
      <c r="K255" s="2" t="s">
        <v>673</v>
      </c>
      <c r="L255" s="4">
        <v>32185</v>
      </c>
      <c r="M255" s="11">
        <f t="shared" ca="1" si="6"/>
        <v>35</v>
      </c>
      <c r="N255" s="2" t="s">
        <v>401</v>
      </c>
      <c r="O255" s="2" t="s">
        <v>394</v>
      </c>
      <c r="P255" s="2" t="s">
        <v>395</v>
      </c>
      <c r="Q255" s="2"/>
      <c r="R255" s="2"/>
      <c r="S255" s="2"/>
      <c r="T255" s="2"/>
      <c r="U255" s="2"/>
      <c r="V255" s="2"/>
      <c r="W255" s="2"/>
      <c r="X255" s="2"/>
      <c r="Y255" s="2"/>
      <c r="Z255" s="2"/>
      <c r="AA255" s="2"/>
    </row>
    <row r="256" spans="1:27" ht="20" x14ac:dyDescent="0.2">
      <c r="A256" s="4">
        <v>45049</v>
      </c>
      <c r="B256" s="2" t="s">
        <v>651</v>
      </c>
      <c r="C256" s="9">
        <v>0.45833333333333331</v>
      </c>
      <c r="D256" s="9">
        <v>0.54166666666666663</v>
      </c>
      <c r="E256" s="2" t="s">
        <v>402</v>
      </c>
      <c r="F256" s="2" t="s">
        <v>403</v>
      </c>
      <c r="G256" s="2" t="s">
        <v>404</v>
      </c>
      <c r="H256" s="2">
        <v>1</v>
      </c>
      <c r="I256" s="2"/>
      <c r="J256" s="2">
        <f t="shared" si="7"/>
        <v>2</v>
      </c>
      <c r="K256" s="2" t="s">
        <v>405</v>
      </c>
      <c r="L256" s="4">
        <v>21909</v>
      </c>
      <c r="M256" s="11">
        <f t="shared" ca="1" si="6"/>
        <v>63</v>
      </c>
      <c r="N256" s="2" t="s">
        <v>401</v>
      </c>
      <c r="O256" s="2" t="s">
        <v>394</v>
      </c>
      <c r="P256" s="2" t="s">
        <v>395</v>
      </c>
      <c r="Q256" s="2"/>
      <c r="R256" s="2"/>
      <c r="S256" s="2"/>
      <c r="T256" s="2"/>
      <c r="U256" s="2"/>
      <c r="V256" s="2"/>
      <c r="W256" s="2"/>
      <c r="X256" s="2"/>
      <c r="Y256" s="2"/>
      <c r="Z256" s="2"/>
      <c r="AA256" s="2"/>
    </row>
    <row r="257" spans="1:27" ht="20" x14ac:dyDescent="0.2">
      <c r="A257" s="4">
        <v>45049</v>
      </c>
      <c r="B257" s="2" t="s">
        <v>652</v>
      </c>
      <c r="C257" s="9">
        <v>0.54166666666666663</v>
      </c>
      <c r="D257" s="9">
        <v>0.64583333333333337</v>
      </c>
      <c r="E257" s="2" t="s">
        <v>420</v>
      </c>
      <c r="F257" s="2" t="s">
        <v>421</v>
      </c>
      <c r="G257" s="2" t="s">
        <v>422</v>
      </c>
      <c r="H257" s="2">
        <v>1</v>
      </c>
      <c r="I257" s="2"/>
      <c r="J257" s="2">
        <f t="shared" si="7"/>
        <v>2</v>
      </c>
      <c r="K257" s="2" t="s">
        <v>423</v>
      </c>
      <c r="L257" s="4">
        <v>19463</v>
      </c>
      <c r="M257" s="11">
        <f t="shared" ca="1" si="6"/>
        <v>70</v>
      </c>
      <c r="N257" s="2" t="s">
        <v>401</v>
      </c>
      <c r="O257" s="2" t="s">
        <v>394</v>
      </c>
      <c r="P257" s="2" t="s">
        <v>395</v>
      </c>
      <c r="Q257" s="2"/>
      <c r="R257" s="2"/>
      <c r="S257" s="2"/>
      <c r="T257" s="2"/>
      <c r="U257" s="2"/>
      <c r="V257" s="2"/>
      <c r="W257" s="2"/>
      <c r="X257" s="2"/>
      <c r="Y257" s="2"/>
      <c r="Z257" s="2"/>
      <c r="AA257" s="2"/>
    </row>
    <row r="258" spans="1:27" ht="20" x14ac:dyDescent="0.2">
      <c r="A258" s="4">
        <v>45051</v>
      </c>
      <c r="B258" s="2" t="s">
        <v>634</v>
      </c>
      <c r="C258" s="9">
        <v>0.5</v>
      </c>
      <c r="D258" s="9">
        <v>0.58333333333333337</v>
      </c>
      <c r="E258" s="2" t="s">
        <v>420</v>
      </c>
      <c r="F258" s="2" t="s">
        <v>421</v>
      </c>
      <c r="G258" s="2" t="s">
        <v>422</v>
      </c>
      <c r="H258" s="2">
        <v>1</v>
      </c>
      <c r="I258" s="2"/>
      <c r="J258" s="2">
        <f t="shared" si="7"/>
        <v>2</v>
      </c>
      <c r="K258" s="2" t="s">
        <v>423</v>
      </c>
      <c r="L258" s="4">
        <v>19463</v>
      </c>
      <c r="M258" s="11">
        <f t="shared" ca="1" si="6"/>
        <v>70</v>
      </c>
      <c r="N258" s="2" t="s">
        <v>401</v>
      </c>
      <c r="O258" s="2" t="s">
        <v>394</v>
      </c>
      <c r="P258" s="2" t="s">
        <v>395</v>
      </c>
      <c r="Q258" s="2"/>
      <c r="R258" s="2"/>
      <c r="S258" s="2"/>
      <c r="T258" s="2"/>
      <c r="U258" s="2"/>
      <c r="V258" s="2"/>
      <c r="W258" s="2"/>
      <c r="X258" s="2"/>
      <c r="Y258" s="2"/>
      <c r="Z258" s="2"/>
      <c r="AA258" s="2"/>
    </row>
    <row r="259" spans="1:27" ht="20" x14ac:dyDescent="0.2">
      <c r="A259" s="4">
        <v>45056</v>
      </c>
      <c r="B259" s="2" t="s">
        <v>652</v>
      </c>
      <c r="C259" s="9">
        <v>0.54166666666666663</v>
      </c>
      <c r="D259" s="9">
        <v>0.64583333333333337</v>
      </c>
      <c r="E259" s="2" t="s">
        <v>420</v>
      </c>
      <c r="F259" s="2" t="s">
        <v>421</v>
      </c>
      <c r="G259" s="2" t="s">
        <v>422</v>
      </c>
      <c r="H259" s="2">
        <v>1</v>
      </c>
      <c r="I259" s="2"/>
      <c r="J259" s="2">
        <f t="shared" si="7"/>
        <v>2</v>
      </c>
      <c r="K259" s="2" t="s">
        <v>423</v>
      </c>
      <c r="L259" s="4">
        <v>19463</v>
      </c>
      <c r="M259" s="11">
        <f t="shared" ref="M259:M267" ca="1" si="8">DATEDIF(L259, TODAY(), "Y")</f>
        <v>70</v>
      </c>
      <c r="N259" s="2" t="s">
        <v>401</v>
      </c>
      <c r="O259" s="2" t="s">
        <v>394</v>
      </c>
      <c r="P259" s="2" t="s">
        <v>395</v>
      </c>
      <c r="Q259" s="2"/>
      <c r="R259" s="2"/>
      <c r="S259" s="2"/>
      <c r="T259" s="2"/>
      <c r="U259" s="2"/>
      <c r="V259" s="2"/>
      <c r="W259" s="2"/>
      <c r="X259" s="2"/>
      <c r="Y259" s="2"/>
      <c r="Z259" s="2"/>
      <c r="AA259" s="2"/>
    </row>
    <row r="260" spans="1:27" ht="20" x14ac:dyDescent="0.2">
      <c r="A260" s="4">
        <v>45058</v>
      </c>
      <c r="B260" s="2" t="s">
        <v>634</v>
      </c>
      <c r="C260" s="9">
        <v>0.5</v>
      </c>
      <c r="D260" s="9">
        <v>0.58333333333333337</v>
      </c>
      <c r="E260" s="2" t="s">
        <v>420</v>
      </c>
      <c r="F260" s="2" t="s">
        <v>421</v>
      </c>
      <c r="G260" s="2" t="s">
        <v>422</v>
      </c>
      <c r="H260" s="2">
        <v>1</v>
      </c>
      <c r="I260" s="2"/>
      <c r="J260" s="2">
        <f t="shared" ref="J260:J267" si="9">INT((D260-C260)*24)</f>
        <v>2</v>
      </c>
      <c r="K260" s="2" t="s">
        <v>423</v>
      </c>
      <c r="L260" s="4">
        <v>19463</v>
      </c>
      <c r="M260" s="11">
        <f t="shared" ca="1" si="8"/>
        <v>70</v>
      </c>
      <c r="N260" s="2" t="s">
        <v>401</v>
      </c>
      <c r="O260" s="2" t="s">
        <v>394</v>
      </c>
      <c r="P260" s="2" t="s">
        <v>395</v>
      </c>
      <c r="Q260" s="2"/>
      <c r="R260" s="2"/>
      <c r="S260" s="2"/>
      <c r="T260" s="2"/>
      <c r="U260" s="2"/>
      <c r="V260" s="2"/>
      <c r="W260" s="2"/>
      <c r="X260" s="2"/>
      <c r="Y260" s="2"/>
      <c r="Z260" s="2"/>
      <c r="AA260" s="2"/>
    </row>
    <row r="261" spans="1:27" ht="20" x14ac:dyDescent="0.2">
      <c r="A261" s="4">
        <v>45063</v>
      </c>
      <c r="B261" s="2" t="s">
        <v>652</v>
      </c>
      <c r="C261" s="9">
        <v>0.54166666666666663</v>
      </c>
      <c r="D261" s="9">
        <v>0.64583333333333337</v>
      </c>
      <c r="E261" s="2" t="s">
        <v>420</v>
      </c>
      <c r="F261" s="2" t="s">
        <v>421</v>
      </c>
      <c r="G261" s="2" t="s">
        <v>422</v>
      </c>
      <c r="H261" s="2">
        <v>1</v>
      </c>
      <c r="I261" s="2"/>
      <c r="J261" s="2">
        <f t="shared" si="9"/>
        <v>2</v>
      </c>
      <c r="K261" s="2" t="s">
        <v>423</v>
      </c>
      <c r="L261" s="4">
        <v>19463</v>
      </c>
      <c r="M261" s="11">
        <f t="shared" ca="1" si="8"/>
        <v>70</v>
      </c>
      <c r="N261" s="2" t="s">
        <v>401</v>
      </c>
      <c r="O261" s="2" t="s">
        <v>394</v>
      </c>
      <c r="P261" s="2" t="s">
        <v>395</v>
      </c>
      <c r="Q261" s="2"/>
      <c r="R261" s="2"/>
      <c r="S261" s="2"/>
      <c r="T261" s="2"/>
      <c r="U261" s="2"/>
      <c r="V261" s="2"/>
      <c r="W261" s="2"/>
      <c r="X261" s="2"/>
      <c r="Y261" s="2"/>
      <c r="Z261" s="2"/>
      <c r="AA261" s="2"/>
    </row>
    <row r="262" spans="1:27" ht="20" x14ac:dyDescent="0.2">
      <c r="A262" s="4">
        <v>45063</v>
      </c>
      <c r="B262" s="2" t="s">
        <v>652</v>
      </c>
      <c r="C262" s="9">
        <v>0.54166666666666663</v>
      </c>
      <c r="D262" s="9">
        <v>0.64583333333333337</v>
      </c>
      <c r="E262" s="2" t="s">
        <v>402</v>
      </c>
      <c r="F262" s="2" t="s">
        <v>403</v>
      </c>
      <c r="G262" s="2" t="s">
        <v>404</v>
      </c>
      <c r="H262" s="2">
        <v>1</v>
      </c>
      <c r="I262" s="2"/>
      <c r="J262" s="2">
        <f t="shared" si="9"/>
        <v>2</v>
      </c>
      <c r="K262" s="2" t="s">
        <v>405</v>
      </c>
      <c r="L262" s="4">
        <v>21909</v>
      </c>
      <c r="M262" s="11">
        <f t="shared" ca="1" si="8"/>
        <v>63</v>
      </c>
      <c r="N262" s="2" t="s">
        <v>401</v>
      </c>
      <c r="O262" s="2" t="s">
        <v>394</v>
      </c>
      <c r="P262" s="2" t="s">
        <v>395</v>
      </c>
      <c r="Q262" s="2"/>
      <c r="R262" s="2"/>
      <c r="S262" s="2"/>
      <c r="T262" s="2"/>
      <c r="U262" s="2"/>
      <c r="V262" s="2"/>
      <c r="W262" s="2"/>
      <c r="X262" s="2"/>
      <c r="Y262" s="2"/>
      <c r="Z262" s="2"/>
      <c r="AA262" s="2"/>
    </row>
    <row r="263" spans="1:27" ht="20" x14ac:dyDescent="0.2">
      <c r="A263" s="4">
        <v>45065</v>
      </c>
      <c r="B263" s="2" t="s">
        <v>634</v>
      </c>
      <c r="C263" s="9">
        <v>0.5</v>
      </c>
      <c r="D263" s="9">
        <v>0.58333333333333337</v>
      </c>
      <c r="E263" s="2" t="s">
        <v>420</v>
      </c>
      <c r="F263" s="2" t="s">
        <v>421</v>
      </c>
      <c r="G263" s="2" t="s">
        <v>422</v>
      </c>
      <c r="H263" s="2">
        <v>1</v>
      </c>
      <c r="I263" s="2"/>
      <c r="J263" s="2">
        <f t="shared" si="9"/>
        <v>2</v>
      </c>
      <c r="K263" s="2" t="s">
        <v>423</v>
      </c>
      <c r="L263" s="4">
        <v>19463</v>
      </c>
      <c r="M263" s="11">
        <f t="shared" ca="1" si="8"/>
        <v>70</v>
      </c>
      <c r="N263" s="2" t="s">
        <v>401</v>
      </c>
      <c r="O263" s="2" t="s">
        <v>394</v>
      </c>
      <c r="P263" s="2" t="s">
        <v>395</v>
      </c>
      <c r="Q263" s="2"/>
      <c r="R263" s="2"/>
      <c r="S263" s="2"/>
      <c r="T263" s="2"/>
      <c r="U263" s="2"/>
      <c r="V263" s="2"/>
      <c r="W263" s="2"/>
      <c r="X263" s="2"/>
      <c r="Y263" s="2"/>
      <c r="Z263" s="2"/>
      <c r="AA263" s="2"/>
    </row>
    <row r="264" spans="1:27" ht="20" x14ac:dyDescent="0.2">
      <c r="A264" s="4">
        <v>45070</v>
      </c>
      <c r="B264" s="2" t="s">
        <v>652</v>
      </c>
      <c r="C264" s="9">
        <v>0.54166666666666663</v>
      </c>
      <c r="D264" s="9">
        <v>0.64583333333333337</v>
      </c>
      <c r="E264" s="2" t="s">
        <v>420</v>
      </c>
      <c r="F264" s="2" t="s">
        <v>421</v>
      </c>
      <c r="G264" s="2" t="s">
        <v>422</v>
      </c>
      <c r="H264" s="2">
        <v>1</v>
      </c>
      <c r="I264" s="2"/>
      <c r="J264" s="2">
        <f t="shared" si="9"/>
        <v>2</v>
      </c>
      <c r="K264" s="2" t="s">
        <v>423</v>
      </c>
      <c r="L264" s="4">
        <v>19463</v>
      </c>
      <c r="M264" s="11">
        <f t="shared" ca="1" si="8"/>
        <v>70</v>
      </c>
      <c r="N264" s="2" t="s">
        <v>401</v>
      </c>
      <c r="O264" s="2" t="s">
        <v>394</v>
      </c>
      <c r="P264" s="2" t="s">
        <v>395</v>
      </c>
      <c r="Q264" s="2"/>
      <c r="R264" s="2"/>
      <c r="S264" s="2"/>
      <c r="T264" s="2"/>
      <c r="U264" s="2"/>
      <c r="V264" s="2"/>
      <c r="W264" s="2"/>
      <c r="X264" s="2"/>
      <c r="Y264" s="2"/>
      <c r="Z264" s="2"/>
      <c r="AA264" s="2"/>
    </row>
    <row r="265" spans="1:27" ht="20" x14ac:dyDescent="0.2">
      <c r="A265" s="4">
        <v>45072</v>
      </c>
      <c r="B265" s="2" t="s">
        <v>634</v>
      </c>
      <c r="C265" s="9">
        <v>0.5</v>
      </c>
      <c r="D265" s="9">
        <v>0.58333333333333337</v>
      </c>
      <c r="E265" s="2" t="s">
        <v>420</v>
      </c>
      <c r="F265" s="2" t="s">
        <v>421</v>
      </c>
      <c r="G265" s="2" t="s">
        <v>422</v>
      </c>
      <c r="H265" s="2">
        <v>1</v>
      </c>
      <c r="I265" s="2"/>
      <c r="J265" s="2">
        <f t="shared" si="9"/>
        <v>2</v>
      </c>
      <c r="K265" s="2" t="s">
        <v>423</v>
      </c>
      <c r="L265" s="4">
        <v>19463</v>
      </c>
      <c r="M265" s="11">
        <f t="shared" ca="1" si="8"/>
        <v>70</v>
      </c>
      <c r="N265" s="2" t="s">
        <v>401</v>
      </c>
      <c r="O265" s="2" t="s">
        <v>394</v>
      </c>
      <c r="P265" s="2" t="s">
        <v>395</v>
      </c>
      <c r="Q265" s="2"/>
      <c r="R265" s="2"/>
      <c r="S265" s="2"/>
      <c r="T265" s="2"/>
      <c r="U265" s="2"/>
      <c r="V265" s="2"/>
      <c r="W265" s="2"/>
      <c r="X265" s="2"/>
      <c r="Y265" s="2"/>
      <c r="Z265" s="2"/>
      <c r="AA265" s="2"/>
    </row>
    <row r="266" spans="1:27" ht="20" x14ac:dyDescent="0.2">
      <c r="A266" s="4">
        <v>45077</v>
      </c>
      <c r="B266" s="2" t="s">
        <v>651</v>
      </c>
      <c r="C266" s="9">
        <v>0.45833333333333331</v>
      </c>
      <c r="D266" s="9">
        <v>0.54166666666666663</v>
      </c>
      <c r="E266" s="2" t="s">
        <v>420</v>
      </c>
      <c r="F266" s="2" t="s">
        <v>421</v>
      </c>
      <c r="G266" s="2" t="s">
        <v>422</v>
      </c>
      <c r="H266" s="2">
        <v>1</v>
      </c>
      <c r="I266" s="2"/>
      <c r="J266" s="2">
        <f t="shared" si="9"/>
        <v>2</v>
      </c>
      <c r="K266" s="2" t="s">
        <v>423</v>
      </c>
      <c r="L266" s="4">
        <v>19463</v>
      </c>
      <c r="M266" s="11">
        <f t="shared" ca="1" si="8"/>
        <v>70</v>
      </c>
      <c r="N266" s="2" t="s">
        <v>401</v>
      </c>
      <c r="O266" s="2" t="s">
        <v>394</v>
      </c>
      <c r="P266" s="2" t="s">
        <v>395</v>
      </c>
      <c r="Q266" s="2"/>
      <c r="R266" s="2"/>
      <c r="S266" s="2"/>
      <c r="T266" s="2"/>
      <c r="U266" s="2"/>
      <c r="V266" s="2"/>
      <c r="W266" s="2"/>
      <c r="X266" s="2"/>
      <c r="Y266" s="2"/>
      <c r="Z266" s="2"/>
      <c r="AA266" s="2"/>
    </row>
    <row r="267" spans="1:27" ht="20" x14ac:dyDescent="0.2">
      <c r="A267" s="4">
        <v>45077</v>
      </c>
      <c r="B267" s="2" t="s">
        <v>651</v>
      </c>
      <c r="C267" s="9">
        <v>0.45833333333333331</v>
      </c>
      <c r="D267" s="9">
        <v>0.54166666666666663</v>
      </c>
      <c r="E267" s="2" t="s">
        <v>402</v>
      </c>
      <c r="F267" s="2" t="s">
        <v>403</v>
      </c>
      <c r="G267" s="2" t="s">
        <v>404</v>
      </c>
      <c r="H267" s="2">
        <v>1</v>
      </c>
      <c r="I267" s="2"/>
      <c r="J267" s="2">
        <f t="shared" si="9"/>
        <v>2</v>
      </c>
      <c r="K267" s="2" t="s">
        <v>405</v>
      </c>
      <c r="L267" s="4">
        <v>21909</v>
      </c>
      <c r="M267" s="11">
        <f t="shared" ca="1" si="8"/>
        <v>63</v>
      </c>
      <c r="N267" s="2" t="s">
        <v>401</v>
      </c>
      <c r="O267" s="2" t="s">
        <v>394</v>
      </c>
      <c r="P267" s="2" t="s">
        <v>395</v>
      </c>
      <c r="Q267" s="2"/>
      <c r="R267" s="2"/>
      <c r="S267" s="2"/>
      <c r="T267" s="2"/>
      <c r="U267" s="2"/>
      <c r="V267" s="2"/>
      <c r="W267" s="2"/>
      <c r="X267" s="2"/>
      <c r="Y267" s="2"/>
      <c r="Z267" s="2"/>
      <c r="AA267" s="2"/>
    </row>
    <row r="268" spans="1:27" x14ac:dyDescent="0.2">
      <c r="A268" s="2"/>
      <c r="B268" s="2"/>
      <c r="C268" s="2"/>
      <c r="D268" s="2"/>
      <c r="E268" s="2"/>
      <c r="F268" s="2"/>
      <c r="G268" s="2"/>
      <c r="H268" s="2"/>
      <c r="I268" s="2"/>
      <c r="J268" s="2"/>
      <c r="K268" s="2"/>
      <c r="L268" s="2"/>
      <c r="N268" s="2"/>
      <c r="O268" s="2"/>
      <c r="P268" s="2"/>
      <c r="Q268" s="2"/>
      <c r="R268" s="2"/>
      <c r="S268" s="2"/>
      <c r="T268" s="2"/>
      <c r="U268" s="2"/>
      <c r="V268" s="2"/>
      <c r="W268" s="2"/>
      <c r="X268" s="2"/>
      <c r="Y268" s="2"/>
      <c r="Z268" s="2"/>
      <c r="AA268" s="2"/>
    </row>
    <row r="269" spans="1:27" x14ac:dyDescent="0.2">
      <c r="A269" s="2"/>
      <c r="B269" s="2"/>
      <c r="C269" s="2"/>
      <c r="D269" s="2"/>
      <c r="E269" s="2"/>
      <c r="F269" s="2"/>
      <c r="G269" s="2"/>
      <c r="H269" s="2"/>
      <c r="I269" s="2"/>
      <c r="J269" s="2"/>
      <c r="K269" s="2"/>
      <c r="L269" s="2"/>
      <c r="N269" s="2"/>
      <c r="O269" s="2"/>
      <c r="P269" s="2"/>
      <c r="Q269" s="2"/>
      <c r="R269" s="2"/>
      <c r="S269" s="2"/>
      <c r="T269" s="2"/>
      <c r="U269" s="2"/>
      <c r="V269" s="2"/>
      <c r="W269" s="2"/>
      <c r="X269" s="2"/>
      <c r="Y269" s="2"/>
      <c r="Z269" s="2"/>
      <c r="AA269" s="2"/>
    </row>
    <row r="270" spans="1:27" x14ac:dyDescent="0.2">
      <c r="A270" s="2"/>
      <c r="B270" s="2"/>
      <c r="C270" s="2"/>
      <c r="D270" s="2"/>
      <c r="E270" s="2"/>
      <c r="F270" s="2"/>
      <c r="G270" s="2"/>
      <c r="H270" s="2"/>
      <c r="I270" s="2"/>
      <c r="J270" s="2"/>
      <c r="K270" s="2"/>
      <c r="L270" s="2"/>
      <c r="N270" s="2"/>
      <c r="O270" s="2"/>
      <c r="P270" s="2"/>
      <c r="Q270" s="2"/>
      <c r="R270" s="2"/>
      <c r="S270" s="2"/>
      <c r="T270" s="2"/>
      <c r="U270" s="2"/>
      <c r="V270" s="2"/>
      <c r="W270" s="2"/>
      <c r="X270" s="2"/>
      <c r="Y270" s="2"/>
      <c r="Z270" s="2"/>
      <c r="AA270" s="2"/>
    </row>
    <row r="271" spans="1:27" x14ac:dyDescent="0.2">
      <c r="A271" s="2"/>
      <c r="B271" s="2"/>
      <c r="C271" s="2"/>
      <c r="D271" s="2"/>
      <c r="E271" s="2"/>
      <c r="F271" s="2"/>
      <c r="G271" s="2"/>
      <c r="H271" s="2"/>
      <c r="I271" s="2"/>
      <c r="J271" s="2"/>
      <c r="K271" s="2"/>
      <c r="L271" s="2"/>
      <c r="N271" s="2"/>
      <c r="O271" s="2"/>
      <c r="P271" s="2"/>
      <c r="Q271" s="2"/>
      <c r="R271" s="2"/>
      <c r="S271" s="2"/>
      <c r="T271" s="2"/>
      <c r="U271" s="2"/>
      <c r="V271" s="2"/>
      <c r="W271" s="2"/>
      <c r="X271" s="2"/>
      <c r="Y271" s="2"/>
      <c r="Z271" s="2"/>
      <c r="AA271" s="2"/>
    </row>
    <row r="272" spans="1:27" x14ac:dyDescent="0.2">
      <c r="A272" s="2"/>
      <c r="B272" s="2"/>
      <c r="C272" s="2"/>
      <c r="D272" s="2"/>
      <c r="E272" s="2"/>
      <c r="F272" s="2"/>
      <c r="G272" s="2"/>
      <c r="H272" s="2"/>
      <c r="I272" s="2"/>
      <c r="J272" s="2"/>
      <c r="K272" s="2"/>
      <c r="L272" s="2"/>
      <c r="N272" s="2"/>
      <c r="O272" s="2"/>
      <c r="P272" s="2"/>
      <c r="Q272" s="2"/>
      <c r="R272" s="2"/>
      <c r="S272" s="2"/>
      <c r="T272" s="2"/>
      <c r="U272" s="2"/>
      <c r="V272" s="2"/>
      <c r="W272" s="2"/>
      <c r="X272" s="2"/>
      <c r="Y272" s="2"/>
      <c r="Z272" s="2"/>
      <c r="AA272" s="2"/>
    </row>
    <row r="273" spans="1:27" x14ac:dyDescent="0.2">
      <c r="A273" s="2"/>
      <c r="B273" s="2"/>
      <c r="C273" s="2"/>
      <c r="D273" s="2"/>
      <c r="E273" s="2"/>
      <c r="F273" s="2"/>
      <c r="G273" s="2"/>
      <c r="H273" s="2"/>
      <c r="I273" s="2"/>
      <c r="J273" s="2"/>
      <c r="K273" s="2"/>
      <c r="L273" s="2"/>
      <c r="N273" s="2"/>
      <c r="O273" s="2"/>
      <c r="P273" s="2"/>
      <c r="Q273" s="2"/>
      <c r="R273" s="2"/>
      <c r="S273" s="2"/>
      <c r="T273" s="2"/>
      <c r="U273" s="2"/>
      <c r="V273" s="2"/>
      <c r="W273" s="2"/>
      <c r="X273" s="2"/>
      <c r="Y273" s="2"/>
      <c r="Z273" s="2"/>
      <c r="AA273" s="2"/>
    </row>
    <row r="274" spans="1:27" x14ac:dyDescent="0.2">
      <c r="A274" s="2"/>
      <c r="B274" s="2"/>
      <c r="C274" s="2"/>
      <c r="D274" s="2"/>
      <c r="E274" s="2"/>
      <c r="F274" s="2"/>
      <c r="G274" s="2"/>
      <c r="H274" s="2"/>
      <c r="I274" s="2"/>
      <c r="J274" s="2"/>
      <c r="K274" s="2"/>
      <c r="L274" s="2"/>
      <c r="N274" s="2"/>
      <c r="O274" s="2"/>
      <c r="P274" s="2"/>
      <c r="Q274" s="2"/>
      <c r="R274" s="2"/>
      <c r="S274" s="2"/>
      <c r="T274" s="2"/>
      <c r="U274" s="2"/>
      <c r="V274" s="2"/>
      <c r="W274" s="2"/>
      <c r="X274" s="2"/>
      <c r="Y274" s="2"/>
      <c r="Z274" s="2"/>
      <c r="AA274" s="2"/>
    </row>
    <row r="275" spans="1:27" x14ac:dyDescent="0.2">
      <c r="A275" s="2"/>
      <c r="B275" s="2"/>
      <c r="C275" s="2"/>
      <c r="D275" s="2"/>
      <c r="E275" s="2"/>
      <c r="F275" s="2"/>
      <c r="G275" s="2"/>
      <c r="H275" s="2"/>
      <c r="I275" s="2"/>
      <c r="J275" s="2"/>
      <c r="K275" s="2"/>
      <c r="L275" s="2"/>
      <c r="N275" s="2"/>
      <c r="O275" s="2"/>
      <c r="P275" s="2"/>
      <c r="Q275" s="2"/>
      <c r="R275" s="2"/>
      <c r="S275" s="2"/>
      <c r="T275" s="2"/>
      <c r="U275" s="2"/>
      <c r="V275" s="2"/>
      <c r="W275" s="2"/>
      <c r="X275" s="2"/>
      <c r="Y275" s="2"/>
      <c r="Z275" s="2"/>
      <c r="AA275" s="2"/>
    </row>
    <row r="276" spans="1:27" x14ac:dyDescent="0.2">
      <c r="A276" s="2"/>
      <c r="B276" s="2"/>
      <c r="C276" s="2"/>
      <c r="D276" s="2"/>
      <c r="E276" s="2"/>
      <c r="F276" s="2"/>
      <c r="G276" s="2"/>
      <c r="H276" s="2"/>
      <c r="I276" s="2"/>
      <c r="J276" s="2"/>
      <c r="K276" s="2"/>
      <c r="L276" s="2"/>
      <c r="N276" s="2"/>
      <c r="O276" s="2"/>
      <c r="P276" s="2"/>
      <c r="Q276" s="2"/>
      <c r="R276" s="2"/>
      <c r="S276" s="2"/>
      <c r="T276" s="2"/>
      <c r="U276" s="2"/>
      <c r="V276" s="2"/>
      <c r="W276" s="2"/>
      <c r="X276" s="2"/>
      <c r="Y276" s="2"/>
      <c r="Z276" s="2"/>
      <c r="AA276" s="2"/>
    </row>
    <row r="277" spans="1:27" x14ac:dyDescent="0.2">
      <c r="A277" s="2"/>
      <c r="B277" s="2"/>
      <c r="C277" s="2"/>
      <c r="D277" s="2"/>
      <c r="E277" s="2"/>
      <c r="F277" s="2"/>
      <c r="G277" s="2"/>
      <c r="H277" s="2"/>
      <c r="I277" s="2"/>
      <c r="J277" s="2"/>
      <c r="K277" s="2"/>
      <c r="L277" s="2"/>
      <c r="N277" s="2"/>
      <c r="O277" s="2"/>
      <c r="P277" s="2"/>
      <c r="Q277" s="2"/>
      <c r="R277" s="2"/>
      <c r="S277" s="2"/>
      <c r="T277" s="2"/>
      <c r="U277" s="2"/>
      <c r="V277" s="2"/>
      <c r="W277" s="2"/>
      <c r="X277" s="2"/>
      <c r="Y277" s="2"/>
      <c r="Z277" s="2"/>
      <c r="AA277" s="2"/>
    </row>
    <row r="278" spans="1:27" x14ac:dyDescent="0.2">
      <c r="A278" s="2"/>
      <c r="B278" s="2"/>
      <c r="C278" s="2"/>
      <c r="D278" s="2"/>
      <c r="E278" s="2"/>
      <c r="F278" s="2"/>
      <c r="G278" s="2"/>
      <c r="H278" s="2"/>
      <c r="I278" s="2"/>
      <c r="J278" s="2"/>
      <c r="K278" s="2"/>
      <c r="L278" s="2"/>
      <c r="N278" s="2"/>
      <c r="O278" s="2"/>
      <c r="P278" s="2"/>
      <c r="Q278" s="2"/>
      <c r="R278" s="2"/>
      <c r="S278" s="2"/>
      <c r="T278" s="2"/>
      <c r="U278" s="2"/>
      <c r="V278" s="2"/>
      <c r="W278" s="2"/>
      <c r="X278" s="2"/>
      <c r="Y278" s="2"/>
      <c r="Z278" s="2"/>
      <c r="AA278" s="2"/>
    </row>
    <row r="279" spans="1:27" x14ac:dyDescent="0.2">
      <c r="A279" s="2"/>
      <c r="B279" s="2"/>
      <c r="C279" s="2"/>
      <c r="D279" s="2"/>
      <c r="E279" s="2"/>
      <c r="F279" s="2"/>
      <c r="G279" s="2"/>
      <c r="H279" s="2"/>
      <c r="I279" s="2"/>
      <c r="J279" s="2"/>
      <c r="K279" s="2"/>
      <c r="L279" s="2"/>
      <c r="N279" s="2"/>
      <c r="O279" s="2"/>
      <c r="P279" s="2"/>
      <c r="Q279" s="2"/>
      <c r="R279" s="2"/>
      <c r="S279" s="2"/>
      <c r="T279" s="2"/>
      <c r="U279" s="2"/>
      <c r="V279" s="2"/>
      <c r="W279" s="2"/>
      <c r="X279" s="2"/>
      <c r="Y279" s="2"/>
      <c r="Z279" s="2"/>
      <c r="AA279" s="2"/>
    </row>
    <row r="280" spans="1:27" x14ac:dyDescent="0.2">
      <c r="A280" s="2"/>
      <c r="B280" s="2"/>
      <c r="C280" s="2"/>
      <c r="D280" s="2"/>
      <c r="E280" s="2"/>
      <c r="F280" s="2"/>
      <c r="G280" s="2"/>
      <c r="H280" s="2"/>
      <c r="I280" s="2"/>
      <c r="J280" s="2"/>
      <c r="K280" s="2"/>
      <c r="L280" s="2"/>
      <c r="N280" s="2"/>
      <c r="O280" s="2"/>
      <c r="P280" s="2"/>
      <c r="Q280" s="2"/>
      <c r="R280" s="2"/>
      <c r="S280" s="2"/>
      <c r="T280" s="2"/>
      <c r="U280" s="2"/>
      <c r="V280" s="2"/>
      <c r="W280" s="2"/>
      <c r="X280" s="2"/>
      <c r="Y280" s="2"/>
      <c r="Z280" s="2"/>
      <c r="AA280" s="2"/>
    </row>
    <row r="281" spans="1:27" x14ac:dyDescent="0.2">
      <c r="A281" s="2"/>
      <c r="B281" s="2"/>
      <c r="C281" s="2"/>
      <c r="D281" s="2"/>
      <c r="E281" s="2"/>
      <c r="F281" s="2"/>
      <c r="G281" s="2"/>
      <c r="H281" s="2"/>
      <c r="I281" s="2"/>
      <c r="J281" s="2"/>
      <c r="K281" s="2"/>
      <c r="L281" s="2"/>
      <c r="N281" s="2"/>
      <c r="O281" s="2"/>
      <c r="P281" s="2"/>
      <c r="Q281" s="2"/>
      <c r="R281" s="2"/>
      <c r="S281" s="2"/>
      <c r="T281" s="2"/>
      <c r="U281" s="2"/>
      <c r="V281" s="2"/>
      <c r="W281" s="2"/>
      <c r="X281" s="2"/>
      <c r="Y281" s="2"/>
      <c r="Z281" s="2"/>
      <c r="AA281" s="2"/>
    </row>
    <row r="282" spans="1:27" x14ac:dyDescent="0.2">
      <c r="A282" s="2"/>
      <c r="B282" s="2"/>
      <c r="C282" s="2"/>
      <c r="D282" s="2"/>
      <c r="E282" s="2"/>
      <c r="F282" s="2"/>
      <c r="G282" s="2"/>
      <c r="H282" s="2"/>
      <c r="I282" s="2"/>
      <c r="J282" s="2"/>
      <c r="K282" s="2"/>
      <c r="L282" s="2"/>
      <c r="N282" s="2"/>
      <c r="O282" s="2"/>
      <c r="P282" s="2"/>
      <c r="Q282" s="2"/>
      <c r="R282" s="2"/>
      <c r="S282" s="2"/>
      <c r="T282" s="2"/>
      <c r="U282" s="2"/>
      <c r="V282" s="2"/>
      <c r="W282" s="2"/>
      <c r="X282" s="2"/>
      <c r="Y282" s="2"/>
      <c r="Z282" s="2"/>
      <c r="AA282" s="2"/>
    </row>
    <row r="283" spans="1:27" x14ac:dyDescent="0.2">
      <c r="A283" s="2"/>
      <c r="B283" s="2"/>
      <c r="C283" s="2"/>
      <c r="D283" s="2"/>
      <c r="E283" s="2"/>
      <c r="F283" s="2"/>
      <c r="G283" s="2"/>
      <c r="H283" s="2"/>
      <c r="I283" s="2"/>
      <c r="J283" s="2"/>
      <c r="K283" s="2"/>
      <c r="L283" s="2"/>
      <c r="N283" s="2"/>
      <c r="O283" s="2"/>
      <c r="P283" s="2"/>
      <c r="Q283" s="2"/>
      <c r="R283" s="2"/>
      <c r="S283" s="2"/>
      <c r="T283" s="2"/>
      <c r="U283" s="2"/>
      <c r="V283" s="2"/>
      <c r="W283" s="2"/>
      <c r="X283" s="2"/>
      <c r="Y283" s="2"/>
      <c r="Z283" s="2"/>
      <c r="AA283" s="2"/>
    </row>
    <row r="284" spans="1:27" x14ac:dyDescent="0.2">
      <c r="A284" s="2"/>
      <c r="B284" s="2"/>
      <c r="C284" s="2"/>
      <c r="D284" s="2"/>
      <c r="E284" s="2"/>
      <c r="F284" s="2"/>
      <c r="G284" s="2"/>
      <c r="H284" s="2"/>
      <c r="I284" s="2"/>
      <c r="J284" s="2"/>
      <c r="K284" s="2"/>
      <c r="L284" s="2"/>
      <c r="N284" s="2"/>
      <c r="O284" s="2"/>
      <c r="P284" s="2"/>
      <c r="Q284" s="2"/>
      <c r="R284" s="2"/>
      <c r="S284" s="2"/>
      <c r="T284" s="2"/>
      <c r="U284" s="2"/>
      <c r="V284" s="2"/>
      <c r="W284" s="2"/>
      <c r="X284" s="2"/>
      <c r="Y284" s="2"/>
      <c r="Z284" s="2"/>
      <c r="AA284" s="2"/>
    </row>
    <row r="285" spans="1:27" x14ac:dyDescent="0.2">
      <c r="A285" s="2"/>
      <c r="B285" s="2"/>
      <c r="C285" s="2"/>
      <c r="D285" s="2"/>
      <c r="E285" s="2"/>
      <c r="F285" s="2"/>
      <c r="G285" s="2"/>
      <c r="H285" s="2"/>
      <c r="I285" s="2"/>
      <c r="J285" s="2"/>
      <c r="K285" s="2"/>
      <c r="L285" s="2"/>
      <c r="N285" s="2"/>
      <c r="O285" s="2"/>
      <c r="P285" s="2"/>
      <c r="Q285" s="2"/>
      <c r="R285" s="2"/>
      <c r="S285" s="2"/>
      <c r="T285" s="2"/>
      <c r="U285" s="2"/>
      <c r="V285" s="2"/>
      <c r="W285" s="2"/>
      <c r="X285" s="2"/>
      <c r="Y285" s="2"/>
      <c r="Z285" s="2"/>
      <c r="AA285" s="2"/>
    </row>
    <row r="286" spans="1:27" x14ac:dyDescent="0.2">
      <c r="A286" s="2"/>
      <c r="B286" s="2"/>
      <c r="C286" s="2"/>
      <c r="D286" s="2"/>
      <c r="E286" s="2"/>
      <c r="F286" s="2"/>
      <c r="G286" s="2"/>
      <c r="H286" s="2"/>
      <c r="I286" s="2"/>
      <c r="J286" s="2"/>
      <c r="K286" s="2"/>
      <c r="L286" s="2"/>
      <c r="N286" s="2"/>
      <c r="O286" s="2"/>
      <c r="P286" s="2"/>
      <c r="Q286" s="2"/>
      <c r="R286" s="2"/>
      <c r="S286" s="2"/>
      <c r="T286" s="2"/>
      <c r="U286" s="2"/>
      <c r="V286" s="2"/>
      <c r="W286" s="2"/>
      <c r="X286" s="2"/>
      <c r="Y286" s="2"/>
      <c r="Z286" s="2"/>
      <c r="AA286" s="2"/>
    </row>
    <row r="287" spans="1:27" x14ac:dyDescent="0.2">
      <c r="A287" s="2"/>
      <c r="B287" s="2"/>
      <c r="C287" s="2"/>
      <c r="D287" s="2"/>
      <c r="E287" s="2"/>
      <c r="F287" s="2"/>
      <c r="G287" s="2"/>
      <c r="H287" s="2"/>
      <c r="I287" s="2"/>
      <c r="J287" s="2"/>
      <c r="K287" s="2"/>
      <c r="L287" s="2"/>
      <c r="N287" s="2"/>
      <c r="O287" s="2"/>
      <c r="P287" s="2"/>
      <c r="Q287" s="2"/>
      <c r="R287" s="2"/>
      <c r="S287" s="2"/>
      <c r="T287" s="2"/>
      <c r="U287" s="2"/>
      <c r="V287" s="2"/>
      <c r="W287" s="2"/>
      <c r="X287" s="2"/>
      <c r="Y287" s="2"/>
      <c r="Z287" s="2"/>
      <c r="AA287" s="2"/>
    </row>
    <row r="288" spans="1:27" x14ac:dyDescent="0.2">
      <c r="A288" s="2"/>
      <c r="B288" s="2"/>
      <c r="C288" s="2"/>
      <c r="D288" s="2"/>
      <c r="E288" s="2"/>
      <c r="F288" s="2"/>
      <c r="G288" s="2"/>
      <c r="H288" s="2"/>
      <c r="I288" s="2"/>
      <c r="J288" s="2"/>
      <c r="K288" s="2"/>
      <c r="L288" s="2"/>
      <c r="N288" s="2"/>
      <c r="O288" s="2"/>
      <c r="P288" s="2"/>
      <c r="Q288" s="2"/>
      <c r="R288" s="2"/>
      <c r="S288" s="2"/>
      <c r="T288" s="2"/>
      <c r="U288" s="2"/>
      <c r="V288" s="2"/>
      <c r="W288" s="2"/>
      <c r="X288" s="2"/>
      <c r="Y288" s="2"/>
      <c r="Z288" s="2"/>
      <c r="AA288" s="2"/>
    </row>
    <row r="289" spans="1:27" x14ac:dyDescent="0.2">
      <c r="A289" s="2"/>
      <c r="B289" s="2"/>
      <c r="C289" s="2"/>
      <c r="D289" s="2"/>
      <c r="E289" s="2"/>
      <c r="F289" s="2"/>
      <c r="G289" s="2"/>
      <c r="H289" s="2"/>
      <c r="I289" s="2"/>
      <c r="J289" s="2"/>
      <c r="K289" s="2"/>
      <c r="L289" s="2"/>
      <c r="N289" s="2"/>
      <c r="O289" s="2"/>
      <c r="P289" s="2"/>
      <c r="Q289" s="2"/>
      <c r="R289" s="2"/>
      <c r="S289" s="2"/>
      <c r="T289" s="2"/>
      <c r="U289" s="2"/>
      <c r="V289" s="2"/>
      <c r="W289" s="2"/>
      <c r="X289" s="2"/>
      <c r="Y289" s="2"/>
      <c r="Z289" s="2"/>
      <c r="AA289" s="2"/>
    </row>
    <row r="290" spans="1:27" x14ac:dyDescent="0.2">
      <c r="A290" s="2"/>
      <c r="B290" s="2"/>
      <c r="C290" s="2"/>
      <c r="D290" s="2"/>
      <c r="E290" s="2"/>
      <c r="F290" s="2"/>
      <c r="G290" s="2"/>
      <c r="H290" s="2"/>
      <c r="I290" s="2"/>
      <c r="J290" s="2"/>
      <c r="K290" s="2"/>
      <c r="L290" s="2"/>
      <c r="N290" s="2"/>
      <c r="O290" s="2"/>
      <c r="P290" s="2"/>
      <c r="Q290" s="2"/>
      <c r="R290" s="2"/>
      <c r="S290" s="2"/>
      <c r="T290" s="2"/>
      <c r="U290" s="2"/>
      <c r="V290" s="2"/>
      <c r="W290" s="2"/>
      <c r="X290" s="2"/>
      <c r="Y290" s="2"/>
      <c r="Z290" s="2"/>
      <c r="AA290" s="2"/>
    </row>
    <row r="291" spans="1:27" x14ac:dyDescent="0.2">
      <c r="A291" s="2"/>
      <c r="B291" s="2"/>
      <c r="C291" s="2"/>
      <c r="D291" s="2"/>
      <c r="E291" s="2"/>
      <c r="F291" s="2"/>
      <c r="G291" s="2"/>
      <c r="H291" s="2"/>
      <c r="I291" s="2"/>
      <c r="J291" s="2"/>
      <c r="K291" s="2"/>
      <c r="L291" s="2"/>
      <c r="N291" s="2"/>
      <c r="O291" s="2"/>
      <c r="P291" s="2"/>
      <c r="Q291" s="2"/>
      <c r="R291" s="2"/>
      <c r="S291" s="2"/>
      <c r="T291" s="2"/>
      <c r="U291" s="2"/>
      <c r="V291" s="2"/>
      <c r="W291" s="2"/>
      <c r="X291" s="2"/>
      <c r="Y291" s="2"/>
      <c r="Z291" s="2"/>
      <c r="AA291" s="2"/>
    </row>
    <row r="292" spans="1:27" x14ac:dyDescent="0.2">
      <c r="A292" s="2"/>
      <c r="B292" s="2"/>
      <c r="C292" s="2"/>
      <c r="D292" s="2"/>
      <c r="E292" s="2"/>
      <c r="F292" s="2"/>
      <c r="G292" s="2"/>
      <c r="H292" s="2"/>
      <c r="I292" s="2"/>
      <c r="J292" s="2"/>
      <c r="K292" s="2"/>
      <c r="L292" s="2"/>
      <c r="N292" s="2"/>
      <c r="O292" s="2"/>
      <c r="P292" s="2"/>
      <c r="Q292" s="2"/>
      <c r="R292" s="2"/>
      <c r="S292" s="2"/>
      <c r="T292" s="2"/>
      <c r="U292" s="2"/>
      <c r="V292" s="2"/>
      <c r="W292" s="2"/>
      <c r="X292" s="2"/>
      <c r="Y292" s="2"/>
      <c r="Z292" s="2"/>
      <c r="AA292" s="2"/>
    </row>
    <row r="293" spans="1:27" x14ac:dyDescent="0.2">
      <c r="A293" s="2"/>
      <c r="B293" s="2"/>
      <c r="C293" s="2"/>
      <c r="D293" s="2"/>
      <c r="E293" s="2"/>
      <c r="F293" s="2"/>
      <c r="G293" s="2"/>
      <c r="H293" s="2"/>
      <c r="I293" s="2"/>
      <c r="J293" s="2"/>
      <c r="K293" s="2"/>
      <c r="L293" s="2"/>
      <c r="N293" s="2"/>
      <c r="O293" s="2"/>
      <c r="P293" s="2"/>
      <c r="Q293" s="2"/>
      <c r="R293" s="2"/>
      <c r="S293" s="2"/>
      <c r="T293" s="2"/>
      <c r="U293" s="2"/>
      <c r="V293" s="2"/>
      <c r="W293" s="2"/>
      <c r="X293" s="2"/>
      <c r="Y293" s="2"/>
      <c r="Z293" s="2"/>
      <c r="AA293" s="2"/>
    </row>
    <row r="294" spans="1:27" x14ac:dyDescent="0.2">
      <c r="A294" s="2"/>
      <c r="B294" s="2"/>
      <c r="C294" s="2"/>
      <c r="D294" s="2"/>
      <c r="E294" s="2"/>
      <c r="F294" s="2"/>
      <c r="G294" s="2"/>
      <c r="H294" s="2"/>
      <c r="I294" s="2"/>
      <c r="J294" s="2"/>
      <c r="K294" s="2"/>
      <c r="L294" s="2"/>
      <c r="N294" s="2"/>
      <c r="O294" s="2"/>
      <c r="P294" s="2"/>
      <c r="Q294" s="2"/>
      <c r="R294" s="2"/>
      <c r="S294" s="2"/>
      <c r="T294" s="2"/>
      <c r="U294" s="2"/>
      <c r="V294" s="2"/>
      <c r="W294" s="2"/>
      <c r="X294" s="2"/>
      <c r="Y294" s="2"/>
      <c r="Z294" s="2"/>
      <c r="AA294" s="2"/>
    </row>
    <row r="295" spans="1:27" x14ac:dyDescent="0.2">
      <c r="A295" s="2"/>
      <c r="B295" s="2"/>
      <c r="C295" s="2"/>
      <c r="D295" s="2"/>
      <c r="E295" s="2"/>
      <c r="F295" s="2"/>
      <c r="G295" s="2"/>
      <c r="H295" s="2"/>
      <c r="I295" s="2"/>
      <c r="J295" s="2"/>
      <c r="K295" s="2"/>
      <c r="L295" s="2"/>
      <c r="N295" s="2"/>
      <c r="O295" s="2"/>
      <c r="P295" s="2"/>
      <c r="Q295" s="2"/>
      <c r="R295" s="2"/>
      <c r="S295" s="2"/>
      <c r="T295" s="2"/>
      <c r="U295" s="2"/>
      <c r="V295" s="2"/>
      <c r="W295" s="2"/>
      <c r="X295" s="2"/>
      <c r="Y295" s="2"/>
      <c r="Z295" s="2"/>
      <c r="AA295" s="2"/>
    </row>
    <row r="296" spans="1:27" x14ac:dyDescent="0.2">
      <c r="A296" s="2"/>
      <c r="B296" s="2"/>
      <c r="C296" s="2"/>
      <c r="D296" s="2"/>
      <c r="E296" s="2"/>
      <c r="F296" s="2"/>
      <c r="G296" s="2"/>
      <c r="H296" s="2"/>
      <c r="I296" s="2"/>
      <c r="J296" s="2"/>
      <c r="K296" s="2"/>
      <c r="L296" s="2"/>
      <c r="N296" s="2"/>
      <c r="O296" s="2"/>
      <c r="P296" s="2"/>
      <c r="Q296" s="2"/>
      <c r="R296" s="2"/>
      <c r="S296" s="2"/>
      <c r="T296" s="2"/>
      <c r="U296" s="2"/>
      <c r="V296" s="2"/>
      <c r="W296" s="2"/>
      <c r="X296" s="2"/>
      <c r="Y296" s="2"/>
      <c r="Z296" s="2"/>
      <c r="AA296" s="2"/>
    </row>
    <row r="297" spans="1:27" x14ac:dyDescent="0.2">
      <c r="A297" s="2"/>
      <c r="B297" s="2"/>
      <c r="C297" s="2"/>
      <c r="D297" s="2"/>
      <c r="E297" s="2"/>
      <c r="F297" s="2"/>
      <c r="G297" s="2"/>
      <c r="H297" s="2"/>
      <c r="I297" s="2"/>
      <c r="J297" s="2"/>
      <c r="K297" s="2"/>
      <c r="L297" s="2"/>
      <c r="N297" s="2"/>
      <c r="O297" s="2"/>
      <c r="P297" s="2"/>
      <c r="Q297" s="2"/>
      <c r="R297" s="2"/>
      <c r="S297" s="2"/>
      <c r="T297" s="2"/>
      <c r="U297" s="2"/>
      <c r="V297" s="2"/>
      <c r="W297" s="2"/>
      <c r="X297" s="2"/>
      <c r="Y297" s="2"/>
      <c r="Z297" s="2"/>
      <c r="AA297" s="2"/>
    </row>
    <row r="298" spans="1:27" x14ac:dyDescent="0.2">
      <c r="A298" s="2"/>
      <c r="B298" s="2"/>
      <c r="C298" s="2"/>
      <c r="D298" s="2"/>
      <c r="E298" s="2"/>
      <c r="F298" s="2"/>
      <c r="G298" s="2"/>
      <c r="H298" s="2"/>
      <c r="I298" s="2"/>
      <c r="J298" s="2"/>
      <c r="K298" s="2"/>
      <c r="L298" s="2"/>
      <c r="N298" s="2"/>
      <c r="O298" s="2"/>
      <c r="P298" s="2"/>
      <c r="Q298" s="2"/>
      <c r="R298" s="2"/>
      <c r="S298" s="2"/>
      <c r="T298" s="2"/>
      <c r="U298" s="2"/>
      <c r="V298" s="2"/>
      <c r="W298" s="2"/>
      <c r="X298" s="2"/>
      <c r="Y298" s="2"/>
      <c r="Z298" s="2"/>
      <c r="AA298" s="2"/>
    </row>
    <row r="299" spans="1:27" x14ac:dyDescent="0.2">
      <c r="A299" s="2"/>
      <c r="B299" s="2"/>
      <c r="C299" s="2"/>
      <c r="D299" s="2"/>
      <c r="E299" s="2"/>
      <c r="F299" s="2"/>
      <c r="G299" s="2"/>
      <c r="H299" s="2"/>
      <c r="I299" s="2"/>
      <c r="J299" s="2"/>
      <c r="K299" s="2"/>
      <c r="L299" s="2"/>
      <c r="N299" s="2"/>
      <c r="O299" s="2"/>
      <c r="P299" s="2"/>
      <c r="Q299" s="2"/>
      <c r="R299" s="2"/>
      <c r="S299" s="2"/>
      <c r="T299" s="2"/>
      <c r="U299" s="2"/>
      <c r="V299" s="2"/>
      <c r="W299" s="2"/>
      <c r="X299" s="2"/>
      <c r="Y299" s="2"/>
      <c r="Z299" s="2"/>
      <c r="AA299" s="2"/>
    </row>
    <row r="300" spans="1:27" x14ac:dyDescent="0.2">
      <c r="A300" s="2"/>
      <c r="B300" s="2"/>
      <c r="C300" s="2"/>
      <c r="D300" s="2"/>
      <c r="E300" s="2"/>
      <c r="F300" s="2"/>
      <c r="G300" s="2"/>
      <c r="H300" s="2"/>
      <c r="I300" s="2"/>
      <c r="J300" s="2"/>
      <c r="K300" s="2"/>
      <c r="L300" s="2"/>
      <c r="N300" s="2"/>
      <c r="O300" s="2"/>
      <c r="P300" s="2"/>
      <c r="Q300" s="2"/>
      <c r="R300" s="2"/>
      <c r="S300" s="2"/>
      <c r="T300" s="2"/>
      <c r="U300" s="2"/>
      <c r="V300" s="2"/>
      <c r="W300" s="2"/>
      <c r="X300" s="2"/>
      <c r="Y300" s="2"/>
      <c r="Z300" s="2"/>
      <c r="AA300" s="2"/>
    </row>
    <row r="301" spans="1:27" x14ac:dyDescent="0.2">
      <c r="A301" s="2"/>
      <c r="B301" s="2"/>
      <c r="C301" s="2"/>
      <c r="D301" s="2"/>
      <c r="E301" s="2"/>
      <c r="F301" s="2"/>
      <c r="G301" s="2"/>
      <c r="H301" s="2"/>
      <c r="I301" s="2"/>
      <c r="J301" s="2"/>
      <c r="K301" s="2"/>
      <c r="L301" s="2"/>
      <c r="N301" s="2"/>
      <c r="O301" s="2"/>
      <c r="P301" s="2"/>
      <c r="Q301" s="2"/>
      <c r="R301" s="2"/>
      <c r="S301" s="2"/>
      <c r="T301" s="2"/>
      <c r="U301" s="2"/>
      <c r="V301" s="2"/>
      <c r="W301" s="2"/>
      <c r="X301" s="2"/>
      <c r="Y301" s="2"/>
      <c r="Z301" s="2"/>
      <c r="AA301" s="2"/>
    </row>
    <row r="302" spans="1:27" x14ac:dyDescent="0.2">
      <c r="A302" s="2"/>
      <c r="B302" s="2"/>
      <c r="C302" s="2"/>
      <c r="D302" s="2"/>
      <c r="E302" s="2"/>
      <c r="F302" s="2"/>
      <c r="G302" s="2"/>
      <c r="H302" s="2"/>
      <c r="I302" s="2"/>
      <c r="J302" s="2"/>
      <c r="K302" s="2"/>
      <c r="L302" s="2"/>
      <c r="N302" s="2"/>
      <c r="O302" s="2"/>
      <c r="P302" s="2"/>
      <c r="Q302" s="2"/>
      <c r="R302" s="2"/>
      <c r="S302" s="2"/>
      <c r="T302" s="2"/>
      <c r="U302" s="2"/>
      <c r="V302" s="2"/>
      <c r="W302" s="2"/>
      <c r="X302" s="2"/>
      <c r="Y302" s="2"/>
      <c r="Z302" s="2"/>
      <c r="AA302" s="2"/>
    </row>
    <row r="303" spans="1:27" x14ac:dyDescent="0.2">
      <c r="A303" s="2"/>
      <c r="B303" s="2"/>
      <c r="C303" s="2"/>
      <c r="D303" s="2"/>
      <c r="E303" s="2"/>
      <c r="F303" s="2"/>
      <c r="G303" s="2"/>
      <c r="H303" s="2"/>
      <c r="I303" s="2"/>
      <c r="J303" s="2"/>
      <c r="K303" s="2"/>
      <c r="L303" s="2"/>
      <c r="N303" s="2"/>
      <c r="O303" s="2"/>
      <c r="P303" s="2"/>
      <c r="Q303" s="2"/>
      <c r="R303" s="2"/>
      <c r="S303" s="2"/>
      <c r="T303" s="2"/>
      <c r="U303" s="2"/>
      <c r="V303" s="2"/>
      <c r="W303" s="2"/>
      <c r="X303" s="2"/>
      <c r="Y303" s="2"/>
      <c r="Z303" s="2"/>
      <c r="AA303" s="2"/>
    </row>
    <row r="304" spans="1:27" x14ac:dyDescent="0.2">
      <c r="A304" s="2"/>
      <c r="B304" s="2"/>
      <c r="C304" s="2"/>
      <c r="D304" s="2"/>
      <c r="E304" s="2"/>
      <c r="F304" s="2"/>
      <c r="G304" s="2"/>
      <c r="H304" s="2"/>
      <c r="I304" s="2"/>
      <c r="J304" s="2"/>
      <c r="K304" s="2"/>
      <c r="L304" s="2"/>
      <c r="N304" s="2"/>
      <c r="O304" s="2"/>
      <c r="P304" s="2"/>
      <c r="Q304" s="2"/>
      <c r="R304" s="2"/>
      <c r="S304" s="2"/>
      <c r="T304" s="2"/>
      <c r="U304" s="2"/>
      <c r="V304" s="2"/>
      <c r="W304" s="2"/>
      <c r="X304" s="2"/>
      <c r="Y304" s="2"/>
      <c r="Z304" s="2"/>
      <c r="AA304" s="2"/>
    </row>
    <row r="305" spans="1:27" x14ac:dyDescent="0.2">
      <c r="A305" s="2"/>
      <c r="B305" s="2"/>
      <c r="C305" s="2"/>
      <c r="D305" s="2"/>
      <c r="E305" s="2"/>
      <c r="F305" s="2"/>
      <c r="G305" s="2"/>
      <c r="H305" s="2"/>
      <c r="I305" s="2"/>
      <c r="J305" s="2"/>
      <c r="K305" s="2"/>
      <c r="L305" s="2"/>
      <c r="N305" s="2"/>
      <c r="O305" s="2"/>
      <c r="P305" s="2"/>
      <c r="Q305" s="2"/>
      <c r="R305" s="2"/>
      <c r="S305" s="2"/>
      <c r="T305" s="2"/>
      <c r="U305" s="2"/>
      <c r="V305" s="2"/>
      <c r="W305" s="2"/>
      <c r="X305" s="2"/>
      <c r="Y305" s="2"/>
      <c r="Z305" s="2"/>
      <c r="AA305" s="2"/>
    </row>
    <row r="306" spans="1:27" x14ac:dyDescent="0.2">
      <c r="A306" s="2"/>
      <c r="B306" s="2"/>
      <c r="C306" s="2"/>
      <c r="D306" s="2"/>
      <c r="E306" s="2"/>
      <c r="F306" s="2"/>
      <c r="G306" s="2"/>
      <c r="H306" s="2"/>
      <c r="I306" s="2"/>
      <c r="J306" s="2"/>
      <c r="K306" s="2"/>
      <c r="L306" s="2"/>
      <c r="N306" s="2"/>
      <c r="O306" s="2"/>
      <c r="P306" s="2"/>
      <c r="Q306" s="2"/>
      <c r="R306" s="2"/>
      <c r="S306" s="2"/>
      <c r="T306" s="2"/>
      <c r="U306" s="2"/>
      <c r="V306" s="2"/>
      <c r="W306" s="2"/>
      <c r="X306" s="2"/>
      <c r="Y306" s="2"/>
      <c r="Z306" s="2"/>
      <c r="AA306" s="2"/>
    </row>
    <row r="307" spans="1:27" x14ac:dyDescent="0.2">
      <c r="A307" s="2"/>
      <c r="B307" s="2"/>
      <c r="C307" s="2"/>
      <c r="D307" s="2"/>
      <c r="E307" s="2"/>
      <c r="F307" s="2"/>
      <c r="G307" s="2"/>
      <c r="H307" s="2"/>
      <c r="I307" s="2"/>
      <c r="J307" s="2"/>
      <c r="K307" s="2"/>
      <c r="L307" s="2"/>
      <c r="N307" s="2"/>
      <c r="O307" s="2"/>
      <c r="P307" s="2"/>
      <c r="Q307" s="2"/>
      <c r="R307" s="2"/>
      <c r="S307" s="2"/>
      <c r="T307" s="2"/>
      <c r="U307" s="2"/>
      <c r="V307" s="2"/>
      <c r="W307" s="2"/>
      <c r="X307" s="2"/>
      <c r="Y307" s="2"/>
      <c r="Z307" s="2"/>
      <c r="AA307" s="2"/>
    </row>
    <row r="308" spans="1:27" x14ac:dyDescent="0.2">
      <c r="A308" s="2"/>
      <c r="B308" s="2"/>
      <c r="C308" s="2"/>
      <c r="D308" s="2"/>
      <c r="E308" s="2"/>
      <c r="F308" s="2"/>
      <c r="G308" s="2"/>
      <c r="H308" s="2"/>
      <c r="I308" s="2"/>
      <c r="J308" s="2"/>
      <c r="K308" s="2"/>
      <c r="L308" s="2"/>
      <c r="N308" s="2"/>
      <c r="O308" s="2"/>
      <c r="P308" s="2"/>
      <c r="Q308" s="2"/>
      <c r="R308" s="2"/>
      <c r="S308" s="2"/>
      <c r="T308" s="2"/>
      <c r="U308" s="2"/>
      <c r="V308" s="2"/>
      <c r="W308" s="2"/>
      <c r="X308" s="2"/>
      <c r="Y308" s="2"/>
      <c r="Z308" s="2"/>
      <c r="AA308" s="2"/>
    </row>
    <row r="309" spans="1:27" x14ac:dyDescent="0.2">
      <c r="A309" s="2"/>
      <c r="B309" s="2"/>
      <c r="C309" s="2"/>
      <c r="D309" s="2"/>
      <c r="E309" s="2"/>
      <c r="F309" s="2"/>
      <c r="G309" s="2"/>
      <c r="H309" s="2"/>
      <c r="I309" s="2"/>
      <c r="J309" s="2"/>
      <c r="K309" s="2"/>
      <c r="L309" s="2"/>
      <c r="N309" s="2"/>
      <c r="O309" s="2"/>
      <c r="P309" s="2"/>
      <c r="Q309" s="2"/>
      <c r="R309" s="2"/>
      <c r="S309" s="2"/>
      <c r="T309" s="2"/>
      <c r="U309" s="2"/>
      <c r="V309" s="2"/>
      <c r="W309" s="2"/>
      <c r="X309" s="2"/>
      <c r="Y309" s="2"/>
      <c r="Z309" s="2"/>
      <c r="AA309" s="2"/>
    </row>
    <row r="310" spans="1:27" x14ac:dyDescent="0.2">
      <c r="A310" s="2"/>
      <c r="B310" s="2"/>
      <c r="C310" s="2"/>
      <c r="D310" s="2"/>
      <c r="E310" s="2"/>
      <c r="F310" s="2"/>
      <c r="G310" s="2"/>
      <c r="H310" s="2"/>
      <c r="I310" s="2"/>
      <c r="J310" s="2"/>
      <c r="K310" s="2"/>
      <c r="L310" s="2"/>
      <c r="N310" s="2"/>
      <c r="O310" s="2"/>
      <c r="P310" s="2"/>
      <c r="Q310" s="2"/>
      <c r="R310" s="2"/>
      <c r="S310" s="2"/>
      <c r="T310" s="2"/>
      <c r="U310" s="2"/>
      <c r="V310" s="2"/>
      <c r="W310" s="2"/>
      <c r="X310" s="2"/>
      <c r="Y310" s="2"/>
      <c r="Z310" s="2"/>
      <c r="AA310" s="2"/>
    </row>
    <row r="311" spans="1:27" x14ac:dyDescent="0.2">
      <c r="A311" s="2"/>
      <c r="B311" s="2"/>
      <c r="C311" s="2"/>
      <c r="D311" s="2"/>
      <c r="E311" s="2"/>
      <c r="F311" s="2"/>
      <c r="G311" s="2"/>
      <c r="H311" s="2"/>
      <c r="I311" s="2"/>
      <c r="J311" s="2"/>
      <c r="K311" s="2"/>
      <c r="L311" s="2"/>
      <c r="N311" s="2"/>
      <c r="O311" s="2"/>
      <c r="P311" s="2"/>
      <c r="Q311" s="2"/>
      <c r="R311" s="2"/>
      <c r="S311" s="2"/>
      <c r="T311" s="2"/>
      <c r="U311" s="2"/>
      <c r="V311" s="2"/>
      <c r="W311" s="2"/>
      <c r="X311" s="2"/>
      <c r="Y311" s="2"/>
      <c r="Z311" s="2"/>
      <c r="AA311" s="2"/>
    </row>
    <row r="312" spans="1:27" x14ac:dyDescent="0.2">
      <c r="A312" s="2"/>
      <c r="B312" s="2"/>
      <c r="C312" s="2"/>
      <c r="D312" s="2"/>
      <c r="E312" s="2"/>
      <c r="F312" s="2"/>
      <c r="G312" s="2"/>
      <c r="H312" s="2"/>
      <c r="I312" s="2"/>
      <c r="J312" s="2"/>
      <c r="K312" s="2"/>
      <c r="L312" s="2"/>
      <c r="N312" s="2"/>
      <c r="O312" s="2"/>
      <c r="P312" s="2"/>
      <c r="Q312" s="2"/>
      <c r="R312" s="2"/>
      <c r="S312" s="2"/>
      <c r="T312" s="2"/>
      <c r="U312" s="2"/>
      <c r="V312" s="2"/>
      <c r="W312" s="2"/>
      <c r="X312" s="2"/>
      <c r="Y312" s="2"/>
      <c r="Z312" s="2"/>
      <c r="AA312" s="2"/>
    </row>
    <row r="313" spans="1:27" x14ac:dyDescent="0.2">
      <c r="A313" s="2"/>
      <c r="B313" s="2"/>
      <c r="C313" s="2"/>
      <c r="D313" s="2"/>
      <c r="E313" s="2"/>
      <c r="F313" s="2"/>
      <c r="G313" s="2"/>
      <c r="H313" s="2"/>
      <c r="I313" s="2"/>
      <c r="J313" s="2"/>
      <c r="K313" s="2"/>
      <c r="L313" s="2"/>
      <c r="N313" s="2"/>
      <c r="O313" s="2"/>
      <c r="P313" s="2"/>
      <c r="Q313" s="2"/>
      <c r="R313" s="2"/>
      <c r="S313" s="2"/>
      <c r="T313" s="2"/>
      <c r="U313" s="2"/>
      <c r="V313" s="2"/>
      <c r="W313" s="2"/>
      <c r="X313" s="2"/>
      <c r="Y313" s="2"/>
      <c r="Z313" s="2"/>
      <c r="AA313" s="2"/>
    </row>
    <row r="314" spans="1:27" x14ac:dyDescent="0.2">
      <c r="A314" s="2"/>
      <c r="B314" s="2"/>
      <c r="C314" s="2"/>
      <c r="D314" s="2"/>
      <c r="E314" s="2"/>
      <c r="F314" s="2"/>
      <c r="G314" s="2"/>
      <c r="H314" s="2"/>
      <c r="I314" s="2"/>
      <c r="J314" s="2"/>
      <c r="K314" s="2"/>
      <c r="L314" s="2"/>
      <c r="N314" s="2"/>
      <c r="O314" s="2"/>
      <c r="P314" s="2"/>
      <c r="Q314" s="2"/>
      <c r="R314" s="2"/>
      <c r="S314" s="2"/>
      <c r="T314" s="2"/>
      <c r="U314" s="2"/>
      <c r="V314" s="2"/>
      <c r="W314" s="2"/>
      <c r="X314" s="2"/>
      <c r="Y314" s="2"/>
      <c r="Z314" s="2"/>
      <c r="AA314" s="2"/>
    </row>
    <row r="315" spans="1:27" x14ac:dyDescent="0.2">
      <c r="A315" s="2"/>
      <c r="B315" s="2"/>
      <c r="C315" s="2"/>
      <c r="D315" s="2"/>
      <c r="E315" s="2"/>
      <c r="F315" s="2"/>
      <c r="G315" s="2"/>
      <c r="H315" s="2"/>
      <c r="I315" s="2"/>
      <c r="J315" s="2"/>
      <c r="K315" s="2"/>
      <c r="L315" s="2"/>
      <c r="N315" s="2"/>
      <c r="O315" s="2"/>
      <c r="P315" s="2"/>
      <c r="Q315" s="2"/>
      <c r="R315" s="2"/>
      <c r="S315" s="2"/>
      <c r="T315" s="2"/>
      <c r="U315" s="2"/>
      <c r="V315" s="2"/>
      <c r="W315" s="2"/>
      <c r="X315" s="2"/>
      <c r="Y315" s="2"/>
      <c r="Z315" s="2"/>
      <c r="AA315" s="2"/>
    </row>
    <row r="316" spans="1:27" x14ac:dyDescent="0.2">
      <c r="A316" s="2"/>
      <c r="B316" s="2"/>
      <c r="C316" s="2"/>
      <c r="D316" s="2"/>
      <c r="E316" s="2"/>
      <c r="F316" s="2"/>
      <c r="G316" s="2"/>
      <c r="H316" s="2"/>
      <c r="I316" s="2"/>
      <c r="J316" s="2"/>
      <c r="K316" s="2"/>
      <c r="L316" s="2"/>
      <c r="N316" s="2"/>
      <c r="O316" s="2"/>
      <c r="P316" s="2"/>
      <c r="Q316" s="2"/>
      <c r="R316" s="2"/>
      <c r="S316" s="2"/>
      <c r="T316" s="2"/>
      <c r="U316" s="2"/>
      <c r="V316" s="2"/>
      <c r="W316" s="2"/>
      <c r="X316" s="2"/>
      <c r="Y316" s="2"/>
      <c r="Z316" s="2"/>
      <c r="AA316" s="2"/>
    </row>
    <row r="317" spans="1:27" x14ac:dyDescent="0.2">
      <c r="A317" s="2"/>
      <c r="B317" s="2"/>
      <c r="C317" s="2"/>
      <c r="D317" s="2"/>
      <c r="E317" s="2"/>
      <c r="F317" s="2"/>
      <c r="G317" s="2"/>
      <c r="H317" s="2"/>
      <c r="I317" s="2"/>
      <c r="J317" s="2"/>
      <c r="K317" s="2"/>
      <c r="L317" s="2"/>
      <c r="N317" s="2"/>
      <c r="O317" s="2"/>
      <c r="P317" s="2"/>
      <c r="Q317" s="2"/>
      <c r="R317" s="2"/>
      <c r="S317" s="2"/>
      <c r="T317" s="2"/>
      <c r="U317" s="2"/>
      <c r="V317" s="2"/>
      <c r="W317" s="2"/>
      <c r="X317" s="2"/>
      <c r="Y317" s="2"/>
      <c r="Z317" s="2"/>
      <c r="AA317" s="2"/>
    </row>
    <row r="318" spans="1:27" x14ac:dyDescent="0.2">
      <c r="A318" s="2"/>
      <c r="B318" s="2"/>
      <c r="C318" s="2"/>
      <c r="D318" s="2"/>
      <c r="E318" s="2"/>
      <c r="F318" s="2"/>
      <c r="G318" s="2"/>
      <c r="H318" s="2"/>
      <c r="I318" s="2"/>
      <c r="J318" s="2"/>
      <c r="K318" s="2"/>
      <c r="L318" s="2"/>
      <c r="N318" s="2"/>
      <c r="O318" s="2"/>
      <c r="P318" s="2"/>
      <c r="Q318" s="2"/>
      <c r="R318" s="2"/>
      <c r="S318" s="2"/>
      <c r="T318" s="2"/>
      <c r="U318" s="2"/>
      <c r="V318" s="2"/>
      <c r="W318" s="2"/>
      <c r="X318" s="2"/>
      <c r="Y318" s="2"/>
      <c r="Z318" s="2"/>
      <c r="AA318" s="2"/>
    </row>
    <row r="319" spans="1:27" x14ac:dyDescent="0.2">
      <c r="A319" s="2"/>
      <c r="B319" s="2"/>
      <c r="C319" s="2"/>
      <c r="D319" s="2"/>
      <c r="E319" s="2"/>
      <c r="F319" s="2"/>
      <c r="G319" s="2"/>
      <c r="H319" s="2"/>
      <c r="I319" s="2"/>
      <c r="J319" s="2"/>
      <c r="K319" s="2"/>
      <c r="L319" s="2"/>
      <c r="N319" s="2"/>
      <c r="O319" s="2"/>
      <c r="P319" s="2"/>
      <c r="Q319" s="2"/>
      <c r="R319" s="2"/>
      <c r="S319" s="2"/>
      <c r="T319" s="2"/>
      <c r="U319" s="2"/>
      <c r="V319" s="2"/>
      <c r="W319" s="2"/>
      <c r="X319" s="2"/>
      <c r="Y319" s="2"/>
      <c r="Z319" s="2"/>
      <c r="AA319" s="2"/>
    </row>
    <row r="320" spans="1:27" x14ac:dyDescent="0.2">
      <c r="A320" s="2"/>
      <c r="B320" s="2"/>
      <c r="C320" s="2"/>
      <c r="D320" s="2"/>
      <c r="E320" s="2"/>
      <c r="F320" s="2"/>
      <c r="G320" s="2"/>
      <c r="H320" s="2"/>
      <c r="I320" s="2"/>
      <c r="J320" s="2"/>
      <c r="K320" s="2"/>
      <c r="L320" s="2"/>
      <c r="N320" s="2"/>
      <c r="O320" s="2"/>
      <c r="P320" s="2"/>
      <c r="Q320" s="2"/>
      <c r="R320" s="2"/>
      <c r="S320" s="2"/>
      <c r="T320" s="2"/>
      <c r="U320" s="2"/>
      <c r="V320" s="2"/>
      <c r="W320" s="2"/>
      <c r="X320" s="2"/>
      <c r="Y320" s="2"/>
      <c r="Z320" s="2"/>
      <c r="AA320" s="2"/>
    </row>
    <row r="321" spans="1:27" x14ac:dyDescent="0.2">
      <c r="A321" s="2"/>
      <c r="B321" s="2"/>
      <c r="C321" s="2"/>
      <c r="D321" s="2"/>
      <c r="E321" s="2"/>
      <c r="F321" s="2"/>
      <c r="G321" s="2"/>
      <c r="H321" s="2"/>
      <c r="I321" s="2"/>
      <c r="J321" s="2"/>
      <c r="K321" s="2"/>
      <c r="L321" s="2"/>
      <c r="N321" s="2"/>
      <c r="O321" s="2"/>
      <c r="P321" s="2"/>
      <c r="Q321" s="2"/>
      <c r="R321" s="2"/>
      <c r="S321" s="2"/>
      <c r="T321" s="2"/>
      <c r="U321" s="2"/>
      <c r="V321" s="2"/>
      <c r="W321" s="2"/>
      <c r="X321" s="2"/>
      <c r="Y321" s="2"/>
      <c r="Z321" s="2"/>
      <c r="AA321" s="2"/>
    </row>
    <row r="322" spans="1:27" x14ac:dyDescent="0.2">
      <c r="A322" s="2"/>
      <c r="B322" s="2"/>
      <c r="C322" s="2"/>
      <c r="D322" s="2"/>
      <c r="E322" s="2"/>
      <c r="F322" s="2"/>
      <c r="G322" s="2"/>
      <c r="H322" s="2"/>
      <c r="I322" s="2"/>
      <c r="J322" s="2"/>
      <c r="K322" s="2"/>
      <c r="L322" s="2"/>
      <c r="N322" s="2"/>
      <c r="O322" s="2"/>
      <c r="P322" s="2"/>
      <c r="Q322" s="2"/>
      <c r="R322" s="2"/>
      <c r="S322" s="2"/>
      <c r="T322" s="2"/>
      <c r="U322" s="2"/>
      <c r="V322" s="2"/>
      <c r="W322" s="2"/>
      <c r="X322" s="2"/>
      <c r="Y322" s="2"/>
      <c r="Z322" s="2"/>
      <c r="AA322" s="2"/>
    </row>
    <row r="323" spans="1:27" x14ac:dyDescent="0.2">
      <c r="A323" s="2"/>
      <c r="B323" s="2"/>
      <c r="C323" s="2"/>
      <c r="D323" s="2"/>
      <c r="E323" s="2"/>
      <c r="F323" s="2"/>
      <c r="G323" s="2"/>
      <c r="H323" s="2"/>
      <c r="I323" s="2"/>
      <c r="J323" s="2"/>
      <c r="K323" s="2"/>
      <c r="L323" s="2"/>
      <c r="N323" s="2"/>
      <c r="O323" s="2"/>
      <c r="P323" s="2"/>
      <c r="Q323" s="2"/>
      <c r="R323" s="2"/>
      <c r="S323" s="2"/>
      <c r="T323" s="2"/>
      <c r="U323" s="2"/>
      <c r="V323" s="2"/>
      <c r="W323" s="2"/>
      <c r="X323" s="2"/>
      <c r="Y323" s="2"/>
      <c r="Z323" s="2"/>
      <c r="AA323" s="2"/>
    </row>
    <row r="324" spans="1:27" x14ac:dyDescent="0.2">
      <c r="A324" s="2"/>
      <c r="B324" s="2"/>
      <c r="C324" s="2"/>
      <c r="D324" s="2"/>
      <c r="E324" s="2"/>
      <c r="F324" s="2"/>
      <c r="G324" s="2"/>
      <c r="H324" s="2"/>
      <c r="I324" s="2"/>
      <c r="J324" s="2"/>
      <c r="K324" s="2"/>
      <c r="L324" s="2"/>
      <c r="N324" s="2"/>
      <c r="O324" s="2"/>
      <c r="P324" s="2"/>
      <c r="Q324" s="2"/>
      <c r="R324" s="2"/>
      <c r="S324" s="2"/>
      <c r="T324" s="2"/>
      <c r="U324" s="2"/>
      <c r="V324" s="2"/>
      <c r="W324" s="2"/>
      <c r="X324" s="2"/>
      <c r="Y324" s="2"/>
      <c r="Z324" s="2"/>
      <c r="AA324" s="2"/>
    </row>
    <row r="325" spans="1:27" x14ac:dyDescent="0.2">
      <c r="A325" s="2"/>
      <c r="B325" s="2"/>
      <c r="C325" s="2"/>
      <c r="D325" s="2"/>
      <c r="E325" s="2"/>
      <c r="F325" s="2"/>
      <c r="G325" s="2"/>
      <c r="H325" s="2"/>
      <c r="I325" s="2"/>
      <c r="J325" s="2"/>
      <c r="K325" s="2"/>
      <c r="L325" s="2"/>
      <c r="N325" s="2"/>
      <c r="O325" s="2"/>
      <c r="P325" s="2"/>
      <c r="Q325" s="2"/>
      <c r="R325" s="2"/>
      <c r="S325" s="2"/>
      <c r="T325" s="2"/>
      <c r="U325" s="2"/>
      <c r="V325" s="2"/>
      <c r="W325" s="2"/>
      <c r="X325" s="2"/>
      <c r="Y325" s="2"/>
      <c r="Z325" s="2"/>
      <c r="AA325" s="2"/>
    </row>
    <row r="326" spans="1:27" x14ac:dyDescent="0.2">
      <c r="A326" s="2"/>
      <c r="B326" s="2"/>
      <c r="C326" s="2"/>
      <c r="D326" s="2"/>
      <c r="E326" s="2"/>
      <c r="F326" s="2"/>
      <c r="G326" s="2"/>
      <c r="H326" s="2"/>
      <c r="I326" s="2"/>
      <c r="J326" s="2"/>
      <c r="K326" s="2"/>
      <c r="L326" s="2"/>
      <c r="N326" s="2"/>
      <c r="O326" s="2"/>
      <c r="P326" s="2"/>
      <c r="Q326" s="2"/>
      <c r="R326" s="2"/>
      <c r="S326" s="2"/>
      <c r="T326" s="2"/>
      <c r="U326" s="2"/>
      <c r="V326" s="2"/>
      <c r="W326" s="2"/>
      <c r="X326" s="2"/>
      <c r="Y326" s="2"/>
      <c r="Z326" s="2"/>
      <c r="AA326" s="2"/>
    </row>
    <row r="327" spans="1:27" x14ac:dyDescent="0.2">
      <c r="A327" s="2"/>
      <c r="B327" s="2"/>
      <c r="C327" s="2"/>
      <c r="D327" s="2"/>
      <c r="E327" s="2"/>
      <c r="F327" s="2"/>
      <c r="G327" s="2"/>
      <c r="H327" s="2"/>
      <c r="I327" s="2"/>
      <c r="J327" s="2"/>
      <c r="K327" s="2"/>
      <c r="L327" s="2"/>
      <c r="N327" s="2"/>
      <c r="O327" s="2"/>
      <c r="P327" s="2"/>
      <c r="Q327" s="2"/>
      <c r="R327" s="2"/>
      <c r="S327" s="2"/>
      <c r="T327" s="2"/>
      <c r="U327" s="2"/>
      <c r="V327" s="2"/>
      <c r="W327" s="2"/>
      <c r="X327" s="2"/>
      <c r="Y327" s="2"/>
      <c r="Z327" s="2"/>
      <c r="AA327" s="2"/>
    </row>
    <row r="328" spans="1:27" x14ac:dyDescent="0.2">
      <c r="A328" s="2"/>
      <c r="B328" s="2"/>
      <c r="C328" s="2"/>
      <c r="D328" s="2"/>
      <c r="E328" s="2"/>
      <c r="F328" s="2"/>
      <c r="G328" s="2"/>
      <c r="H328" s="2"/>
      <c r="I328" s="2"/>
      <c r="J328" s="2"/>
      <c r="K328" s="2"/>
      <c r="L328" s="2"/>
      <c r="N328" s="2"/>
      <c r="O328" s="2"/>
      <c r="P328" s="2"/>
      <c r="Q328" s="2"/>
      <c r="R328" s="2"/>
      <c r="S328" s="2"/>
      <c r="T328" s="2"/>
      <c r="U328" s="2"/>
      <c r="V328" s="2"/>
      <c r="W328" s="2"/>
      <c r="X328" s="2"/>
      <c r="Y328" s="2"/>
      <c r="Z328" s="2"/>
      <c r="AA328" s="2"/>
    </row>
    <row r="329" spans="1:27" x14ac:dyDescent="0.2">
      <c r="A329" s="2"/>
      <c r="B329" s="2"/>
      <c r="C329" s="2"/>
      <c r="D329" s="2"/>
      <c r="E329" s="2"/>
      <c r="F329" s="2"/>
      <c r="G329" s="2"/>
      <c r="H329" s="2"/>
      <c r="I329" s="2"/>
      <c r="J329" s="2"/>
      <c r="K329" s="2"/>
      <c r="L329" s="2"/>
      <c r="N329" s="2"/>
      <c r="O329" s="2"/>
      <c r="P329" s="2"/>
      <c r="Q329" s="2"/>
      <c r="R329" s="2"/>
      <c r="S329" s="2"/>
      <c r="T329" s="2"/>
      <c r="U329" s="2"/>
      <c r="V329" s="2"/>
      <c r="W329" s="2"/>
      <c r="X329" s="2"/>
      <c r="Y329" s="2"/>
      <c r="Z329" s="2"/>
      <c r="AA329" s="2"/>
    </row>
    <row r="330" spans="1:27" x14ac:dyDescent="0.2">
      <c r="A330" s="2"/>
      <c r="B330" s="2"/>
      <c r="C330" s="2"/>
      <c r="D330" s="2"/>
      <c r="E330" s="2"/>
      <c r="F330" s="2"/>
      <c r="G330" s="2"/>
      <c r="H330" s="2"/>
      <c r="I330" s="2"/>
      <c r="J330" s="2"/>
      <c r="K330" s="2"/>
      <c r="L330" s="2"/>
      <c r="N330" s="2"/>
      <c r="O330" s="2"/>
      <c r="P330" s="2"/>
      <c r="Q330" s="2"/>
      <c r="R330" s="2"/>
      <c r="S330" s="2"/>
      <c r="T330" s="2"/>
      <c r="U330" s="2"/>
      <c r="V330" s="2"/>
      <c r="W330" s="2"/>
      <c r="X330" s="2"/>
      <c r="Y330" s="2"/>
      <c r="Z330" s="2"/>
      <c r="AA330" s="2"/>
    </row>
    <row r="331" spans="1:27" x14ac:dyDescent="0.2">
      <c r="A331" s="2"/>
      <c r="B331" s="2"/>
      <c r="C331" s="2"/>
      <c r="D331" s="2"/>
      <c r="E331" s="2"/>
      <c r="F331" s="2"/>
      <c r="G331" s="2"/>
      <c r="H331" s="2"/>
      <c r="I331" s="2"/>
      <c r="J331" s="2"/>
      <c r="K331" s="2"/>
      <c r="L331" s="2"/>
      <c r="N331" s="2"/>
      <c r="O331" s="2"/>
      <c r="P331" s="2"/>
      <c r="Q331" s="2"/>
      <c r="R331" s="2"/>
      <c r="S331" s="2"/>
      <c r="T331" s="2"/>
      <c r="U331" s="2"/>
      <c r="V331" s="2"/>
      <c r="W331" s="2"/>
      <c r="X331" s="2"/>
      <c r="Y331" s="2"/>
      <c r="Z331" s="2"/>
      <c r="AA331" s="2"/>
    </row>
    <row r="332" spans="1:27" x14ac:dyDescent="0.2">
      <c r="A332" s="2"/>
      <c r="B332" s="2"/>
      <c r="C332" s="2"/>
      <c r="D332" s="2"/>
      <c r="E332" s="2"/>
      <c r="F332" s="2"/>
      <c r="G332" s="2"/>
      <c r="H332" s="2"/>
      <c r="I332" s="2"/>
      <c r="J332" s="2"/>
      <c r="K332" s="2"/>
      <c r="L332" s="2"/>
      <c r="N332" s="2"/>
      <c r="O332" s="2"/>
      <c r="P332" s="2"/>
      <c r="Q332" s="2"/>
      <c r="R332" s="2"/>
      <c r="S332" s="2"/>
      <c r="T332" s="2"/>
      <c r="U332" s="2"/>
      <c r="V332" s="2"/>
      <c r="W332" s="2"/>
      <c r="X332" s="2"/>
      <c r="Y332" s="2"/>
      <c r="Z332" s="2"/>
      <c r="AA332" s="2"/>
    </row>
    <row r="333" spans="1:27" x14ac:dyDescent="0.2">
      <c r="A333" s="2"/>
      <c r="B333" s="2"/>
      <c r="C333" s="2"/>
      <c r="D333" s="2"/>
      <c r="E333" s="2"/>
      <c r="F333" s="2"/>
      <c r="G333" s="2"/>
      <c r="H333" s="2"/>
      <c r="I333" s="2"/>
      <c r="J333" s="2"/>
      <c r="K333" s="2"/>
      <c r="L333" s="2"/>
      <c r="N333" s="2"/>
      <c r="O333" s="2"/>
      <c r="P333" s="2"/>
      <c r="Q333" s="2"/>
      <c r="R333" s="2"/>
      <c r="S333" s="2"/>
      <c r="T333" s="2"/>
      <c r="U333" s="2"/>
      <c r="V333" s="2"/>
      <c r="W333" s="2"/>
      <c r="X333" s="2"/>
      <c r="Y333" s="2"/>
      <c r="Z333" s="2"/>
      <c r="AA333" s="2"/>
    </row>
    <row r="334" spans="1:27" x14ac:dyDescent="0.2">
      <c r="A334" s="2"/>
      <c r="B334" s="2"/>
      <c r="C334" s="2"/>
      <c r="D334" s="2"/>
      <c r="E334" s="2"/>
      <c r="F334" s="2"/>
      <c r="G334" s="2"/>
      <c r="H334" s="2"/>
      <c r="I334" s="2"/>
      <c r="J334" s="2"/>
      <c r="K334" s="2"/>
      <c r="L334" s="2"/>
      <c r="N334" s="2"/>
      <c r="O334" s="2"/>
      <c r="P334" s="2"/>
      <c r="Q334" s="2"/>
      <c r="R334" s="2"/>
      <c r="S334" s="2"/>
      <c r="T334" s="2"/>
      <c r="U334" s="2"/>
      <c r="V334" s="2"/>
      <c r="W334" s="2"/>
      <c r="X334" s="2"/>
      <c r="Y334" s="2"/>
      <c r="Z334" s="2"/>
      <c r="AA334" s="2"/>
    </row>
    <row r="335" spans="1:27" x14ac:dyDescent="0.2">
      <c r="A335" s="2"/>
      <c r="B335" s="2"/>
      <c r="C335" s="2"/>
      <c r="D335" s="2"/>
      <c r="E335" s="2"/>
      <c r="F335" s="2"/>
      <c r="G335" s="2"/>
      <c r="H335" s="2"/>
      <c r="I335" s="2"/>
      <c r="J335" s="2"/>
      <c r="K335" s="2"/>
      <c r="L335" s="2"/>
      <c r="N335" s="2"/>
      <c r="O335" s="2"/>
      <c r="P335" s="2"/>
      <c r="Q335" s="2"/>
      <c r="R335" s="2"/>
      <c r="S335" s="2"/>
      <c r="T335" s="2"/>
      <c r="U335" s="2"/>
      <c r="V335" s="2"/>
      <c r="W335" s="2"/>
      <c r="X335" s="2"/>
      <c r="Y335" s="2"/>
      <c r="Z335" s="2"/>
      <c r="AA335" s="2"/>
    </row>
    <row r="336" spans="1:27" x14ac:dyDescent="0.2">
      <c r="A336" s="2"/>
      <c r="B336" s="2"/>
      <c r="C336" s="2"/>
      <c r="D336" s="2"/>
      <c r="E336" s="2"/>
      <c r="F336" s="2"/>
      <c r="G336" s="2"/>
      <c r="H336" s="2"/>
      <c r="I336" s="2"/>
      <c r="J336" s="2"/>
      <c r="K336" s="2"/>
      <c r="L336" s="2"/>
      <c r="N336" s="2"/>
      <c r="O336" s="2"/>
      <c r="P336" s="2"/>
      <c r="Q336" s="2"/>
      <c r="R336" s="2"/>
      <c r="S336" s="2"/>
      <c r="T336" s="2"/>
      <c r="U336" s="2"/>
      <c r="V336" s="2"/>
      <c r="W336" s="2"/>
      <c r="X336" s="2"/>
      <c r="Y336" s="2"/>
      <c r="Z336" s="2"/>
      <c r="AA336" s="2"/>
    </row>
    <row r="337" spans="1:27" x14ac:dyDescent="0.2">
      <c r="A337" s="2"/>
      <c r="B337" s="2"/>
      <c r="C337" s="2"/>
      <c r="D337" s="2"/>
      <c r="E337" s="2"/>
      <c r="F337" s="2"/>
      <c r="G337" s="2"/>
      <c r="H337" s="2"/>
      <c r="I337" s="2"/>
      <c r="J337" s="2"/>
      <c r="K337" s="2"/>
      <c r="L337" s="2"/>
      <c r="N337" s="2"/>
      <c r="O337" s="2"/>
      <c r="P337" s="2"/>
      <c r="Q337" s="2"/>
      <c r="R337" s="2"/>
      <c r="S337" s="2"/>
      <c r="T337" s="2"/>
      <c r="U337" s="2"/>
      <c r="V337" s="2"/>
      <c r="W337" s="2"/>
      <c r="X337" s="2"/>
      <c r="Y337" s="2"/>
      <c r="Z337" s="2"/>
      <c r="AA337" s="2"/>
    </row>
    <row r="338" spans="1:27" x14ac:dyDescent="0.2">
      <c r="A338" s="2"/>
      <c r="B338" s="2"/>
      <c r="C338" s="2"/>
      <c r="D338" s="2"/>
      <c r="E338" s="2"/>
      <c r="F338" s="2"/>
      <c r="G338" s="2"/>
      <c r="H338" s="2"/>
      <c r="I338" s="2"/>
      <c r="J338" s="2"/>
      <c r="K338" s="2"/>
      <c r="L338" s="2"/>
      <c r="N338" s="2"/>
      <c r="O338" s="2"/>
      <c r="P338" s="2"/>
      <c r="Q338" s="2"/>
      <c r="R338" s="2"/>
      <c r="S338" s="2"/>
      <c r="T338" s="2"/>
      <c r="U338" s="2"/>
      <c r="V338" s="2"/>
      <c r="W338" s="2"/>
      <c r="X338" s="2"/>
      <c r="Y338" s="2"/>
      <c r="Z338" s="2"/>
      <c r="AA338" s="2"/>
    </row>
    <row r="339" spans="1:27" x14ac:dyDescent="0.2">
      <c r="A339" s="2"/>
      <c r="B339" s="2"/>
      <c r="C339" s="2"/>
      <c r="D339" s="2"/>
      <c r="E339" s="2"/>
      <c r="F339" s="2"/>
      <c r="G339" s="2"/>
      <c r="H339" s="2"/>
      <c r="I339" s="2"/>
      <c r="J339" s="2"/>
      <c r="K339" s="2"/>
      <c r="L339" s="2"/>
      <c r="N339" s="2"/>
      <c r="O339" s="2"/>
      <c r="P339" s="2"/>
      <c r="Q339" s="2"/>
      <c r="R339" s="2"/>
      <c r="S339" s="2"/>
      <c r="T339" s="2"/>
      <c r="U339" s="2"/>
      <c r="V339" s="2"/>
      <c r="W339" s="2"/>
      <c r="X339" s="2"/>
      <c r="Y339" s="2"/>
      <c r="Z339" s="2"/>
      <c r="AA339" s="2"/>
    </row>
    <row r="340" spans="1:27" x14ac:dyDescent="0.2">
      <c r="A340" s="2"/>
      <c r="B340" s="2"/>
      <c r="C340" s="2"/>
      <c r="D340" s="2"/>
      <c r="E340" s="2"/>
      <c r="F340" s="2"/>
      <c r="G340" s="2"/>
      <c r="H340" s="2"/>
      <c r="I340" s="2"/>
      <c r="J340" s="2"/>
      <c r="K340" s="2"/>
      <c r="L340" s="2"/>
      <c r="N340" s="2"/>
      <c r="O340" s="2"/>
      <c r="P340" s="2"/>
      <c r="Q340" s="2"/>
      <c r="R340" s="2"/>
      <c r="S340" s="2"/>
      <c r="T340" s="2"/>
      <c r="U340" s="2"/>
      <c r="V340" s="2"/>
      <c r="W340" s="2"/>
      <c r="X340" s="2"/>
      <c r="Y340" s="2"/>
      <c r="Z340" s="2"/>
      <c r="AA340" s="2"/>
    </row>
    <row r="341" spans="1:27" x14ac:dyDescent="0.2">
      <c r="A341" s="2"/>
      <c r="B341" s="2"/>
      <c r="C341" s="2"/>
      <c r="D341" s="2"/>
      <c r="E341" s="2"/>
      <c r="F341" s="2"/>
      <c r="G341" s="2"/>
      <c r="H341" s="2"/>
      <c r="I341" s="2"/>
      <c r="J341" s="2"/>
      <c r="K341" s="2"/>
      <c r="L341" s="2"/>
      <c r="N341" s="2"/>
      <c r="O341" s="2"/>
      <c r="P341" s="2"/>
      <c r="Q341" s="2"/>
      <c r="R341" s="2"/>
      <c r="S341" s="2"/>
      <c r="T341" s="2"/>
      <c r="U341" s="2"/>
      <c r="V341" s="2"/>
      <c r="W341" s="2"/>
      <c r="X341" s="2"/>
      <c r="Y341" s="2"/>
      <c r="Z341" s="2"/>
      <c r="AA341" s="2"/>
    </row>
    <row r="342" spans="1:27" x14ac:dyDescent="0.2">
      <c r="A342" s="2"/>
      <c r="B342" s="2"/>
      <c r="C342" s="2"/>
      <c r="D342" s="2"/>
      <c r="E342" s="2"/>
      <c r="F342" s="2"/>
      <c r="G342" s="2"/>
      <c r="H342" s="2"/>
      <c r="I342" s="2"/>
      <c r="J342" s="2"/>
      <c r="K342" s="2"/>
      <c r="L342" s="2"/>
      <c r="N342" s="2"/>
      <c r="O342" s="2"/>
      <c r="P342" s="2"/>
      <c r="Q342" s="2"/>
      <c r="R342" s="2"/>
      <c r="S342" s="2"/>
      <c r="T342" s="2"/>
      <c r="U342" s="2"/>
      <c r="V342" s="2"/>
      <c r="W342" s="2"/>
      <c r="X342" s="2"/>
      <c r="Y342" s="2"/>
      <c r="Z342" s="2"/>
      <c r="AA342" s="2"/>
    </row>
    <row r="343" spans="1:27" x14ac:dyDescent="0.2">
      <c r="A343" s="2"/>
      <c r="B343" s="2"/>
      <c r="C343" s="2"/>
      <c r="D343" s="2"/>
      <c r="E343" s="2"/>
      <c r="F343" s="2"/>
      <c r="G343" s="2"/>
      <c r="H343" s="2"/>
      <c r="I343" s="2"/>
      <c r="J343" s="2"/>
      <c r="K343" s="2"/>
      <c r="L343" s="2"/>
      <c r="N343" s="2"/>
      <c r="O343" s="2"/>
      <c r="P343" s="2"/>
      <c r="Q343" s="2"/>
      <c r="R343" s="2"/>
      <c r="S343" s="2"/>
      <c r="T343" s="2"/>
      <c r="U343" s="2"/>
      <c r="V343" s="2"/>
      <c r="W343" s="2"/>
      <c r="X343" s="2"/>
      <c r="Y343" s="2"/>
      <c r="Z343" s="2"/>
      <c r="AA343" s="2"/>
    </row>
    <row r="344" spans="1:27" x14ac:dyDescent="0.2">
      <c r="A344" s="2"/>
      <c r="B344" s="2"/>
      <c r="C344" s="2"/>
      <c r="D344" s="2"/>
      <c r="E344" s="2"/>
      <c r="F344" s="2"/>
      <c r="G344" s="2"/>
      <c r="H344" s="2"/>
      <c r="I344" s="2"/>
      <c r="J344" s="2"/>
      <c r="K344" s="2"/>
      <c r="L344" s="2"/>
      <c r="N344" s="2"/>
      <c r="O344" s="2"/>
      <c r="P344" s="2"/>
      <c r="Q344" s="2"/>
      <c r="R344" s="2"/>
      <c r="S344" s="2"/>
      <c r="T344" s="2"/>
      <c r="U344" s="2"/>
      <c r="V344" s="2"/>
      <c r="W344" s="2"/>
      <c r="X344" s="2"/>
      <c r="Y344" s="2"/>
      <c r="Z344" s="2"/>
      <c r="AA344" s="2"/>
    </row>
    <row r="345" spans="1:27" x14ac:dyDescent="0.2">
      <c r="A345" s="2"/>
      <c r="B345" s="2"/>
      <c r="C345" s="2"/>
      <c r="D345" s="2"/>
      <c r="E345" s="2"/>
      <c r="F345" s="2"/>
      <c r="G345" s="2"/>
      <c r="H345" s="2"/>
      <c r="I345" s="2"/>
      <c r="J345" s="2"/>
      <c r="K345" s="2"/>
      <c r="L345" s="2"/>
      <c r="N345" s="2"/>
      <c r="O345" s="2"/>
      <c r="P345" s="2"/>
      <c r="Q345" s="2"/>
      <c r="R345" s="2"/>
      <c r="S345" s="2"/>
      <c r="T345" s="2"/>
      <c r="U345" s="2"/>
      <c r="V345" s="2"/>
      <c r="W345" s="2"/>
      <c r="X345" s="2"/>
      <c r="Y345" s="2"/>
      <c r="Z345" s="2"/>
      <c r="AA345" s="2"/>
    </row>
    <row r="346" spans="1:27" x14ac:dyDescent="0.2">
      <c r="A346" s="2"/>
      <c r="B346" s="2"/>
      <c r="C346" s="2"/>
      <c r="D346" s="2"/>
      <c r="E346" s="2"/>
      <c r="F346" s="2"/>
      <c r="G346" s="2"/>
      <c r="H346" s="2"/>
      <c r="I346" s="2"/>
      <c r="J346" s="2"/>
      <c r="K346" s="2"/>
      <c r="L346" s="2"/>
      <c r="N346" s="2"/>
      <c r="O346" s="2"/>
      <c r="P346" s="2"/>
      <c r="Q346" s="2"/>
      <c r="R346" s="2"/>
      <c r="S346" s="2"/>
      <c r="T346" s="2"/>
      <c r="U346" s="2"/>
      <c r="V346" s="2"/>
      <c r="W346" s="2"/>
      <c r="X346" s="2"/>
      <c r="Y346" s="2"/>
      <c r="Z346" s="2"/>
      <c r="AA346" s="2"/>
    </row>
    <row r="347" spans="1:27" x14ac:dyDescent="0.2">
      <c r="A347" s="2"/>
      <c r="B347" s="2"/>
      <c r="C347" s="2"/>
      <c r="D347" s="2"/>
      <c r="E347" s="2"/>
      <c r="F347" s="2"/>
      <c r="G347" s="2"/>
      <c r="H347" s="2"/>
      <c r="I347" s="2"/>
      <c r="J347" s="2"/>
      <c r="K347" s="2"/>
      <c r="L347" s="2"/>
      <c r="N347" s="2"/>
      <c r="O347" s="2"/>
      <c r="P347" s="2"/>
      <c r="Q347" s="2"/>
      <c r="R347" s="2"/>
      <c r="S347" s="2"/>
      <c r="T347" s="2"/>
      <c r="U347" s="2"/>
      <c r="V347" s="2"/>
      <c r="W347" s="2"/>
      <c r="X347" s="2"/>
      <c r="Y347" s="2"/>
      <c r="Z347" s="2"/>
      <c r="AA347" s="2"/>
    </row>
    <row r="348" spans="1:27" x14ac:dyDescent="0.2">
      <c r="A348" s="2"/>
      <c r="B348" s="2"/>
      <c r="C348" s="2"/>
      <c r="D348" s="2"/>
      <c r="E348" s="2"/>
      <c r="F348" s="2"/>
      <c r="G348" s="2"/>
      <c r="H348" s="2"/>
      <c r="I348" s="2"/>
      <c r="J348" s="2"/>
      <c r="K348" s="2"/>
      <c r="L348" s="2"/>
      <c r="N348" s="2"/>
      <c r="O348" s="2"/>
      <c r="P348" s="2"/>
      <c r="Q348" s="2"/>
      <c r="R348" s="2"/>
      <c r="S348" s="2"/>
      <c r="T348" s="2"/>
      <c r="U348" s="2"/>
      <c r="V348" s="2"/>
      <c r="W348" s="2"/>
      <c r="X348" s="2"/>
      <c r="Y348" s="2"/>
      <c r="Z348" s="2"/>
      <c r="AA348" s="2"/>
    </row>
    <row r="349" spans="1:27" x14ac:dyDescent="0.2">
      <c r="A349" s="2"/>
      <c r="B349" s="2"/>
      <c r="C349" s="2"/>
      <c r="D349" s="2"/>
      <c r="E349" s="2"/>
      <c r="F349" s="2"/>
      <c r="G349" s="2"/>
      <c r="H349" s="2"/>
      <c r="I349" s="2"/>
      <c r="J349" s="2"/>
      <c r="K349" s="2"/>
      <c r="L349" s="2"/>
      <c r="N349" s="2"/>
      <c r="O349" s="2"/>
      <c r="P349" s="2"/>
      <c r="Q349" s="2"/>
      <c r="R349" s="2"/>
      <c r="S349" s="2"/>
      <c r="T349" s="2"/>
      <c r="U349" s="2"/>
      <c r="V349" s="2"/>
      <c r="W349" s="2"/>
      <c r="X349" s="2"/>
      <c r="Y349" s="2"/>
      <c r="Z349" s="2"/>
      <c r="AA349" s="2"/>
    </row>
    <row r="350" spans="1:27" x14ac:dyDescent="0.2">
      <c r="A350" s="2"/>
      <c r="B350" s="2"/>
      <c r="C350" s="2"/>
      <c r="D350" s="2"/>
      <c r="E350" s="2"/>
      <c r="F350" s="2"/>
      <c r="G350" s="2"/>
      <c r="H350" s="2"/>
      <c r="I350" s="2"/>
      <c r="J350" s="2"/>
      <c r="K350" s="2"/>
      <c r="L350" s="2"/>
      <c r="N350" s="2"/>
      <c r="O350" s="2"/>
      <c r="P350" s="2"/>
      <c r="Q350" s="2"/>
      <c r="R350" s="2"/>
      <c r="S350" s="2"/>
      <c r="T350" s="2"/>
      <c r="U350" s="2"/>
      <c r="V350" s="2"/>
      <c r="W350" s="2"/>
      <c r="X350" s="2"/>
      <c r="Y350" s="2"/>
      <c r="Z350" s="2"/>
      <c r="AA350" s="2"/>
    </row>
    <row r="351" spans="1:27" x14ac:dyDescent="0.2">
      <c r="A351" s="2"/>
      <c r="B351" s="2"/>
      <c r="C351" s="2"/>
      <c r="D351" s="2"/>
      <c r="E351" s="2"/>
      <c r="F351" s="2"/>
      <c r="G351" s="2"/>
      <c r="H351" s="2"/>
      <c r="I351" s="2"/>
      <c r="J351" s="2"/>
      <c r="K351" s="2"/>
      <c r="L351" s="2"/>
      <c r="N351" s="2"/>
      <c r="O351" s="2"/>
      <c r="P351" s="2"/>
      <c r="Q351" s="2"/>
      <c r="R351" s="2"/>
      <c r="S351" s="2"/>
      <c r="T351" s="2"/>
      <c r="U351" s="2"/>
      <c r="V351" s="2"/>
      <c r="W351" s="2"/>
      <c r="X351" s="2"/>
      <c r="Y351" s="2"/>
      <c r="Z351" s="2"/>
      <c r="AA351" s="2"/>
    </row>
    <row r="352" spans="1:27" x14ac:dyDescent="0.2">
      <c r="A352" s="2"/>
      <c r="B352" s="2"/>
      <c r="C352" s="2"/>
      <c r="D352" s="2"/>
      <c r="E352" s="2"/>
      <c r="F352" s="2"/>
      <c r="G352" s="2"/>
      <c r="H352" s="2"/>
      <c r="I352" s="2"/>
      <c r="J352" s="2"/>
      <c r="K352" s="2"/>
      <c r="L352" s="2"/>
      <c r="N352" s="2"/>
      <c r="O352" s="2"/>
      <c r="P352" s="2"/>
      <c r="Q352" s="2"/>
      <c r="R352" s="2"/>
      <c r="S352" s="2"/>
      <c r="T352" s="2"/>
      <c r="U352" s="2"/>
      <c r="V352" s="2"/>
      <c r="W352" s="2"/>
      <c r="X352" s="2"/>
      <c r="Y352" s="2"/>
      <c r="Z352" s="2"/>
      <c r="AA352" s="2"/>
    </row>
    <row r="353" spans="1:27" x14ac:dyDescent="0.2">
      <c r="A353" s="2"/>
      <c r="B353" s="2"/>
      <c r="C353" s="2"/>
      <c r="D353" s="2"/>
      <c r="E353" s="2"/>
      <c r="F353" s="2"/>
      <c r="G353" s="2"/>
      <c r="H353" s="2"/>
      <c r="I353" s="2"/>
      <c r="J353" s="2"/>
      <c r="K353" s="2"/>
      <c r="L353" s="2"/>
      <c r="N353" s="2"/>
      <c r="O353" s="2"/>
      <c r="P353" s="2"/>
      <c r="Q353" s="2"/>
      <c r="R353" s="2"/>
      <c r="S353" s="2"/>
      <c r="T353" s="2"/>
      <c r="U353" s="2"/>
      <c r="V353" s="2"/>
      <c r="W353" s="2"/>
      <c r="X353" s="2"/>
      <c r="Y353" s="2"/>
      <c r="Z353" s="2"/>
      <c r="AA353" s="2"/>
    </row>
    <row r="354" spans="1:27" x14ac:dyDescent="0.2">
      <c r="A354" s="2"/>
      <c r="B354" s="2"/>
      <c r="C354" s="2"/>
      <c r="D354" s="2"/>
      <c r="E354" s="2"/>
      <c r="F354" s="2"/>
      <c r="G354" s="2"/>
      <c r="H354" s="2"/>
      <c r="I354" s="2"/>
      <c r="J354" s="2"/>
      <c r="K354" s="2"/>
      <c r="L354" s="2"/>
      <c r="N354" s="2"/>
      <c r="O354" s="2"/>
      <c r="P354" s="2"/>
      <c r="Q354" s="2"/>
      <c r="R354" s="2"/>
      <c r="S354" s="2"/>
      <c r="T354" s="2"/>
      <c r="U354" s="2"/>
      <c r="V354" s="2"/>
      <c r="W354" s="2"/>
      <c r="X354" s="2"/>
      <c r="Y354" s="2"/>
      <c r="Z354" s="2"/>
      <c r="AA354" s="2"/>
    </row>
    <row r="355" spans="1:27" x14ac:dyDescent="0.2">
      <c r="A355" s="2"/>
      <c r="B355" s="2"/>
      <c r="C355" s="2"/>
      <c r="D355" s="2"/>
      <c r="E355" s="2"/>
      <c r="F355" s="2"/>
      <c r="G355" s="2"/>
      <c r="H355" s="2"/>
      <c r="I355" s="2"/>
      <c r="J355" s="2"/>
      <c r="K355" s="2"/>
      <c r="L355" s="2"/>
      <c r="N355" s="2"/>
      <c r="O355" s="2"/>
      <c r="P355" s="2"/>
      <c r="Q355" s="2"/>
      <c r="R355" s="2"/>
      <c r="S355" s="2"/>
      <c r="T355" s="2"/>
      <c r="U355" s="2"/>
      <c r="V355" s="2"/>
      <c r="W355" s="2"/>
      <c r="X355" s="2"/>
      <c r="Y355" s="2"/>
      <c r="Z355" s="2"/>
      <c r="AA355" s="2"/>
    </row>
    <row r="356" spans="1:27" x14ac:dyDescent="0.2">
      <c r="A356" s="2"/>
      <c r="B356" s="2"/>
      <c r="C356" s="2"/>
      <c r="D356" s="2"/>
      <c r="E356" s="2"/>
      <c r="F356" s="2"/>
      <c r="G356" s="2"/>
      <c r="H356" s="2"/>
      <c r="I356" s="2"/>
      <c r="J356" s="2"/>
      <c r="K356" s="2"/>
      <c r="L356" s="2"/>
      <c r="N356" s="2"/>
      <c r="O356" s="2"/>
      <c r="P356" s="2"/>
      <c r="Q356" s="2"/>
      <c r="R356" s="2"/>
      <c r="S356" s="2"/>
      <c r="T356" s="2"/>
      <c r="U356" s="2"/>
      <c r="V356" s="2"/>
      <c r="W356" s="2"/>
      <c r="X356" s="2"/>
      <c r="Y356" s="2"/>
      <c r="Z356" s="2"/>
      <c r="AA356" s="2"/>
    </row>
    <row r="357" spans="1:27" x14ac:dyDescent="0.2">
      <c r="A357" s="2"/>
      <c r="B357" s="2"/>
      <c r="C357" s="2"/>
      <c r="D357" s="2"/>
      <c r="E357" s="2"/>
      <c r="F357" s="2"/>
      <c r="G357" s="2"/>
      <c r="H357" s="2"/>
      <c r="I357" s="2"/>
      <c r="J357" s="2"/>
      <c r="K357" s="2"/>
      <c r="L357" s="2"/>
      <c r="N357" s="2"/>
      <c r="O357" s="2"/>
      <c r="P357" s="2"/>
      <c r="Q357" s="2"/>
      <c r="R357" s="2"/>
      <c r="S357" s="2"/>
      <c r="T357" s="2"/>
      <c r="U357" s="2"/>
      <c r="V357" s="2"/>
      <c r="W357" s="2"/>
      <c r="X357" s="2"/>
      <c r="Y357" s="2"/>
      <c r="Z357" s="2"/>
      <c r="AA357" s="2"/>
    </row>
    <row r="358" spans="1:27" x14ac:dyDescent="0.2">
      <c r="A358" s="2"/>
      <c r="B358" s="2"/>
      <c r="C358" s="2"/>
      <c r="D358" s="2"/>
      <c r="E358" s="2"/>
      <c r="F358" s="2"/>
      <c r="G358" s="2"/>
      <c r="H358" s="2"/>
      <c r="I358" s="2"/>
      <c r="J358" s="2"/>
      <c r="K358" s="2"/>
      <c r="L358" s="2"/>
      <c r="N358" s="2"/>
      <c r="O358" s="2"/>
      <c r="P358" s="2"/>
      <c r="Q358" s="2"/>
      <c r="R358" s="2"/>
      <c r="S358" s="2"/>
      <c r="T358" s="2"/>
      <c r="U358" s="2"/>
      <c r="V358" s="2"/>
      <c r="W358" s="2"/>
      <c r="X358" s="2"/>
      <c r="Y358" s="2"/>
      <c r="Z358" s="2"/>
      <c r="AA358" s="2"/>
    </row>
    <row r="359" spans="1:27" x14ac:dyDescent="0.2">
      <c r="A359" s="2"/>
      <c r="B359" s="2"/>
      <c r="C359" s="2"/>
      <c r="D359" s="2"/>
      <c r="E359" s="2"/>
      <c r="F359" s="2"/>
      <c r="G359" s="2"/>
      <c r="H359" s="2"/>
      <c r="I359" s="2"/>
      <c r="J359" s="2"/>
      <c r="K359" s="2"/>
      <c r="L359" s="2"/>
      <c r="N359" s="2"/>
      <c r="O359" s="2"/>
      <c r="P359" s="2"/>
      <c r="Q359" s="2"/>
      <c r="R359" s="2"/>
      <c r="S359" s="2"/>
      <c r="T359" s="2"/>
      <c r="U359" s="2"/>
      <c r="V359" s="2"/>
      <c r="W359" s="2"/>
      <c r="X359" s="2"/>
      <c r="Y359" s="2"/>
      <c r="Z359" s="2"/>
      <c r="AA359" s="2"/>
    </row>
    <row r="360" spans="1:27" x14ac:dyDescent="0.2">
      <c r="A360" s="2"/>
      <c r="B360" s="2"/>
      <c r="C360" s="2"/>
      <c r="D360" s="2"/>
      <c r="E360" s="2"/>
      <c r="F360" s="2"/>
      <c r="G360" s="2"/>
      <c r="H360" s="2"/>
      <c r="I360" s="2"/>
      <c r="J360" s="2"/>
      <c r="K360" s="2"/>
      <c r="L360" s="2"/>
      <c r="N360" s="2"/>
      <c r="O360" s="2"/>
      <c r="P360" s="2"/>
      <c r="Q360" s="2"/>
      <c r="R360" s="2"/>
      <c r="S360" s="2"/>
      <c r="T360" s="2"/>
      <c r="U360" s="2"/>
      <c r="V360" s="2"/>
      <c r="W360" s="2"/>
      <c r="X360" s="2"/>
      <c r="Y360" s="2"/>
      <c r="Z360" s="2"/>
      <c r="AA360" s="2"/>
    </row>
    <row r="361" spans="1:27" x14ac:dyDescent="0.2">
      <c r="A361" s="2"/>
      <c r="B361" s="2"/>
      <c r="C361" s="2"/>
      <c r="D361" s="2"/>
      <c r="E361" s="2"/>
      <c r="F361" s="2"/>
      <c r="G361" s="2"/>
      <c r="H361" s="2"/>
      <c r="I361" s="2"/>
      <c r="J361" s="2"/>
      <c r="K361" s="2"/>
      <c r="L361" s="2"/>
      <c r="N361" s="2"/>
      <c r="O361" s="2"/>
      <c r="P361" s="2"/>
      <c r="Q361" s="2"/>
      <c r="R361" s="2"/>
      <c r="S361" s="2"/>
      <c r="T361" s="2"/>
      <c r="U361" s="2"/>
      <c r="V361" s="2"/>
      <c r="W361" s="2"/>
      <c r="X361" s="2"/>
      <c r="Y361" s="2"/>
      <c r="Z361" s="2"/>
      <c r="AA361" s="2"/>
    </row>
    <row r="362" spans="1:27" x14ac:dyDescent="0.2">
      <c r="A362" s="2"/>
      <c r="B362" s="2"/>
      <c r="C362" s="2"/>
      <c r="D362" s="2"/>
      <c r="E362" s="2"/>
      <c r="F362" s="2"/>
      <c r="G362" s="2"/>
      <c r="H362" s="2"/>
      <c r="I362" s="2"/>
      <c r="J362" s="2"/>
      <c r="K362" s="2"/>
      <c r="L362" s="2"/>
      <c r="N362" s="2"/>
      <c r="O362" s="2"/>
      <c r="P362" s="2"/>
      <c r="Q362" s="2"/>
      <c r="R362" s="2"/>
      <c r="S362" s="2"/>
      <c r="T362" s="2"/>
      <c r="U362" s="2"/>
      <c r="V362" s="2"/>
      <c r="W362" s="2"/>
      <c r="X362" s="2"/>
      <c r="Y362" s="2"/>
      <c r="Z362" s="2"/>
      <c r="AA362" s="2"/>
    </row>
    <row r="363" spans="1:27" x14ac:dyDescent="0.2">
      <c r="A363" s="2"/>
      <c r="B363" s="2"/>
      <c r="C363" s="2"/>
      <c r="D363" s="2"/>
      <c r="E363" s="2"/>
      <c r="F363" s="2"/>
      <c r="G363" s="2"/>
      <c r="H363" s="2"/>
      <c r="I363" s="2"/>
      <c r="J363" s="2"/>
      <c r="K363" s="2"/>
      <c r="L363" s="2"/>
      <c r="N363" s="2"/>
      <c r="O363" s="2"/>
      <c r="P363" s="2"/>
      <c r="Q363" s="2"/>
      <c r="R363" s="2"/>
      <c r="S363" s="2"/>
      <c r="T363" s="2"/>
      <c r="U363" s="2"/>
      <c r="V363" s="2"/>
      <c r="W363" s="2"/>
      <c r="X363" s="2"/>
      <c r="Y363" s="2"/>
      <c r="Z363" s="2"/>
      <c r="AA363" s="2"/>
    </row>
    <row r="364" spans="1:27" x14ac:dyDescent="0.2">
      <c r="A364" s="2"/>
      <c r="B364" s="2"/>
      <c r="C364" s="2"/>
      <c r="D364" s="2"/>
      <c r="E364" s="2"/>
      <c r="F364" s="2"/>
      <c r="G364" s="2"/>
      <c r="H364" s="2"/>
      <c r="I364" s="2"/>
      <c r="J364" s="2"/>
      <c r="K364" s="2"/>
      <c r="L364" s="2"/>
      <c r="N364" s="2"/>
      <c r="O364" s="2"/>
      <c r="P364" s="2"/>
      <c r="Q364" s="2"/>
      <c r="R364" s="2"/>
      <c r="S364" s="2"/>
      <c r="T364" s="2"/>
      <c r="U364" s="2"/>
      <c r="V364" s="2"/>
      <c r="W364" s="2"/>
      <c r="X364" s="2"/>
      <c r="Y364" s="2"/>
      <c r="Z364" s="2"/>
      <c r="AA364" s="2"/>
    </row>
    <row r="365" spans="1:27" x14ac:dyDescent="0.2">
      <c r="A365" s="2"/>
      <c r="B365" s="2"/>
      <c r="C365" s="2"/>
      <c r="D365" s="2"/>
      <c r="E365" s="2"/>
      <c r="F365" s="2"/>
      <c r="G365" s="2"/>
      <c r="H365" s="2"/>
      <c r="I365" s="2"/>
      <c r="J365" s="2"/>
      <c r="K365" s="2"/>
      <c r="L365" s="2"/>
      <c r="N365" s="2"/>
      <c r="O365" s="2"/>
      <c r="P365" s="2"/>
      <c r="Q365" s="2"/>
      <c r="R365" s="2"/>
      <c r="S365" s="2"/>
      <c r="T365" s="2"/>
      <c r="U365" s="2"/>
      <c r="V365" s="2"/>
      <c r="W365" s="2"/>
      <c r="X365" s="2"/>
      <c r="Y365" s="2"/>
      <c r="Z365" s="2"/>
      <c r="AA365" s="2"/>
    </row>
    <row r="366" spans="1:27" x14ac:dyDescent="0.2">
      <c r="A366" s="2"/>
      <c r="B366" s="2"/>
      <c r="C366" s="2"/>
      <c r="D366" s="2"/>
      <c r="E366" s="2"/>
      <c r="F366" s="2"/>
      <c r="G366" s="2"/>
      <c r="H366" s="2"/>
      <c r="I366" s="2"/>
      <c r="J366" s="2"/>
      <c r="K366" s="2"/>
      <c r="L366" s="2"/>
      <c r="N366" s="2"/>
      <c r="O366" s="2"/>
      <c r="P366" s="2"/>
      <c r="Q366" s="2"/>
      <c r="R366" s="2"/>
      <c r="S366" s="2"/>
      <c r="T366" s="2"/>
      <c r="U366" s="2"/>
      <c r="V366" s="2"/>
      <c r="W366" s="2"/>
      <c r="X366" s="2"/>
      <c r="Y366" s="2"/>
      <c r="Z366" s="2"/>
      <c r="AA366" s="2"/>
    </row>
    <row r="367" spans="1:27" x14ac:dyDescent="0.2">
      <c r="A367" s="2"/>
      <c r="B367" s="2"/>
      <c r="C367" s="2"/>
      <c r="D367" s="2"/>
      <c r="E367" s="2"/>
      <c r="F367" s="2"/>
      <c r="G367" s="2"/>
      <c r="H367" s="2"/>
      <c r="I367" s="2"/>
      <c r="J367" s="2"/>
      <c r="K367" s="2"/>
      <c r="L367" s="2"/>
      <c r="N367" s="2"/>
      <c r="O367" s="2"/>
      <c r="P367" s="2"/>
      <c r="Q367" s="2"/>
      <c r="R367" s="2"/>
      <c r="S367" s="2"/>
      <c r="T367" s="2"/>
      <c r="U367" s="2"/>
      <c r="V367" s="2"/>
      <c r="W367" s="2"/>
      <c r="X367" s="2"/>
      <c r="Y367" s="2"/>
      <c r="Z367" s="2"/>
      <c r="AA367" s="2"/>
    </row>
    <row r="368" spans="1:27" x14ac:dyDescent="0.2">
      <c r="A368" s="2"/>
      <c r="B368" s="2"/>
      <c r="C368" s="2"/>
      <c r="D368" s="2"/>
      <c r="E368" s="2"/>
      <c r="F368" s="2"/>
      <c r="G368" s="2"/>
      <c r="H368" s="2"/>
      <c r="I368" s="2"/>
      <c r="J368" s="2"/>
      <c r="K368" s="2"/>
      <c r="L368" s="2"/>
      <c r="N368" s="2"/>
      <c r="O368" s="2"/>
      <c r="P368" s="2"/>
      <c r="Q368" s="2"/>
      <c r="R368" s="2"/>
      <c r="S368" s="2"/>
      <c r="T368" s="2"/>
      <c r="U368" s="2"/>
      <c r="V368" s="2"/>
      <c r="W368" s="2"/>
      <c r="X368" s="2"/>
      <c r="Y368" s="2"/>
      <c r="Z368" s="2"/>
      <c r="AA368" s="2"/>
    </row>
    <row r="369" spans="1:27" x14ac:dyDescent="0.2">
      <c r="A369" s="2"/>
      <c r="B369" s="2"/>
      <c r="C369" s="2"/>
      <c r="D369" s="2"/>
      <c r="E369" s="2"/>
      <c r="F369" s="2"/>
      <c r="G369" s="2"/>
      <c r="H369" s="2"/>
      <c r="I369" s="2"/>
      <c r="J369" s="2"/>
      <c r="K369" s="2"/>
      <c r="L369" s="2"/>
      <c r="N369" s="2"/>
      <c r="O369" s="2"/>
      <c r="P369" s="2"/>
      <c r="Q369" s="2"/>
      <c r="R369" s="2"/>
      <c r="S369" s="2"/>
      <c r="T369" s="2"/>
      <c r="U369" s="2"/>
      <c r="V369" s="2"/>
      <c r="W369" s="2"/>
      <c r="X369" s="2"/>
      <c r="Y369" s="2"/>
      <c r="Z369" s="2"/>
      <c r="AA369" s="2"/>
    </row>
    <row r="370" spans="1:27" x14ac:dyDescent="0.2">
      <c r="A370" s="2"/>
      <c r="B370" s="2"/>
      <c r="C370" s="2"/>
      <c r="D370" s="2"/>
      <c r="E370" s="2"/>
      <c r="F370" s="2"/>
      <c r="G370" s="2"/>
      <c r="H370" s="2"/>
      <c r="I370" s="2"/>
      <c r="J370" s="2"/>
      <c r="K370" s="2"/>
      <c r="L370" s="2"/>
      <c r="N370" s="2"/>
      <c r="O370" s="2"/>
      <c r="P370" s="2"/>
      <c r="Q370" s="2"/>
      <c r="R370" s="2"/>
      <c r="S370" s="2"/>
      <c r="T370" s="2"/>
      <c r="U370" s="2"/>
      <c r="V370" s="2"/>
      <c r="W370" s="2"/>
      <c r="X370" s="2"/>
      <c r="Y370" s="2"/>
      <c r="Z370" s="2"/>
      <c r="AA370" s="2"/>
    </row>
    <row r="371" spans="1:27" x14ac:dyDescent="0.2">
      <c r="A371" s="2"/>
      <c r="B371" s="2"/>
      <c r="C371" s="2"/>
      <c r="D371" s="2"/>
      <c r="E371" s="2"/>
      <c r="F371" s="2"/>
      <c r="G371" s="2"/>
      <c r="H371" s="2"/>
      <c r="I371" s="2"/>
      <c r="J371" s="2"/>
      <c r="K371" s="2"/>
      <c r="L371" s="2"/>
      <c r="N371" s="2"/>
      <c r="O371" s="2"/>
      <c r="P371" s="2"/>
      <c r="Q371" s="2"/>
      <c r="R371" s="2"/>
      <c r="S371" s="2"/>
      <c r="T371" s="2"/>
      <c r="U371" s="2"/>
      <c r="V371" s="2"/>
      <c r="W371" s="2"/>
      <c r="X371" s="2"/>
      <c r="Y371" s="2"/>
      <c r="Z371" s="2"/>
      <c r="AA371" s="2"/>
    </row>
    <row r="372" spans="1:27" x14ac:dyDescent="0.2">
      <c r="A372" s="2"/>
      <c r="B372" s="2"/>
      <c r="C372" s="2"/>
      <c r="D372" s="2"/>
      <c r="E372" s="2"/>
      <c r="F372" s="2"/>
      <c r="G372" s="2"/>
      <c r="H372" s="2"/>
      <c r="I372" s="2"/>
      <c r="J372" s="2"/>
      <c r="K372" s="2"/>
      <c r="L372" s="2"/>
      <c r="N372" s="2"/>
      <c r="O372" s="2"/>
      <c r="P372" s="2"/>
      <c r="Q372" s="2"/>
      <c r="R372" s="2"/>
      <c r="S372" s="2"/>
      <c r="T372" s="2"/>
      <c r="U372" s="2"/>
      <c r="V372" s="2"/>
      <c r="W372" s="2"/>
      <c r="X372" s="2"/>
      <c r="Y372" s="2"/>
      <c r="Z372" s="2"/>
      <c r="AA372" s="2"/>
    </row>
    <row r="373" spans="1:27" x14ac:dyDescent="0.2">
      <c r="A373" s="2"/>
      <c r="B373" s="2"/>
      <c r="C373" s="2"/>
      <c r="D373" s="2"/>
      <c r="E373" s="2"/>
      <c r="F373" s="2"/>
      <c r="G373" s="2"/>
      <c r="H373" s="2"/>
      <c r="I373" s="2"/>
      <c r="J373" s="2"/>
      <c r="K373" s="2"/>
      <c r="L373" s="2"/>
      <c r="N373" s="2"/>
      <c r="O373" s="2"/>
      <c r="P373" s="2"/>
      <c r="Q373" s="2"/>
      <c r="R373" s="2"/>
      <c r="S373" s="2"/>
      <c r="T373" s="2"/>
      <c r="U373" s="2"/>
      <c r="V373" s="2"/>
      <c r="W373" s="2"/>
      <c r="X373" s="2"/>
      <c r="Y373" s="2"/>
      <c r="Z373" s="2"/>
      <c r="AA373" s="2"/>
    </row>
    <row r="374" spans="1:27" x14ac:dyDescent="0.2">
      <c r="A374" s="2"/>
      <c r="B374" s="2"/>
      <c r="C374" s="2"/>
      <c r="D374" s="2"/>
      <c r="E374" s="2"/>
      <c r="F374" s="2"/>
      <c r="G374" s="2"/>
      <c r="H374" s="2"/>
      <c r="I374" s="2"/>
      <c r="J374" s="2"/>
      <c r="K374" s="2"/>
      <c r="L374" s="2"/>
      <c r="N374" s="2"/>
      <c r="O374" s="2"/>
      <c r="P374" s="2"/>
      <c r="Q374" s="2"/>
      <c r="R374" s="2"/>
      <c r="S374" s="2"/>
      <c r="T374" s="2"/>
      <c r="U374" s="2"/>
      <c r="V374" s="2"/>
      <c r="W374" s="2"/>
      <c r="X374" s="2"/>
      <c r="Y374" s="2"/>
      <c r="Z374" s="2"/>
      <c r="AA374" s="2"/>
    </row>
    <row r="375" spans="1:27" x14ac:dyDescent="0.2">
      <c r="A375" s="2"/>
      <c r="B375" s="2"/>
      <c r="C375" s="2"/>
      <c r="D375" s="2"/>
      <c r="E375" s="2"/>
      <c r="F375" s="2"/>
      <c r="G375" s="2"/>
      <c r="H375" s="2"/>
      <c r="I375" s="2"/>
      <c r="J375" s="2"/>
      <c r="K375" s="2"/>
      <c r="L375" s="2"/>
      <c r="N375" s="2"/>
      <c r="O375" s="2"/>
      <c r="P375" s="2"/>
      <c r="Q375" s="2"/>
      <c r="R375" s="2"/>
      <c r="S375" s="2"/>
      <c r="T375" s="2"/>
      <c r="U375" s="2"/>
      <c r="V375" s="2"/>
      <c r="W375" s="2"/>
      <c r="X375" s="2"/>
      <c r="Y375" s="2"/>
      <c r="Z375" s="2"/>
      <c r="AA375" s="2"/>
    </row>
    <row r="376" spans="1:27" x14ac:dyDescent="0.2">
      <c r="A376" s="2"/>
      <c r="B376" s="2"/>
      <c r="C376" s="2"/>
      <c r="D376" s="2"/>
      <c r="E376" s="2"/>
      <c r="F376" s="2"/>
      <c r="G376" s="2"/>
      <c r="H376" s="2"/>
      <c r="I376" s="2"/>
      <c r="J376" s="2"/>
      <c r="K376" s="2"/>
      <c r="L376" s="2"/>
      <c r="N376" s="2"/>
      <c r="O376" s="2"/>
      <c r="P376" s="2"/>
      <c r="Q376" s="2"/>
      <c r="R376" s="2"/>
      <c r="S376" s="2"/>
      <c r="T376" s="2"/>
      <c r="U376" s="2"/>
      <c r="V376" s="2"/>
      <c r="W376" s="2"/>
      <c r="X376" s="2"/>
      <c r="Y376" s="2"/>
      <c r="Z376" s="2"/>
      <c r="AA376" s="2"/>
    </row>
    <row r="377" spans="1:27" x14ac:dyDescent="0.2">
      <c r="A377" s="2"/>
      <c r="B377" s="2"/>
      <c r="C377" s="2"/>
      <c r="D377" s="2"/>
      <c r="E377" s="2"/>
      <c r="F377" s="2"/>
      <c r="G377" s="2"/>
      <c r="H377" s="2"/>
      <c r="I377" s="2"/>
      <c r="J377" s="2"/>
      <c r="K377" s="2"/>
      <c r="L377" s="2"/>
      <c r="N377" s="2"/>
      <c r="O377" s="2"/>
      <c r="P377" s="2"/>
      <c r="Q377" s="2"/>
      <c r="R377" s="2"/>
      <c r="S377" s="2"/>
      <c r="T377" s="2"/>
      <c r="U377" s="2"/>
      <c r="V377" s="2"/>
      <c r="W377" s="2"/>
      <c r="X377" s="2"/>
      <c r="Y377" s="2"/>
      <c r="Z377" s="2"/>
      <c r="AA377" s="2"/>
    </row>
    <row r="378" spans="1:27" x14ac:dyDescent="0.2">
      <c r="A378" s="2"/>
      <c r="B378" s="2"/>
      <c r="C378" s="2"/>
      <c r="D378" s="2"/>
      <c r="E378" s="2"/>
      <c r="F378" s="2"/>
      <c r="G378" s="2"/>
      <c r="H378" s="2"/>
      <c r="I378" s="2"/>
      <c r="J378" s="2"/>
      <c r="K378" s="2"/>
      <c r="L378" s="2"/>
      <c r="N378" s="2"/>
      <c r="O378" s="2"/>
      <c r="P378" s="2"/>
      <c r="Q378" s="2"/>
      <c r="R378" s="2"/>
      <c r="S378" s="2"/>
      <c r="T378" s="2"/>
      <c r="U378" s="2"/>
      <c r="V378" s="2"/>
      <c r="W378" s="2"/>
      <c r="X378" s="2"/>
      <c r="Y378" s="2"/>
      <c r="Z378" s="2"/>
      <c r="AA378" s="2"/>
    </row>
    <row r="379" spans="1:27" x14ac:dyDescent="0.2">
      <c r="A379" s="2"/>
      <c r="B379" s="2"/>
      <c r="C379" s="2"/>
      <c r="D379" s="2"/>
      <c r="E379" s="2"/>
      <c r="F379" s="2"/>
      <c r="G379" s="2"/>
      <c r="H379" s="2"/>
      <c r="I379" s="2"/>
      <c r="J379" s="2"/>
      <c r="K379" s="2"/>
      <c r="L379" s="2"/>
      <c r="N379" s="2"/>
      <c r="O379" s="2"/>
      <c r="P379" s="2"/>
      <c r="Q379" s="2"/>
      <c r="R379" s="2"/>
      <c r="S379" s="2"/>
      <c r="T379" s="2"/>
      <c r="U379" s="2"/>
      <c r="V379" s="2"/>
      <c r="W379" s="2"/>
      <c r="X379" s="2"/>
      <c r="Y379" s="2"/>
      <c r="Z379" s="2"/>
      <c r="AA379" s="2"/>
    </row>
    <row r="380" spans="1:27" x14ac:dyDescent="0.2">
      <c r="A380" s="2"/>
      <c r="B380" s="2"/>
      <c r="C380" s="2"/>
      <c r="D380" s="2"/>
      <c r="E380" s="2"/>
      <c r="F380" s="2"/>
      <c r="G380" s="2"/>
      <c r="H380" s="2"/>
      <c r="I380" s="2"/>
      <c r="J380" s="2"/>
      <c r="K380" s="2"/>
      <c r="L380" s="2"/>
      <c r="N380" s="2"/>
      <c r="O380" s="2"/>
      <c r="P380" s="2"/>
      <c r="Q380" s="2"/>
      <c r="R380" s="2"/>
      <c r="S380" s="2"/>
      <c r="T380" s="2"/>
      <c r="U380" s="2"/>
      <c r="V380" s="2"/>
      <c r="W380" s="2"/>
      <c r="X380" s="2"/>
      <c r="Y380" s="2"/>
      <c r="Z380" s="2"/>
      <c r="AA380" s="2"/>
    </row>
    <row r="381" spans="1:27" x14ac:dyDescent="0.2">
      <c r="A381" s="2"/>
      <c r="B381" s="2"/>
      <c r="C381" s="2"/>
      <c r="D381" s="2"/>
      <c r="E381" s="2"/>
      <c r="F381" s="2"/>
      <c r="G381" s="2"/>
      <c r="H381" s="2"/>
      <c r="I381" s="2"/>
      <c r="J381" s="2"/>
      <c r="K381" s="2"/>
      <c r="L381" s="2"/>
      <c r="N381" s="2"/>
      <c r="O381" s="2"/>
      <c r="P381" s="2"/>
      <c r="Q381" s="2"/>
      <c r="R381" s="2"/>
      <c r="S381" s="2"/>
      <c r="T381" s="2"/>
      <c r="U381" s="2"/>
      <c r="V381" s="2"/>
      <c r="W381" s="2"/>
      <c r="X381" s="2"/>
      <c r="Y381" s="2"/>
      <c r="Z381" s="2"/>
      <c r="AA381" s="2"/>
    </row>
    <row r="382" spans="1:27" x14ac:dyDescent="0.2">
      <c r="A382" s="2"/>
      <c r="B382" s="2"/>
      <c r="C382" s="2"/>
      <c r="D382" s="2"/>
      <c r="E382" s="2"/>
      <c r="F382" s="2"/>
      <c r="G382" s="2"/>
      <c r="H382" s="2"/>
      <c r="I382" s="2"/>
      <c r="J382" s="2"/>
      <c r="K382" s="2"/>
      <c r="L382" s="2"/>
      <c r="N382" s="2"/>
      <c r="O382" s="2"/>
      <c r="P382" s="2"/>
      <c r="Q382" s="2"/>
      <c r="R382" s="2"/>
      <c r="S382" s="2"/>
      <c r="T382" s="2"/>
      <c r="U382" s="2"/>
      <c r="V382" s="2"/>
      <c r="W382" s="2"/>
      <c r="X382" s="2"/>
      <c r="Y382" s="2"/>
      <c r="Z382" s="2"/>
      <c r="AA382" s="2"/>
    </row>
    <row r="383" spans="1:27" x14ac:dyDescent="0.2">
      <c r="A383" s="2"/>
      <c r="B383" s="2"/>
      <c r="C383" s="2"/>
      <c r="D383" s="2"/>
      <c r="E383" s="2"/>
      <c r="F383" s="2"/>
      <c r="G383" s="2"/>
      <c r="H383" s="2"/>
      <c r="I383" s="2"/>
      <c r="J383" s="2"/>
      <c r="K383" s="2"/>
      <c r="L383" s="2"/>
      <c r="N383" s="2"/>
      <c r="O383" s="2"/>
      <c r="P383" s="2"/>
      <c r="Q383" s="2"/>
      <c r="R383" s="2"/>
      <c r="S383" s="2"/>
      <c r="T383" s="2"/>
      <c r="U383" s="2"/>
      <c r="V383" s="2"/>
      <c r="W383" s="2"/>
      <c r="X383" s="2"/>
      <c r="Y383" s="2"/>
      <c r="Z383" s="2"/>
      <c r="AA383" s="2"/>
    </row>
    <row r="384" spans="1:27" x14ac:dyDescent="0.2">
      <c r="A384" s="2"/>
      <c r="B384" s="2"/>
      <c r="C384" s="2"/>
      <c r="D384" s="2"/>
      <c r="E384" s="2"/>
      <c r="F384" s="2"/>
      <c r="G384" s="2"/>
      <c r="H384" s="2"/>
      <c r="I384" s="2"/>
      <c r="J384" s="2"/>
      <c r="K384" s="2"/>
      <c r="L384" s="2"/>
      <c r="N384" s="2"/>
      <c r="O384" s="2"/>
      <c r="P384" s="2"/>
      <c r="Q384" s="2"/>
      <c r="R384" s="2"/>
      <c r="S384" s="2"/>
      <c r="T384" s="2"/>
      <c r="U384" s="2"/>
      <c r="V384" s="2"/>
      <c r="W384" s="2"/>
      <c r="X384" s="2"/>
      <c r="Y384" s="2"/>
      <c r="Z384" s="2"/>
      <c r="AA384" s="2"/>
    </row>
    <row r="385" spans="1:27" x14ac:dyDescent="0.2">
      <c r="A385" s="2"/>
      <c r="B385" s="2"/>
      <c r="C385" s="2"/>
      <c r="D385" s="2"/>
      <c r="E385" s="2"/>
      <c r="F385" s="2"/>
      <c r="G385" s="2"/>
      <c r="H385" s="2"/>
      <c r="I385" s="2"/>
      <c r="J385" s="2"/>
      <c r="K385" s="2"/>
      <c r="L385" s="2"/>
      <c r="N385" s="2"/>
      <c r="O385" s="2"/>
      <c r="P385" s="2"/>
      <c r="Q385" s="2"/>
      <c r="R385" s="2"/>
      <c r="S385" s="2"/>
      <c r="T385" s="2"/>
      <c r="U385" s="2"/>
      <c r="V385" s="2"/>
      <c r="W385" s="2"/>
      <c r="X385" s="2"/>
      <c r="Y385" s="2"/>
      <c r="Z385" s="2"/>
      <c r="AA385" s="2"/>
    </row>
    <row r="386" spans="1:27" x14ac:dyDescent="0.2">
      <c r="A386" s="2"/>
      <c r="B386" s="2"/>
      <c r="C386" s="2"/>
      <c r="D386" s="2"/>
      <c r="E386" s="2"/>
      <c r="F386" s="2"/>
      <c r="G386" s="2"/>
      <c r="H386" s="2"/>
      <c r="I386" s="2"/>
      <c r="J386" s="2"/>
      <c r="K386" s="2"/>
      <c r="L386" s="2"/>
      <c r="N386" s="2"/>
      <c r="O386" s="2"/>
      <c r="P386" s="2"/>
      <c r="Q386" s="2"/>
      <c r="R386" s="2"/>
      <c r="S386" s="2"/>
      <c r="T386" s="2"/>
      <c r="U386" s="2"/>
      <c r="V386" s="2"/>
      <c r="W386" s="2"/>
      <c r="X386" s="2"/>
      <c r="Y386" s="2"/>
      <c r="Z386" s="2"/>
      <c r="AA386" s="2"/>
    </row>
    <row r="387" spans="1:27" x14ac:dyDescent="0.2">
      <c r="A387" s="2"/>
      <c r="B387" s="2"/>
      <c r="C387" s="2"/>
      <c r="D387" s="2"/>
      <c r="E387" s="2"/>
      <c r="F387" s="2"/>
      <c r="G387" s="2"/>
      <c r="H387" s="2"/>
      <c r="I387" s="2"/>
      <c r="J387" s="2"/>
      <c r="K387" s="2"/>
      <c r="L387" s="2"/>
      <c r="N387" s="2"/>
      <c r="O387" s="2"/>
      <c r="P387" s="2"/>
      <c r="Q387" s="2"/>
      <c r="R387" s="2"/>
      <c r="S387" s="2"/>
      <c r="T387" s="2"/>
      <c r="U387" s="2"/>
      <c r="V387" s="2"/>
      <c r="W387" s="2"/>
      <c r="X387" s="2"/>
      <c r="Y387" s="2"/>
      <c r="Z387" s="2"/>
      <c r="AA387" s="2"/>
    </row>
    <row r="388" spans="1:27" x14ac:dyDescent="0.2">
      <c r="A388" s="2"/>
      <c r="B388" s="2"/>
      <c r="C388" s="2"/>
      <c r="D388" s="2"/>
      <c r="E388" s="2"/>
      <c r="F388" s="2"/>
      <c r="G388" s="2"/>
      <c r="H388" s="2"/>
      <c r="I388" s="2"/>
      <c r="J388" s="2"/>
      <c r="K388" s="2"/>
      <c r="L388" s="2"/>
      <c r="N388" s="2"/>
      <c r="O388" s="2"/>
      <c r="P388" s="2"/>
      <c r="Q388" s="2"/>
      <c r="R388" s="2"/>
      <c r="S388" s="2"/>
      <c r="T388" s="2"/>
      <c r="U388" s="2"/>
      <c r="V388" s="2"/>
      <c r="W388" s="2"/>
      <c r="X388" s="2"/>
      <c r="Y388" s="2"/>
      <c r="Z388" s="2"/>
      <c r="AA388" s="2"/>
    </row>
    <row r="389" spans="1:27" x14ac:dyDescent="0.2">
      <c r="A389" s="2"/>
      <c r="B389" s="2"/>
      <c r="C389" s="2"/>
      <c r="D389" s="2"/>
      <c r="E389" s="2"/>
      <c r="F389" s="2"/>
      <c r="G389" s="2"/>
      <c r="H389" s="2"/>
      <c r="I389" s="2"/>
      <c r="J389" s="2"/>
      <c r="K389" s="2"/>
      <c r="L389" s="2"/>
      <c r="N389" s="2"/>
      <c r="O389" s="2"/>
      <c r="P389" s="2"/>
      <c r="Q389" s="2"/>
      <c r="R389" s="2"/>
      <c r="S389" s="2"/>
      <c r="T389" s="2"/>
      <c r="U389" s="2"/>
      <c r="V389" s="2"/>
      <c r="W389" s="2"/>
      <c r="X389" s="2"/>
      <c r="Y389" s="2"/>
      <c r="Z389" s="2"/>
      <c r="AA389" s="2"/>
    </row>
    <row r="390" spans="1:27" x14ac:dyDescent="0.2">
      <c r="A390" s="2"/>
      <c r="B390" s="2"/>
      <c r="C390" s="2"/>
      <c r="D390" s="2"/>
      <c r="E390" s="2"/>
      <c r="F390" s="2"/>
      <c r="G390" s="2"/>
      <c r="H390" s="2"/>
      <c r="I390" s="2"/>
      <c r="J390" s="2"/>
      <c r="K390" s="2"/>
      <c r="L390" s="2"/>
      <c r="N390" s="2"/>
      <c r="O390" s="2"/>
      <c r="P390" s="2"/>
      <c r="Q390" s="2"/>
      <c r="R390" s="2"/>
      <c r="S390" s="2"/>
      <c r="T390" s="2"/>
      <c r="U390" s="2"/>
      <c r="V390" s="2"/>
      <c r="W390" s="2"/>
      <c r="X390" s="2"/>
      <c r="Y390" s="2"/>
      <c r="Z390" s="2"/>
      <c r="AA390" s="2"/>
    </row>
    <row r="391" spans="1:27" x14ac:dyDescent="0.2">
      <c r="A391" s="2"/>
      <c r="B391" s="2"/>
      <c r="C391" s="2"/>
      <c r="D391" s="2"/>
      <c r="E391" s="2"/>
      <c r="F391" s="2"/>
      <c r="G391" s="2"/>
      <c r="H391" s="2"/>
      <c r="I391" s="2"/>
      <c r="J391" s="2"/>
      <c r="K391" s="2"/>
      <c r="L391" s="2"/>
      <c r="N391" s="2"/>
      <c r="O391" s="2"/>
      <c r="P391" s="2"/>
      <c r="Q391" s="2"/>
      <c r="R391" s="2"/>
      <c r="S391" s="2"/>
      <c r="T391" s="2"/>
      <c r="U391" s="2"/>
      <c r="V391" s="2"/>
      <c r="W391" s="2"/>
      <c r="X391" s="2"/>
      <c r="Y391" s="2"/>
      <c r="Z391" s="2"/>
      <c r="AA391" s="2"/>
    </row>
    <row r="392" spans="1:27" x14ac:dyDescent="0.2">
      <c r="A392" s="2"/>
      <c r="B392" s="2"/>
      <c r="C392" s="2"/>
      <c r="D392" s="2"/>
      <c r="E392" s="2"/>
      <c r="F392" s="2"/>
      <c r="G392" s="2"/>
      <c r="H392" s="2"/>
      <c r="I392" s="2"/>
      <c r="J392" s="2"/>
      <c r="K392" s="2"/>
      <c r="L392" s="2"/>
      <c r="N392" s="2"/>
      <c r="O392" s="2"/>
      <c r="P392" s="2"/>
      <c r="Q392" s="2"/>
      <c r="R392" s="2"/>
      <c r="S392" s="2"/>
      <c r="T392" s="2"/>
      <c r="U392" s="2"/>
      <c r="V392" s="2"/>
      <c r="W392" s="2"/>
      <c r="X392" s="2"/>
      <c r="Y392" s="2"/>
      <c r="Z392" s="2"/>
      <c r="AA392" s="2"/>
    </row>
    <row r="393" spans="1:27" x14ac:dyDescent="0.2">
      <c r="A393" s="2"/>
      <c r="B393" s="2"/>
      <c r="C393" s="2"/>
      <c r="D393" s="2"/>
      <c r="E393" s="2"/>
      <c r="F393" s="2"/>
      <c r="G393" s="2"/>
      <c r="H393" s="2"/>
      <c r="I393" s="2"/>
      <c r="J393" s="2"/>
      <c r="K393" s="2"/>
      <c r="L393" s="2"/>
      <c r="N393" s="2"/>
      <c r="O393" s="2"/>
      <c r="P393" s="2"/>
      <c r="Q393" s="2"/>
      <c r="R393" s="2"/>
      <c r="S393" s="2"/>
      <c r="T393" s="2"/>
      <c r="U393" s="2"/>
      <c r="V393" s="2"/>
      <c r="W393" s="2"/>
      <c r="X393" s="2"/>
      <c r="Y393" s="2"/>
      <c r="Z393" s="2"/>
      <c r="AA393" s="2"/>
    </row>
    <row r="394" spans="1:27" x14ac:dyDescent="0.2">
      <c r="A394" s="2"/>
      <c r="B394" s="2"/>
      <c r="C394" s="2"/>
      <c r="D394" s="2"/>
      <c r="E394" s="2"/>
      <c r="F394" s="2"/>
      <c r="G394" s="2"/>
      <c r="H394" s="2"/>
      <c r="I394" s="2"/>
      <c r="J394" s="2"/>
      <c r="K394" s="2"/>
      <c r="L394" s="2"/>
      <c r="N394" s="2"/>
      <c r="O394" s="2"/>
      <c r="P394" s="2"/>
      <c r="Q394" s="2"/>
      <c r="R394" s="2"/>
      <c r="S394" s="2"/>
      <c r="T394" s="2"/>
      <c r="U394" s="2"/>
      <c r="V394" s="2"/>
      <c r="W394" s="2"/>
      <c r="X394" s="2"/>
      <c r="Y394" s="2"/>
      <c r="Z394" s="2"/>
      <c r="AA394" s="2"/>
    </row>
    <row r="395" spans="1:27" x14ac:dyDescent="0.2">
      <c r="A395" s="2"/>
      <c r="B395" s="2"/>
      <c r="C395" s="2"/>
      <c r="D395" s="2"/>
      <c r="E395" s="2"/>
      <c r="F395" s="2"/>
      <c r="G395" s="2"/>
      <c r="H395" s="2"/>
      <c r="I395" s="2"/>
      <c r="J395" s="2"/>
      <c r="K395" s="2"/>
      <c r="L395" s="2"/>
      <c r="N395" s="2"/>
      <c r="O395" s="2"/>
      <c r="P395" s="2"/>
      <c r="Q395" s="2"/>
      <c r="R395" s="2"/>
      <c r="S395" s="2"/>
      <c r="T395" s="2"/>
      <c r="U395" s="2"/>
      <c r="V395" s="2"/>
      <c r="W395" s="2"/>
      <c r="X395" s="2"/>
      <c r="Y395" s="2"/>
      <c r="Z395" s="2"/>
      <c r="AA395" s="2"/>
    </row>
    <row r="396" spans="1:27" x14ac:dyDescent="0.2">
      <c r="A396" s="2"/>
      <c r="B396" s="2"/>
      <c r="C396" s="2"/>
      <c r="D396" s="2"/>
      <c r="E396" s="2"/>
      <c r="F396" s="2"/>
      <c r="G396" s="2"/>
      <c r="H396" s="2"/>
      <c r="I396" s="2"/>
      <c r="J396" s="2"/>
      <c r="K396" s="2"/>
      <c r="L396" s="2"/>
      <c r="N396" s="2"/>
      <c r="O396" s="2"/>
      <c r="P396" s="2"/>
      <c r="Q396" s="2"/>
      <c r="R396" s="2"/>
      <c r="S396" s="2"/>
      <c r="T396" s="2"/>
      <c r="U396" s="2"/>
      <c r="V396" s="2"/>
      <c r="W396" s="2"/>
      <c r="X396" s="2"/>
      <c r="Y396" s="2"/>
      <c r="Z396" s="2"/>
      <c r="AA396" s="2"/>
    </row>
    <row r="397" spans="1:27" x14ac:dyDescent="0.2">
      <c r="A397" s="2"/>
      <c r="B397" s="2"/>
      <c r="C397" s="2"/>
      <c r="D397" s="2"/>
      <c r="E397" s="2"/>
      <c r="F397" s="2"/>
      <c r="G397" s="2"/>
      <c r="H397" s="2"/>
      <c r="I397" s="2"/>
      <c r="J397" s="2"/>
      <c r="K397" s="2"/>
      <c r="L397" s="2"/>
      <c r="N397" s="2"/>
      <c r="O397" s="2"/>
      <c r="P397" s="2"/>
      <c r="Q397" s="2"/>
      <c r="R397" s="2"/>
      <c r="S397" s="2"/>
      <c r="T397" s="2"/>
      <c r="U397" s="2"/>
      <c r="V397" s="2"/>
      <c r="W397" s="2"/>
      <c r="X397" s="2"/>
      <c r="Y397" s="2"/>
      <c r="Z397" s="2"/>
      <c r="AA397" s="2"/>
    </row>
    <row r="398" spans="1:27" x14ac:dyDescent="0.2">
      <c r="A398" s="2"/>
      <c r="B398" s="2"/>
      <c r="C398" s="2"/>
      <c r="D398" s="2"/>
      <c r="E398" s="2"/>
      <c r="F398" s="2"/>
      <c r="G398" s="2"/>
      <c r="H398" s="2"/>
      <c r="I398" s="2"/>
      <c r="J398" s="2"/>
      <c r="K398" s="2"/>
      <c r="L398" s="2"/>
      <c r="N398" s="2"/>
      <c r="O398" s="2"/>
      <c r="P398" s="2"/>
      <c r="Q398" s="2"/>
      <c r="R398" s="2"/>
      <c r="S398" s="2"/>
      <c r="T398" s="2"/>
      <c r="U398" s="2"/>
      <c r="V398" s="2"/>
      <c r="W398" s="2"/>
      <c r="X398" s="2"/>
      <c r="Y398" s="2"/>
      <c r="Z398" s="2"/>
      <c r="AA398" s="2"/>
    </row>
    <row r="399" spans="1:27" x14ac:dyDescent="0.2">
      <c r="A399" s="2"/>
      <c r="B399" s="2"/>
      <c r="C399" s="2"/>
      <c r="D399" s="2"/>
      <c r="E399" s="2"/>
      <c r="F399" s="2"/>
      <c r="G399" s="2"/>
      <c r="H399" s="2"/>
      <c r="I399" s="2"/>
      <c r="J399" s="2"/>
      <c r="K399" s="2"/>
      <c r="L399" s="2"/>
      <c r="N399" s="2"/>
      <c r="O399" s="2"/>
      <c r="P399" s="2"/>
      <c r="Q399" s="2"/>
      <c r="R399" s="2"/>
      <c r="S399" s="2"/>
      <c r="T399" s="2"/>
      <c r="U399" s="2"/>
      <c r="V399" s="2"/>
      <c r="W399" s="2"/>
      <c r="X399" s="2"/>
      <c r="Y399" s="2"/>
      <c r="Z399" s="2"/>
      <c r="AA399" s="2"/>
    </row>
    <row r="400" spans="1:27" x14ac:dyDescent="0.2">
      <c r="A400" s="2"/>
      <c r="B400" s="2"/>
      <c r="C400" s="2"/>
      <c r="D400" s="2"/>
      <c r="E400" s="2"/>
      <c r="F400" s="2"/>
      <c r="G400" s="2"/>
      <c r="H400" s="2"/>
      <c r="I400" s="2"/>
      <c r="J400" s="2"/>
      <c r="K400" s="2"/>
      <c r="L400" s="2"/>
      <c r="N400" s="2"/>
      <c r="O400" s="2"/>
      <c r="P400" s="2"/>
      <c r="Q400" s="2"/>
      <c r="R400" s="2"/>
      <c r="S400" s="2"/>
      <c r="T400" s="2"/>
      <c r="U400" s="2"/>
      <c r="V400" s="2"/>
      <c r="W400" s="2"/>
      <c r="X400" s="2"/>
      <c r="Y400" s="2"/>
      <c r="Z400" s="2"/>
      <c r="AA400" s="2"/>
    </row>
    <row r="401" spans="1:27" x14ac:dyDescent="0.2">
      <c r="A401" s="2"/>
      <c r="B401" s="2"/>
      <c r="C401" s="2"/>
      <c r="D401" s="2"/>
      <c r="E401" s="2"/>
      <c r="F401" s="2"/>
      <c r="G401" s="2"/>
      <c r="H401" s="2"/>
      <c r="I401" s="2"/>
      <c r="J401" s="2"/>
      <c r="K401" s="2"/>
      <c r="L401" s="2"/>
      <c r="N401" s="2"/>
      <c r="O401" s="2"/>
      <c r="P401" s="2"/>
      <c r="Q401" s="2"/>
      <c r="R401" s="2"/>
      <c r="S401" s="2"/>
      <c r="T401" s="2"/>
      <c r="U401" s="2"/>
      <c r="V401" s="2"/>
      <c r="W401" s="2"/>
      <c r="X401" s="2"/>
      <c r="Y401" s="2"/>
      <c r="Z401" s="2"/>
      <c r="AA401" s="2"/>
    </row>
    <row r="402" spans="1:27" x14ac:dyDescent="0.2">
      <c r="A402" s="2"/>
      <c r="B402" s="2"/>
      <c r="C402" s="2"/>
      <c r="D402" s="2"/>
      <c r="E402" s="2"/>
      <c r="F402" s="2"/>
      <c r="G402" s="2"/>
      <c r="H402" s="2"/>
      <c r="I402" s="2"/>
      <c r="J402" s="2"/>
      <c r="K402" s="2"/>
      <c r="L402" s="2"/>
      <c r="N402" s="2"/>
      <c r="O402" s="2"/>
      <c r="P402" s="2"/>
      <c r="Q402" s="2"/>
      <c r="R402" s="2"/>
      <c r="S402" s="2"/>
      <c r="T402" s="2"/>
      <c r="U402" s="2"/>
      <c r="V402" s="2"/>
      <c r="W402" s="2"/>
      <c r="X402" s="2"/>
      <c r="Y402" s="2"/>
      <c r="Z402" s="2"/>
      <c r="AA402" s="2"/>
    </row>
    <row r="403" spans="1:27" x14ac:dyDescent="0.2">
      <c r="A403" s="2"/>
      <c r="B403" s="2"/>
      <c r="C403" s="2"/>
      <c r="D403" s="2"/>
      <c r="E403" s="2"/>
      <c r="F403" s="2"/>
      <c r="G403" s="2"/>
      <c r="H403" s="2"/>
      <c r="I403" s="2"/>
      <c r="J403" s="2"/>
      <c r="K403" s="2"/>
      <c r="L403" s="2"/>
      <c r="N403" s="2"/>
      <c r="O403" s="2"/>
      <c r="P403" s="2"/>
      <c r="Q403" s="2"/>
      <c r="R403" s="2"/>
      <c r="S403" s="2"/>
      <c r="T403" s="2"/>
      <c r="U403" s="2"/>
      <c r="V403" s="2"/>
      <c r="W403" s="2"/>
      <c r="X403" s="2"/>
      <c r="Y403" s="2"/>
      <c r="Z403" s="2"/>
      <c r="AA403" s="2"/>
    </row>
    <row r="404" spans="1:27" x14ac:dyDescent="0.2">
      <c r="A404" s="2"/>
      <c r="B404" s="2"/>
      <c r="C404" s="2"/>
      <c r="D404" s="2"/>
      <c r="E404" s="2"/>
      <c r="F404" s="2"/>
      <c r="G404" s="2"/>
      <c r="H404" s="2"/>
      <c r="I404" s="2"/>
      <c r="J404" s="2"/>
      <c r="K404" s="2"/>
      <c r="L404" s="2"/>
      <c r="N404" s="2"/>
      <c r="O404" s="2"/>
      <c r="P404" s="2"/>
      <c r="Q404" s="2"/>
      <c r="R404" s="2"/>
      <c r="S404" s="2"/>
      <c r="T404" s="2"/>
      <c r="U404" s="2"/>
      <c r="V404" s="2"/>
      <c r="W404" s="2"/>
      <c r="X404" s="2"/>
      <c r="Y404" s="2"/>
      <c r="Z404" s="2"/>
      <c r="AA404" s="2"/>
    </row>
    <row r="405" spans="1:27" x14ac:dyDescent="0.2">
      <c r="A405" s="2"/>
      <c r="B405" s="2"/>
      <c r="C405" s="2"/>
      <c r="D405" s="2"/>
      <c r="E405" s="2"/>
      <c r="F405" s="2"/>
      <c r="G405" s="2"/>
      <c r="H405" s="2"/>
      <c r="I405" s="2"/>
      <c r="J405" s="2"/>
      <c r="K405" s="2"/>
      <c r="L405" s="2"/>
      <c r="N405" s="2"/>
      <c r="O405" s="2"/>
      <c r="P405" s="2"/>
      <c r="Q405" s="2"/>
      <c r="R405" s="2"/>
      <c r="S405" s="2"/>
      <c r="T405" s="2"/>
      <c r="U405" s="2"/>
      <c r="V405" s="2"/>
      <c r="W405" s="2"/>
      <c r="X405" s="2"/>
      <c r="Y405" s="2"/>
      <c r="Z405" s="2"/>
      <c r="AA405" s="2"/>
    </row>
    <row r="406" spans="1:27" x14ac:dyDescent="0.2">
      <c r="A406" s="2"/>
      <c r="B406" s="2"/>
      <c r="C406" s="2"/>
      <c r="D406" s="2"/>
      <c r="E406" s="2"/>
      <c r="F406" s="2"/>
      <c r="G406" s="2"/>
      <c r="H406" s="2"/>
      <c r="I406" s="2"/>
      <c r="J406" s="2"/>
      <c r="K406" s="2"/>
      <c r="L406" s="2"/>
      <c r="N406" s="2"/>
      <c r="O406" s="2"/>
      <c r="P406" s="2"/>
      <c r="Q406" s="2"/>
      <c r="R406" s="2"/>
      <c r="S406" s="2"/>
      <c r="T406" s="2"/>
      <c r="U406" s="2"/>
      <c r="V406" s="2"/>
      <c r="W406" s="2"/>
      <c r="X406" s="2"/>
      <c r="Y406" s="2"/>
      <c r="Z406" s="2"/>
      <c r="AA406" s="2"/>
    </row>
    <row r="407" spans="1:27" x14ac:dyDescent="0.2">
      <c r="A407" s="2"/>
      <c r="B407" s="2"/>
      <c r="C407" s="2"/>
      <c r="D407" s="2"/>
      <c r="E407" s="2"/>
      <c r="F407" s="2"/>
      <c r="G407" s="2"/>
      <c r="H407" s="2"/>
      <c r="I407" s="2"/>
      <c r="J407" s="2"/>
      <c r="K407" s="2"/>
      <c r="L407" s="2"/>
      <c r="N407" s="2"/>
      <c r="O407" s="2"/>
      <c r="P407" s="2"/>
      <c r="Q407" s="2"/>
      <c r="R407" s="2"/>
      <c r="S407" s="2"/>
      <c r="T407" s="2"/>
      <c r="U407" s="2"/>
      <c r="V407" s="2"/>
      <c r="W407" s="2"/>
      <c r="X407" s="2"/>
      <c r="Y407" s="2"/>
      <c r="Z407" s="2"/>
      <c r="AA407" s="2"/>
    </row>
    <row r="408" spans="1:27" x14ac:dyDescent="0.2">
      <c r="A408" s="2"/>
      <c r="B408" s="2"/>
      <c r="C408" s="2"/>
      <c r="D408" s="2"/>
      <c r="E408" s="2"/>
      <c r="F408" s="2"/>
      <c r="G408" s="2"/>
      <c r="H408" s="2"/>
      <c r="I408" s="2"/>
      <c r="J408" s="2"/>
      <c r="K408" s="2"/>
      <c r="L408" s="2"/>
      <c r="N408" s="2"/>
      <c r="O408" s="2"/>
      <c r="P408" s="2"/>
      <c r="Q408" s="2"/>
      <c r="R408" s="2"/>
      <c r="S408" s="2"/>
      <c r="T408" s="2"/>
      <c r="U408" s="2"/>
      <c r="V408" s="2"/>
      <c r="W408" s="2"/>
      <c r="X408" s="2"/>
      <c r="Y408" s="2"/>
      <c r="Z408" s="2"/>
      <c r="AA408" s="2"/>
    </row>
    <row r="409" spans="1:27" x14ac:dyDescent="0.2">
      <c r="A409" s="2"/>
      <c r="B409" s="2"/>
      <c r="C409" s="2"/>
      <c r="D409" s="2"/>
      <c r="E409" s="2"/>
      <c r="F409" s="2"/>
      <c r="G409" s="2"/>
      <c r="H409" s="2"/>
      <c r="I409" s="2"/>
      <c r="J409" s="2"/>
      <c r="K409" s="2"/>
      <c r="L409" s="2"/>
      <c r="N409" s="2"/>
      <c r="O409" s="2"/>
      <c r="P409" s="2"/>
      <c r="Q409" s="2"/>
      <c r="R409" s="2"/>
      <c r="S409" s="2"/>
      <c r="T409" s="2"/>
      <c r="U409" s="2"/>
      <c r="V409" s="2"/>
      <c r="W409" s="2"/>
      <c r="X409" s="2"/>
      <c r="Y409" s="2"/>
      <c r="Z409" s="2"/>
      <c r="AA409" s="2"/>
    </row>
    <row r="410" spans="1:27" x14ac:dyDescent="0.2">
      <c r="A410" s="2"/>
      <c r="B410" s="2"/>
      <c r="C410" s="2"/>
      <c r="D410" s="2"/>
      <c r="E410" s="2"/>
      <c r="F410" s="2"/>
      <c r="G410" s="2"/>
      <c r="H410" s="2"/>
      <c r="I410" s="2"/>
      <c r="J410" s="2"/>
      <c r="K410" s="2"/>
      <c r="L410" s="2"/>
      <c r="N410" s="2"/>
      <c r="O410" s="2"/>
      <c r="P410" s="2"/>
      <c r="Q410" s="2"/>
      <c r="R410" s="2"/>
      <c r="S410" s="2"/>
      <c r="T410" s="2"/>
      <c r="U410" s="2"/>
      <c r="V410" s="2"/>
      <c r="W410" s="2"/>
      <c r="X410" s="2"/>
      <c r="Y410" s="2"/>
      <c r="Z410" s="2"/>
      <c r="AA410" s="2"/>
    </row>
    <row r="411" spans="1:27" x14ac:dyDescent="0.2">
      <c r="A411" s="2"/>
      <c r="B411" s="2"/>
      <c r="C411" s="2"/>
      <c r="D411" s="2"/>
      <c r="E411" s="2"/>
      <c r="F411" s="2"/>
      <c r="G411" s="2"/>
      <c r="H411" s="2"/>
      <c r="I411" s="2"/>
      <c r="J411" s="2"/>
      <c r="K411" s="2"/>
      <c r="L411" s="2"/>
      <c r="N411" s="2"/>
      <c r="O411" s="2"/>
      <c r="P411" s="2"/>
      <c r="Q411" s="2"/>
      <c r="R411" s="2"/>
      <c r="S411" s="2"/>
      <c r="T411" s="2"/>
      <c r="U411" s="2"/>
      <c r="V411" s="2"/>
      <c r="W411" s="2"/>
      <c r="X411" s="2"/>
      <c r="Y411" s="2"/>
      <c r="Z411" s="2"/>
      <c r="AA411" s="2"/>
    </row>
    <row r="412" spans="1:27" x14ac:dyDescent="0.2">
      <c r="A412" s="2"/>
      <c r="B412" s="2"/>
      <c r="C412" s="2"/>
      <c r="D412" s="2"/>
      <c r="E412" s="2"/>
      <c r="F412" s="2"/>
      <c r="G412" s="2"/>
      <c r="H412" s="2"/>
      <c r="I412" s="2"/>
      <c r="J412" s="2"/>
      <c r="K412" s="2"/>
      <c r="L412" s="2"/>
      <c r="N412" s="2"/>
      <c r="O412" s="2"/>
      <c r="P412" s="2"/>
      <c r="Q412" s="2"/>
      <c r="R412" s="2"/>
      <c r="S412" s="2"/>
      <c r="T412" s="2"/>
      <c r="U412" s="2"/>
      <c r="V412" s="2"/>
      <c r="W412" s="2"/>
      <c r="X412" s="2"/>
      <c r="Y412" s="2"/>
      <c r="Z412" s="2"/>
      <c r="AA412" s="2"/>
    </row>
    <row r="413" spans="1:27" x14ac:dyDescent="0.2">
      <c r="A413" s="2"/>
      <c r="B413" s="2"/>
      <c r="C413" s="2"/>
      <c r="D413" s="2"/>
      <c r="E413" s="2"/>
      <c r="F413" s="2"/>
      <c r="G413" s="2"/>
      <c r="H413" s="2"/>
      <c r="I413" s="2"/>
      <c r="J413" s="2"/>
      <c r="K413" s="2"/>
      <c r="L413" s="2"/>
      <c r="N413" s="2"/>
      <c r="O413" s="2"/>
      <c r="P413" s="2"/>
      <c r="Q413" s="2"/>
      <c r="R413" s="2"/>
      <c r="S413" s="2"/>
      <c r="T413" s="2"/>
      <c r="U413" s="2"/>
      <c r="V413" s="2"/>
      <c r="W413" s="2"/>
      <c r="X413" s="2"/>
      <c r="Y413" s="2"/>
      <c r="Z413" s="2"/>
      <c r="AA413" s="2"/>
    </row>
    <row r="414" spans="1:27" x14ac:dyDescent="0.2">
      <c r="A414" s="2"/>
      <c r="B414" s="2"/>
      <c r="C414" s="2"/>
      <c r="D414" s="2"/>
      <c r="E414" s="2"/>
      <c r="F414" s="2"/>
      <c r="G414" s="2"/>
      <c r="H414" s="2"/>
      <c r="I414" s="2"/>
      <c r="J414" s="2"/>
      <c r="K414" s="2"/>
      <c r="L414" s="2"/>
      <c r="N414" s="2"/>
      <c r="O414" s="2"/>
      <c r="P414" s="2"/>
      <c r="Q414" s="2"/>
      <c r="R414" s="2"/>
      <c r="S414" s="2"/>
      <c r="T414" s="2"/>
      <c r="U414" s="2"/>
      <c r="V414" s="2"/>
      <c r="W414" s="2"/>
      <c r="X414" s="2"/>
      <c r="Y414" s="2"/>
      <c r="Z414" s="2"/>
      <c r="AA414" s="2"/>
    </row>
    <row r="415" spans="1:27" x14ac:dyDescent="0.2">
      <c r="A415" s="2"/>
      <c r="B415" s="2"/>
      <c r="C415" s="2"/>
      <c r="D415" s="2"/>
      <c r="E415" s="2"/>
      <c r="F415" s="2"/>
      <c r="G415" s="2"/>
      <c r="H415" s="2"/>
      <c r="I415" s="2"/>
      <c r="J415" s="2"/>
      <c r="K415" s="2"/>
      <c r="L415" s="2"/>
      <c r="N415" s="2"/>
      <c r="O415" s="2"/>
      <c r="P415" s="2"/>
      <c r="Q415" s="2"/>
      <c r="R415" s="2"/>
      <c r="S415" s="2"/>
      <c r="T415" s="2"/>
      <c r="U415" s="2"/>
      <c r="V415" s="2"/>
      <c r="W415" s="2"/>
      <c r="X415" s="2"/>
      <c r="Y415" s="2"/>
      <c r="Z415" s="2"/>
      <c r="AA415" s="2"/>
    </row>
    <row r="416" spans="1:27" x14ac:dyDescent="0.2">
      <c r="A416" s="2"/>
      <c r="B416" s="2"/>
      <c r="C416" s="2"/>
      <c r="D416" s="2"/>
      <c r="E416" s="2"/>
      <c r="F416" s="2"/>
      <c r="G416" s="2"/>
      <c r="H416" s="2"/>
      <c r="I416" s="2"/>
      <c r="J416" s="2"/>
      <c r="K416" s="2"/>
      <c r="L416" s="2"/>
      <c r="N416" s="2"/>
      <c r="O416" s="2"/>
      <c r="P416" s="2"/>
      <c r="Q416" s="2"/>
      <c r="R416" s="2"/>
      <c r="S416" s="2"/>
      <c r="T416" s="2"/>
      <c r="U416" s="2"/>
      <c r="V416" s="2"/>
      <c r="W416" s="2"/>
      <c r="X416" s="2"/>
      <c r="Y416" s="2"/>
      <c r="Z416" s="2"/>
      <c r="AA416" s="2"/>
    </row>
    <row r="417" spans="1:27" x14ac:dyDescent="0.2">
      <c r="A417" s="2"/>
      <c r="B417" s="2"/>
      <c r="C417" s="2"/>
      <c r="D417" s="2"/>
      <c r="E417" s="2"/>
      <c r="F417" s="2"/>
      <c r="G417" s="2"/>
      <c r="H417" s="2"/>
      <c r="I417" s="2"/>
      <c r="J417" s="2"/>
      <c r="K417" s="2"/>
      <c r="L417" s="2"/>
      <c r="N417" s="2"/>
      <c r="O417" s="2"/>
      <c r="P417" s="2"/>
      <c r="Q417" s="2"/>
      <c r="R417" s="2"/>
      <c r="S417" s="2"/>
      <c r="T417" s="2"/>
      <c r="U417" s="2"/>
      <c r="V417" s="2"/>
      <c r="W417" s="2"/>
      <c r="X417" s="2"/>
      <c r="Y417" s="2"/>
      <c r="Z417" s="2"/>
      <c r="AA417" s="2"/>
    </row>
    <row r="418" spans="1:27" x14ac:dyDescent="0.2">
      <c r="A418" s="2"/>
      <c r="B418" s="2"/>
      <c r="C418" s="2"/>
      <c r="D418" s="2"/>
      <c r="E418" s="2"/>
      <c r="F418" s="2"/>
      <c r="G418" s="2"/>
      <c r="H418" s="2"/>
      <c r="I418" s="2"/>
      <c r="J418" s="2"/>
      <c r="K418" s="2"/>
      <c r="L418" s="2"/>
      <c r="N418" s="2"/>
      <c r="O418" s="2"/>
      <c r="P418" s="2"/>
      <c r="Q418" s="2"/>
      <c r="R418" s="2"/>
      <c r="S418" s="2"/>
      <c r="T418" s="2"/>
      <c r="U418" s="2"/>
      <c r="V418" s="2"/>
      <c r="W418" s="2"/>
      <c r="X418" s="2"/>
      <c r="Y418" s="2"/>
      <c r="Z418" s="2"/>
      <c r="AA418" s="2"/>
    </row>
    <row r="419" spans="1:27" x14ac:dyDescent="0.2">
      <c r="A419" s="2"/>
      <c r="B419" s="2"/>
      <c r="C419" s="2"/>
      <c r="D419" s="2"/>
      <c r="E419" s="2"/>
      <c r="F419" s="2"/>
      <c r="G419" s="2"/>
      <c r="H419" s="2"/>
      <c r="I419" s="2"/>
      <c r="J419" s="2"/>
      <c r="K419" s="2"/>
      <c r="L419" s="2"/>
      <c r="N419" s="2"/>
      <c r="O419" s="2"/>
      <c r="P419" s="2"/>
      <c r="Q419" s="2"/>
      <c r="R419" s="2"/>
      <c r="S419" s="2"/>
      <c r="T419" s="2"/>
      <c r="U419" s="2"/>
      <c r="V419" s="2"/>
      <c r="W419" s="2"/>
      <c r="X419" s="2"/>
      <c r="Y419" s="2"/>
      <c r="Z419" s="2"/>
      <c r="AA419" s="2"/>
    </row>
    <row r="420" spans="1:27" x14ac:dyDescent="0.2">
      <c r="A420" s="2"/>
      <c r="B420" s="2"/>
      <c r="C420" s="2"/>
      <c r="D420" s="2"/>
      <c r="E420" s="2"/>
      <c r="F420" s="2"/>
      <c r="G420" s="2"/>
      <c r="H420" s="2"/>
      <c r="I420" s="2"/>
      <c r="J420" s="2"/>
      <c r="K420" s="2"/>
      <c r="L420" s="2"/>
      <c r="N420" s="2"/>
      <c r="O420" s="2"/>
      <c r="P420" s="2"/>
      <c r="Q420" s="2"/>
      <c r="R420" s="2"/>
      <c r="S420" s="2"/>
      <c r="T420" s="2"/>
      <c r="U420" s="2"/>
      <c r="V420" s="2"/>
      <c r="W420" s="2"/>
      <c r="X420" s="2"/>
      <c r="Y420" s="2"/>
      <c r="Z420" s="2"/>
      <c r="AA420" s="2"/>
    </row>
    <row r="421" spans="1:27" x14ac:dyDescent="0.2">
      <c r="A421" s="2"/>
      <c r="B421" s="2"/>
      <c r="C421" s="2"/>
      <c r="D421" s="2"/>
      <c r="E421" s="2"/>
      <c r="F421" s="2"/>
      <c r="G421" s="2"/>
      <c r="H421" s="2"/>
      <c r="I421" s="2"/>
      <c r="J421" s="2"/>
      <c r="K421" s="2"/>
      <c r="L421" s="2"/>
      <c r="N421" s="2"/>
      <c r="O421" s="2"/>
      <c r="P421" s="2"/>
      <c r="Q421" s="2"/>
      <c r="R421" s="2"/>
      <c r="S421" s="2"/>
      <c r="T421" s="2"/>
      <c r="U421" s="2"/>
      <c r="V421" s="2"/>
      <c r="W421" s="2"/>
      <c r="X421" s="2"/>
      <c r="Y421" s="2"/>
      <c r="Z421" s="2"/>
      <c r="AA421" s="2"/>
    </row>
    <row r="422" spans="1:27" x14ac:dyDescent="0.2">
      <c r="A422" s="2"/>
      <c r="B422" s="2"/>
      <c r="C422" s="2"/>
      <c r="D422" s="2"/>
      <c r="E422" s="2"/>
      <c r="F422" s="2"/>
      <c r="G422" s="2"/>
      <c r="H422" s="2"/>
      <c r="I422" s="2"/>
      <c r="J422" s="2"/>
      <c r="K422" s="2"/>
      <c r="L422" s="2"/>
      <c r="N422" s="2"/>
      <c r="O422" s="2"/>
      <c r="P422" s="2"/>
      <c r="Q422" s="2"/>
      <c r="R422" s="2"/>
      <c r="S422" s="2"/>
      <c r="T422" s="2"/>
      <c r="U422" s="2"/>
      <c r="V422" s="2"/>
      <c r="W422" s="2"/>
      <c r="X422" s="2"/>
      <c r="Y422" s="2"/>
      <c r="Z422" s="2"/>
      <c r="AA422" s="2"/>
    </row>
    <row r="423" spans="1:27" x14ac:dyDescent="0.2">
      <c r="A423" s="2"/>
      <c r="B423" s="2"/>
      <c r="C423" s="2"/>
      <c r="D423" s="2"/>
      <c r="E423" s="2"/>
      <c r="F423" s="2"/>
      <c r="G423" s="2"/>
      <c r="H423" s="2"/>
      <c r="I423" s="2"/>
      <c r="J423" s="2"/>
      <c r="K423" s="2"/>
      <c r="L423" s="2"/>
      <c r="N423" s="2"/>
      <c r="O423" s="2"/>
      <c r="P423" s="2"/>
      <c r="Q423" s="2"/>
      <c r="R423" s="2"/>
      <c r="S423" s="2"/>
      <c r="T423" s="2"/>
      <c r="U423" s="2"/>
      <c r="V423" s="2"/>
      <c r="W423" s="2"/>
      <c r="X423" s="2"/>
      <c r="Y423" s="2"/>
      <c r="Z423" s="2"/>
      <c r="AA423" s="2"/>
    </row>
    <row r="424" spans="1:27" x14ac:dyDescent="0.2">
      <c r="A424" s="2"/>
      <c r="B424" s="2"/>
      <c r="C424" s="2"/>
      <c r="D424" s="2"/>
      <c r="E424" s="2"/>
      <c r="F424" s="2"/>
      <c r="G424" s="2"/>
      <c r="H424" s="2"/>
      <c r="I424" s="2"/>
      <c r="J424" s="2"/>
      <c r="K424" s="2"/>
      <c r="L424" s="2"/>
      <c r="N424" s="2"/>
      <c r="O424" s="2"/>
      <c r="P424" s="2"/>
      <c r="Q424" s="2"/>
      <c r="R424" s="2"/>
      <c r="S424" s="2"/>
      <c r="T424" s="2"/>
      <c r="U424" s="2"/>
      <c r="V424" s="2"/>
      <c r="W424" s="2"/>
      <c r="X424" s="2"/>
      <c r="Y424" s="2"/>
      <c r="Z424" s="2"/>
      <c r="AA424" s="2"/>
    </row>
    <row r="425" spans="1:27" x14ac:dyDescent="0.2">
      <c r="A425" s="2"/>
      <c r="B425" s="2"/>
      <c r="C425" s="2"/>
      <c r="D425" s="2"/>
      <c r="E425" s="2"/>
      <c r="F425" s="2"/>
      <c r="G425" s="2"/>
      <c r="H425" s="2"/>
      <c r="I425" s="2"/>
      <c r="J425" s="2"/>
      <c r="K425" s="2"/>
      <c r="L425" s="2"/>
      <c r="N425" s="2"/>
      <c r="O425" s="2"/>
      <c r="P425" s="2"/>
      <c r="Q425" s="2"/>
      <c r="R425" s="2"/>
      <c r="S425" s="2"/>
      <c r="T425" s="2"/>
      <c r="U425" s="2"/>
      <c r="V425" s="2"/>
      <c r="W425" s="2"/>
      <c r="X425" s="2"/>
      <c r="Y425" s="2"/>
      <c r="Z425" s="2"/>
      <c r="AA425" s="2"/>
    </row>
    <row r="426" spans="1:27" x14ac:dyDescent="0.2">
      <c r="A426" s="2"/>
      <c r="B426" s="2"/>
      <c r="C426" s="2"/>
      <c r="D426" s="2"/>
      <c r="E426" s="2"/>
      <c r="F426" s="2"/>
      <c r="G426" s="2"/>
      <c r="H426" s="2"/>
      <c r="I426" s="2"/>
      <c r="J426" s="2"/>
      <c r="K426" s="2"/>
      <c r="L426" s="2"/>
      <c r="N426" s="2"/>
      <c r="O426" s="2"/>
      <c r="P426" s="2"/>
      <c r="Q426" s="2"/>
      <c r="R426" s="2"/>
      <c r="S426" s="2"/>
      <c r="T426" s="2"/>
      <c r="U426" s="2"/>
      <c r="V426" s="2"/>
      <c r="W426" s="2"/>
      <c r="X426" s="2"/>
      <c r="Y426" s="2"/>
      <c r="Z426" s="2"/>
      <c r="AA426" s="2"/>
    </row>
    <row r="427" spans="1:27" x14ac:dyDescent="0.2">
      <c r="A427" s="2"/>
      <c r="B427" s="2"/>
      <c r="C427" s="2"/>
      <c r="D427" s="2"/>
      <c r="E427" s="2"/>
      <c r="F427" s="2"/>
      <c r="G427" s="2"/>
      <c r="H427" s="2"/>
      <c r="I427" s="2"/>
      <c r="J427" s="2"/>
      <c r="K427" s="2"/>
      <c r="L427" s="2"/>
      <c r="N427" s="2"/>
      <c r="O427" s="2"/>
      <c r="P427" s="2"/>
      <c r="Q427" s="2"/>
      <c r="R427" s="2"/>
      <c r="S427" s="2"/>
      <c r="T427" s="2"/>
      <c r="U427" s="2"/>
      <c r="V427" s="2"/>
      <c r="W427" s="2"/>
      <c r="X427" s="2"/>
      <c r="Y427" s="2"/>
      <c r="Z427" s="2"/>
      <c r="AA427" s="2"/>
    </row>
    <row r="428" spans="1:27" x14ac:dyDescent="0.2">
      <c r="A428" s="2"/>
      <c r="B428" s="2"/>
      <c r="C428" s="2"/>
      <c r="D428" s="2"/>
      <c r="E428" s="2"/>
      <c r="F428" s="2"/>
      <c r="G428" s="2"/>
      <c r="H428" s="2"/>
      <c r="I428" s="2"/>
      <c r="J428" s="2"/>
      <c r="K428" s="2"/>
      <c r="L428" s="2"/>
      <c r="N428" s="2"/>
      <c r="O428" s="2"/>
      <c r="P428" s="2"/>
      <c r="Q428" s="2"/>
      <c r="R428" s="2"/>
      <c r="S428" s="2"/>
      <c r="T428" s="2"/>
      <c r="U428" s="2"/>
      <c r="V428" s="2"/>
      <c r="W428" s="2"/>
      <c r="X428" s="2"/>
      <c r="Y428" s="2"/>
      <c r="Z428" s="2"/>
      <c r="AA428" s="2"/>
    </row>
    <row r="429" spans="1:27" x14ac:dyDescent="0.2">
      <c r="A429" s="2"/>
      <c r="B429" s="2"/>
      <c r="C429" s="2"/>
      <c r="D429" s="2"/>
      <c r="E429" s="2"/>
      <c r="F429" s="2"/>
      <c r="G429" s="2"/>
      <c r="H429" s="2"/>
      <c r="I429" s="2"/>
      <c r="J429" s="2"/>
      <c r="K429" s="2"/>
      <c r="L429" s="2"/>
      <c r="N429" s="2"/>
      <c r="O429" s="2"/>
      <c r="P429" s="2"/>
      <c r="Q429" s="2"/>
      <c r="R429" s="2"/>
      <c r="S429" s="2"/>
      <c r="T429" s="2"/>
      <c r="U429" s="2"/>
      <c r="V429" s="2"/>
      <c r="W429" s="2"/>
      <c r="X429" s="2"/>
      <c r="Y429" s="2"/>
      <c r="Z429" s="2"/>
      <c r="AA429" s="2"/>
    </row>
    <row r="430" spans="1:27" x14ac:dyDescent="0.2">
      <c r="A430" s="2"/>
      <c r="B430" s="2"/>
      <c r="C430" s="2"/>
      <c r="D430" s="2"/>
      <c r="E430" s="2"/>
      <c r="F430" s="2"/>
      <c r="G430" s="2"/>
      <c r="H430" s="2"/>
      <c r="I430" s="2"/>
      <c r="J430" s="2"/>
      <c r="K430" s="2"/>
      <c r="L430" s="2"/>
      <c r="N430" s="2"/>
      <c r="O430" s="2"/>
      <c r="P430" s="2"/>
      <c r="Q430" s="2"/>
      <c r="R430" s="2"/>
      <c r="S430" s="2"/>
      <c r="T430" s="2"/>
      <c r="U430" s="2"/>
      <c r="V430" s="2"/>
      <c r="W430" s="2"/>
      <c r="X430" s="2"/>
      <c r="Y430" s="2"/>
      <c r="Z430" s="2"/>
      <c r="AA430" s="2"/>
    </row>
    <row r="431" spans="1:27" x14ac:dyDescent="0.2">
      <c r="A431" s="2"/>
      <c r="B431" s="2"/>
      <c r="C431" s="2"/>
      <c r="D431" s="2"/>
      <c r="E431" s="2"/>
      <c r="F431" s="2"/>
      <c r="G431" s="2"/>
      <c r="H431" s="2"/>
      <c r="I431" s="2"/>
      <c r="J431" s="2"/>
      <c r="K431" s="2"/>
      <c r="L431" s="2"/>
      <c r="N431" s="2"/>
      <c r="O431" s="2"/>
      <c r="P431" s="2"/>
      <c r="Q431" s="2"/>
      <c r="R431" s="2"/>
      <c r="S431" s="2"/>
      <c r="T431" s="2"/>
      <c r="U431" s="2"/>
      <c r="V431" s="2"/>
      <c r="W431" s="2"/>
      <c r="X431" s="2"/>
      <c r="Y431" s="2"/>
      <c r="Z431" s="2"/>
      <c r="AA431" s="2"/>
    </row>
    <row r="432" spans="1:27" x14ac:dyDescent="0.2">
      <c r="A432" s="2"/>
      <c r="B432" s="2"/>
      <c r="C432" s="2"/>
      <c r="D432" s="2"/>
      <c r="E432" s="2"/>
      <c r="F432" s="2"/>
      <c r="G432" s="2"/>
      <c r="H432" s="2"/>
      <c r="I432" s="2"/>
      <c r="J432" s="2"/>
      <c r="K432" s="2"/>
      <c r="L432" s="2"/>
      <c r="N432" s="2"/>
      <c r="O432" s="2"/>
      <c r="P432" s="2"/>
      <c r="Q432" s="2"/>
      <c r="R432" s="2"/>
      <c r="S432" s="2"/>
      <c r="T432" s="2"/>
      <c r="U432" s="2"/>
      <c r="V432" s="2"/>
      <c r="W432" s="2"/>
      <c r="X432" s="2"/>
      <c r="Y432" s="2"/>
      <c r="Z432" s="2"/>
      <c r="AA432" s="2"/>
    </row>
    <row r="433" spans="1:27" x14ac:dyDescent="0.2">
      <c r="A433" s="2"/>
      <c r="B433" s="2"/>
      <c r="C433" s="2"/>
      <c r="D433" s="2"/>
      <c r="E433" s="2"/>
      <c r="F433" s="2"/>
      <c r="G433" s="2"/>
      <c r="H433" s="2"/>
      <c r="I433" s="2"/>
      <c r="J433" s="2"/>
      <c r="K433" s="2"/>
      <c r="L433" s="2"/>
      <c r="N433" s="2"/>
      <c r="O433" s="2"/>
      <c r="P433" s="2"/>
      <c r="Q433" s="2"/>
      <c r="R433" s="2"/>
      <c r="S433" s="2"/>
      <c r="T433" s="2"/>
      <c r="U433" s="2"/>
      <c r="V433" s="2"/>
      <c r="W433" s="2"/>
      <c r="X433" s="2"/>
      <c r="Y433" s="2"/>
      <c r="Z433" s="2"/>
      <c r="AA433" s="2"/>
    </row>
    <row r="434" spans="1:27" x14ac:dyDescent="0.2">
      <c r="A434" s="2"/>
      <c r="B434" s="2"/>
      <c r="C434" s="2"/>
      <c r="D434" s="2"/>
      <c r="E434" s="2"/>
      <c r="F434" s="2"/>
      <c r="G434" s="2"/>
      <c r="H434" s="2"/>
      <c r="I434" s="2"/>
      <c r="J434" s="2"/>
      <c r="K434" s="2"/>
      <c r="L434" s="2"/>
      <c r="N434" s="2"/>
      <c r="O434" s="2"/>
      <c r="P434" s="2"/>
      <c r="Q434" s="2"/>
      <c r="R434" s="2"/>
      <c r="S434" s="2"/>
      <c r="T434" s="2"/>
      <c r="U434" s="2"/>
      <c r="V434" s="2"/>
      <c r="W434" s="2"/>
      <c r="X434" s="2"/>
      <c r="Y434" s="2"/>
      <c r="Z434" s="2"/>
      <c r="AA434" s="2"/>
    </row>
    <row r="435" spans="1:27" x14ac:dyDescent="0.2">
      <c r="A435" s="2"/>
      <c r="B435" s="2"/>
      <c r="C435" s="2"/>
      <c r="D435" s="2"/>
      <c r="E435" s="2"/>
      <c r="F435" s="2"/>
      <c r="G435" s="2"/>
      <c r="H435" s="2"/>
      <c r="I435" s="2"/>
      <c r="J435" s="2"/>
      <c r="K435" s="2"/>
      <c r="L435" s="2"/>
      <c r="N435" s="2"/>
      <c r="O435" s="2"/>
      <c r="P435" s="2"/>
      <c r="Q435" s="2"/>
      <c r="R435" s="2"/>
      <c r="S435" s="2"/>
      <c r="T435" s="2"/>
      <c r="U435" s="2"/>
      <c r="V435" s="2"/>
      <c r="W435" s="2"/>
      <c r="X435" s="2"/>
      <c r="Y435" s="2"/>
      <c r="Z435" s="2"/>
      <c r="AA435" s="2"/>
    </row>
    <row r="436" spans="1:27" x14ac:dyDescent="0.2">
      <c r="A436" s="2"/>
      <c r="B436" s="2"/>
      <c r="C436" s="2"/>
      <c r="D436" s="2"/>
      <c r="E436" s="2"/>
      <c r="F436" s="2"/>
      <c r="G436" s="2"/>
      <c r="H436" s="2"/>
      <c r="I436" s="2"/>
      <c r="J436" s="2"/>
      <c r="K436" s="2"/>
      <c r="L436" s="2"/>
      <c r="N436" s="2"/>
      <c r="O436" s="2"/>
      <c r="P436" s="2"/>
      <c r="Q436" s="2"/>
      <c r="R436" s="2"/>
      <c r="S436" s="2"/>
      <c r="T436" s="2"/>
      <c r="U436" s="2"/>
      <c r="V436" s="2"/>
      <c r="W436" s="2"/>
      <c r="X436" s="2"/>
      <c r="Y436" s="2"/>
      <c r="Z436" s="2"/>
      <c r="AA436" s="2"/>
    </row>
    <row r="437" spans="1:27" x14ac:dyDescent="0.2">
      <c r="A437" s="2"/>
      <c r="B437" s="2"/>
      <c r="C437" s="2"/>
      <c r="D437" s="2"/>
      <c r="E437" s="2"/>
      <c r="F437" s="2"/>
      <c r="G437" s="2"/>
      <c r="H437" s="2"/>
      <c r="I437" s="2"/>
      <c r="J437" s="2"/>
      <c r="K437" s="2"/>
      <c r="L437" s="2"/>
      <c r="N437" s="2"/>
      <c r="O437" s="2"/>
      <c r="P437" s="2"/>
      <c r="Q437" s="2"/>
      <c r="R437" s="2"/>
      <c r="S437" s="2"/>
      <c r="T437" s="2"/>
      <c r="U437" s="2"/>
      <c r="V437" s="2"/>
      <c r="W437" s="2"/>
      <c r="X437" s="2"/>
      <c r="Y437" s="2"/>
      <c r="Z437" s="2"/>
      <c r="AA437" s="2"/>
    </row>
    <row r="438" spans="1:27" x14ac:dyDescent="0.2">
      <c r="A438" s="2"/>
      <c r="B438" s="2"/>
      <c r="C438" s="2"/>
      <c r="D438" s="2"/>
      <c r="E438" s="2"/>
      <c r="F438" s="2"/>
      <c r="G438" s="2"/>
      <c r="H438" s="2"/>
      <c r="I438" s="2"/>
      <c r="J438" s="2"/>
      <c r="K438" s="2"/>
      <c r="L438" s="2"/>
      <c r="N438" s="2"/>
      <c r="O438" s="2"/>
      <c r="P438" s="2"/>
      <c r="Q438" s="2"/>
      <c r="R438" s="2"/>
      <c r="S438" s="2"/>
      <c r="T438" s="2"/>
      <c r="U438" s="2"/>
      <c r="V438" s="2"/>
      <c r="W438" s="2"/>
      <c r="X438" s="2"/>
      <c r="Y438" s="2"/>
      <c r="Z438" s="2"/>
      <c r="AA438" s="2"/>
    </row>
    <row r="439" spans="1:27" x14ac:dyDescent="0.2">
      <c r="A439" s="2"/>
      <c r="B439" s="2"/>
      <c r="C439" s="2"/>
      <c r="D439" s="2"/>
      <c r="E439" s="2"/>
      <c r="F439" s="2"/>
      <c r="G439" s="2"/>
      <c r="H439" s="2"/>
      <c r="I439" s="2"/>
      <c r="J439" s="2"/>
      <c r="K439" s="2"/>
      <c r="L439" s="2"/>
      <c r="N439" s="2"/>
      <c r="O439" s="2"/>
      <c r="P439" s="2"/>
      <c r="Q439" s="2"/>
      <c r="R439" s="2"/>
      <c r="S439" s="2"/>
      <c r="T439" s="2"/>
      <c r="U439" s="2"/>
      <c r="V439" s="2"/>
      <c r="W439" s="2"/>
      <c r="X439" s="2"/>
      <c r="Y439" s="2"/>
      <c r="Z439" s="2"/>
      <c r="AA439" s="2"/>
    </row>
    <row r="440" spans="1:27" x14ac:dyDescent="0.2">
      <c r="A440" s="2"/>
      <c r="B440" s="2"/>
      <c r="C440" s="2"/>
      <c r="D440" s="2"/>
      <c r="E440" s="2"/>
      <c r="F440" s="2"/>
      <c r="G440" s="2"/>
      <c r="H440" s="2"/>
      <c r="I440" s="2"/>
      <c r="J440" s="2"/>
      <c r="K440" s="2"/>
      <c r="L440" s="2"/>
      <c r="N440" s="2"/>
      <c r="O440" s="2"/>
      <c r="P440" s="2"/>
      <c r="Q440" s="2"/>
      <c r="R440" s="2"/>
      <c r="S440" s="2"/>
      <c r="T440" s="2"/>
      <c r="U440" s="2"/>
      <c r="V440" s="2"/>
      <c r="W440" s="2"/>
      <c r="X440" s="2"/>
      <c r="Y440" s="2"/>
      <c r="Z440" s="2"/>
      <c r="AA440" s="2"/>
    </row>
    <row r="441" spans="1:27" x14ac:dyDescent="0.2">
      <c r="A441" s="2"/>
      <c r="B441" s="2"/>
      <c r="C441" s="2"/>
      <c r="D441" s="2"/>
      <c r="E441" s="2"/>
      <c r="F441" s="2"/>
      <c r="G441" s="2"/>
      <c r="H441" s="2"/>
      <c r="I441" s="2"/>
      <c r="J441" s="2"/>
      <c r="K441" s="2"/>
      <c r="L441" s="2"/>
      <c r="N441" s="2"/>
      <c r="O441" s="2"/>
      <c r="P441" s="2"/>
      <c r="Q441" s="2"/>
      <c r="R441" s="2"/>
      <c r="S441" s="2"/>
      <c r="T441" s="2"/>
      <c r="U441" s="2"/>
      <c r="V441" s="2"/>
      <c r="W441" s="2"/>
      <c r="X441" s="2"/>
      <c r="Y441" s="2"/>
      <c r="Z441" s="2"/>
      <c r="AA441" s="2"/>
    </row>
    <row r="442" spans="1:27" x14ac:dyDescent="0.2">
      <c r="A442" s="2"/>
      <c r="B442" s="2"/>
      <c r="C442" s="2"/>
      <c r="D442" s="2"/>
      <c r="E442" s="2"/>
      <c r="F442" s="2"/>
      <c r="G442" s="2"/>
      <c r="H442" s="2"/>
      <c r="I442" s="2"/>
      <c r="J442" s="2"/>
      <c r="K442" s="2"/>
      <c r="L442" s="2"/>
      <c r="N442" s="2"/>
      <c r="O442" s="2"/>
      <c r="P442" s="2"/>
      <c r="Q442" s="2"/>
      <c r="R442" s="2"/>
      <c r="S442" s="2"/>
      <c r="T442" s="2"/>
      <c r="U442" s="2"/>
      <c r="V442" s="2"/>
      <c r="W442" s="2"/>
      <c r="X442" s="2"/>
      <c r="Y442" s="2"/>
      <c r="Z442" s="2"/>
      <c r="AA442" s="2"/>
    </row>
    <row r="443" spans="1:27" x14ac:dyDescent="0.2">
      <c r="A443" s="2"/>
      <c r="B443" s="2"/>
      <c r="C443" s="2"/>
      <c r="D443" s="2"/>
      <c r="E443" s="2"/>
      <c r="F443" s="2"/>
      <c r="G443" s="2"/>
      <c r="H443" s="2"/>
      <c r="I443" s="2"/>
      <c r="J443" s="2"/>
      <c r="K443" s="2"/>
      <c r="L443" s="2"/>
      <c r="N443" s="2"/>
      <c r="O443" s="2"/>
      <c r="P443" s="2"/>
      <c r="Q443" s="2"/>
      <c r="R443" s="2"/>
      <c r="S443" s="2"/>
      <c r="T443" s="2"/>
      <c r="U443" s="2"/>
      <c r="V443" s="2"/>
      <c r="W443" s="2"/>
      <c r="X443" s="2"/>
      <c r="Y443" s="2"/>
      <c r="Z443" s="2"/>
      <c r="AA443" s="2"/>
    </row>
    <row r="444" spans="1:27" x14ac:dyDescent="0.2">
      <c r="A444" s="2"/>
      <c r="B444" s="2"/>
      <c r="C444" s="2"/>
      <c r="D444" s="2"/>
      <c r="E444" s="2"/>
      <c r="F444" s="2"/>
      <c r="G444" s="2"/>
      <c r="H444" s="2"/>
      <c r="I444" s="2"/>
      <c r="J444" s="2"/>
      <c r="K444" s="2"/>
      <c r="L444" s="2"/>
      <c r="N444" s="2"/>
      <c r="O444" s="2"/>
      <c r="P444" s="2"/>
      <c r="Q444" s="2"/>
      <c r="R444" s="2"/>
      <c r="S444" s="2"/>
      <c r="T444" s="2"/>
      <c r="U444" s="2"/>
      <c r="V444" s="2"/>
      <c r="W444" s="2"/>
      <c r="X444" s="2"/>
      <c r="Y444" s="2"/>
      <c r="Z444" s="2"/>
      <c r="AA444" s="2"/>
    </row>
    <row r="445" spans="1:27" x14ac:dyDescent="0.2">
      <c r="A445" s="2"/>
      <c r="B445" s="2"/>
      <c r="C445" s="2"/>
      <c r="D445" s="2"/>
      <c r="E445" s="2"/>
      <c r="F445" s="2"/>
      <c r="G445" s="2"/>
      <c r="H445" s="2"/>
      <c r="I445" s="2"/>
      <c r="J445" s="2"/>
      <c r="K445" s="2"/>
      <c r="L445" s="2"/>
      <c r="N445" s="2"/>
      <c r="O445" s="2"/>
      <c r="P445" s="2"/>
      <c r="Q445" s="2"/>
      <c r="R445" s="2"/>
      <c r="S445" s="2"/>
      <c r="T445" s="2"/>
      <c r="U445" s="2"/>
      <c r="V445" s="2"/>
      <c r="W445" s="2"/>
      <c r="X445" s="2"/>
      <c r="Y445" s="2"/>
      <c r="Z445" s="2"/>
      <c r="AA445" s="2"/>
    </row>
    <row r="446" spans="1:27" x14ac:dyDescent="0.2">
      <c r="A446" s="2"/>
      <c r="B446" s="2"/>
      <c r="C446" s="2"/>
      <c r="D446" s="2"/>
      <c r="E446" s="2"/>
      <c r="F446" s="2"/>
      <c r="G446" s="2"/>
      <c r="H446" s="2"/>
      <c r="I446" s="2"/>
      <c r="J446" s="2"/>
      <c r="K446" s="2"/>
      <c r="L446" s="2"/>
      <c r="N446" s="2"/>
      <c r="O446" s="2"/>
      <c r="P446" s="2"/>
      <c r="Q446" s="2"/>
      <c r="R446" s="2"/>
      <c r="S446" s="2"/>
      <c r="T446" s="2"/>
      <c r="U446" s="2"/>
      <c r="V446" s="2"/>
      <c r="W446" s="2"/>
      <c r="X446" s="2"/>
      <c r="Y446" s="2"/>
      <c r="Z446" s="2"/>
      <c r="AA446" s="2"/>
    </row>
    <row r="447" spans="1:27" x14ac:dyDescent="0.2">
      <c r="A447" s="2"/>
      <c r="B447" s="2"/>
      <c r="C447" s="2"/>
      <c r="D447" s="2"/>
      <c r="E447" s="2"/>
      <c r="F447" s="2"/>
      <c r="G447" s="2"/>
      <c r="H447" s="2"/>
      <c r="I447" s="2"/>
      <c r="J447" s="2"/>
      <c r="K447" s="2"/>
      <c r="L447" s="2"/>
      <c r="N447" s="2"/>
      <c r="O447" s="2"/>
      <c r="P447" s="2"/>
      <c r="Q447" s="2"/>
      <c r="R447" s="2"/>
      <c r="S447" s="2"/>
      <c r="T447" s="2"/>
      <c r="U447" s="2"/>
      <c r="V447" s="2"/>
      <c r="W447" s="2"/>
      <c r="X447" s="2"/>
      <c r="Y447" s="2"/>
      <c r="Z447" s="2"/>
      <c r="AA447" s="2"/>
    </row>
    <row r="448" spans="1:27" x14ac:dyDescent="0.2">
      <c r="A448" s="2"/>
      <c r="B448" s="2"/>
      <c r="C448" s="2"/>
      <c r="D448" s="2"/>
      <c r="E448" s="2"/>
      <c r="F448" s="2"/>
      <c r="G448" s="2"/>
      <c r="H448" s="2"/>
      <c r="I448" s="2"/>
      <c r="J448" s="2"/>
      <c r="K448" s="2"/>
      <c r="L448" s="2"/>
      <c r="N448" s="2"/>
      <c r="O448" s="2"/>
      <c r="P448" s="2"/>
      <c r="Q448" s="2"/>
      <c r="R448" s="2"/>
      <c r="S448" s="2"/>
      <c r="T448" s="2"/>
      <c r="U448" s="2"/>
      <c r="V448" s="2"/>
      <c r="W448" s="2"/>
      <c r="X448" s="2"/>
      <c r="Y448" s="2"/>
      <c r="Z448" s="2"/>
      <c r="AA448" s="2"/>
    </row>
    <row r="449" spans="1:27" x14ac:dyDescent="0.2">
      <c r="A449" s="2"/>
      <c r="B449" s="2"/>
      <c r="C449" s="2"/>
      <c r="D449" s="2"/>
      <c r="E449" s="2"/>
      <c r="F449" s="2"/>
      <c r="G449" s="2"/>
      <c r="H449" s="2"/>
      <c r="I449" s="2"/>
      <c r="J449" s="2"/>
      <c r="K449" s="2"/>
      <c r="L449" s="2"/>
      <c r="N449" s="2"/>
      <c r="O449" s="2"/>
      <c r="P449" s="2"/>
      <c r="Q449" s="2"/>
      <c r="R449" s="2"/>
      <c r="S449" s="2"/>
      <c r="T449" s="2"/>
      <c r="U449" s="2"/>
      <c r="V449" s="2"/>
      <c r="W449" s="2"/>
      <c r="X449" s="2"/>
      <c r="Y449" s="2"/>
      <c r="Z449" s="2"/>
      <c r="AA449" s="2"/>
    </row>
    <row r="450" spans="1:27" x14ac:dyDescent="0.2">
      <c r="A450" s="2"/>
      <c r="B450" s="2"/>
      <c r="C450" s="2"/>
      <c r="D450" s="2"/>
      <c r="E450" s="2"/>
      <c r="F450" s="2"/>
      <c r="G450" s="2"/>
      <c r="H450" s="2"/>
      <c r="I450" s="2"/>
      <c r="J450" s="2"/>
      <c r="K450" s="2"/>
      <c r="L450" s="2"/>
      <c r="N450" s="2"/>
      <c r="O450" s="2"/>
      <c r="P450" s="2"/>
      <c r="Q450" s="2"/>
      <c r="R450" s="2"/>
      <c r="S450" s="2"/>
      <c r="T450" s="2"/>
      <c r="U450" s="2"/>
      <c r="V450" s="2"/>
      <c r="W450" s="2"/>
      <c r="X450" s="2"/>
      <c r="Y450" s="2"/>
      <c r="Z450" s="2"/>
      <c r="AA450" s="2"/>
    </row>
    <row r="451" spans="1:27" x14ac:dyDescent="0.2">
      <c r="A451" s="2"/>
      <c r="B451" s="2"/>
      <c r="C451" s="2"/>
      <c r="D451" s="2"/>
      <c r="E451" s="2"/>
      <c r="F451" s="2"/>
      <c r="G451" s="2"/>
      <c r="H451" s="2"/>
      <c r="I451" s="2"/>
      <c r="J451" s="2"/>
      <c r="K451" s="2"/>
      <c r="L451" s="2"/>
      <c r="N451" s="2"/>
      <c r="O451" s="2"/>
      <c r="P451" s="2"/>
      <c r="Q451" s="2"/>
      <c r="R451" s="2"/>
      <c r="S451" s="2"/>
      <c r="T451" s="2"/>
      <c r="U451" s="2"/>
      <c r="V451" s="2"/>
      <c r="W451" s="2"/>
      <c r="X451" s="2"/>
      <c r="Y451" s="2"/>
      <c r="Z451" s="2"/>
      <c r="AA451" s="2"/>
    </row>
    <row r="452" spans="1:27" x14ac:dyDescent="0.2">
      <c r="A452" s="2"/>
      <c r="B452" s="2"/>
      <c r="C452" s="2"/>
      <c r="D452" s="2"/>
      <c r="E452" s="2"/>
      <c r="F452" s="2"/>
      <c r="G452" s="2"/>
      <c r="H452" s="2"/>
      <c r="I452" s="2"/>
      <c r="J452" s="2"/>
      <c r="K452" s="2"/>
      <c r="L452" s="2"/>
      <c r="N452" s="2"/>
      <c r="O452" s="2"/>
      <c r="P452" s="2"/>
      <c r="Q452" s="2"/>
      <c r="R452" s="2"/>
      <c r="S452" s="2"/>
      <c r="T452" s="2"/>
      <c r="U452" s="2"/>
      <c r="V452" s="2"/>
      <c r="W452" s="2"/>
      <c r="X452" s="2"/>
      <c r="Y452" s="2"/>
      <c r="Z452" s="2"/>
      <c r="AA452" s="2"/>
    </row>
    <row r="453" spans="1:27" x14ac:dyDescent="0.2">
      <c r="A453" s="2"/>
      <c r="B453" s="2"/>
      <c r="C453" s="2"/>
      <c r="D453" s="2"/>
      <c r="E453" s="2"/>
      <c r="F453" s="2"/>
      <c r="G453" s="2"/>
      <c r="H453" s="2"/>
      <c r="I453" s="2"/>
      <c r="J453" s="2"/>
      <c r="K453" s="2"/>
      <c r="L453" s="2"/>
      <c r="N453" s="2"/>
      <c r="O453" s="2"/>
      <c r="P453" s="2"/>
      <c r="Q453" s="2"/>
      <c r="R453" s="2"/>
      <c r="S453" s="2"/>
      <c r="T453" s="2"/>
      <c r="U453" s="2"/>
      <c r="V453" s="2"/>
      <c r="W453" s="2"/>
      <c r="X453" s="2"/>
      <c r="Y453" s="2"/>
      <c r="Z453" s="2"/>
      <c r="AA453" s="2"/>
    </row>
    <row r="454" spans="1:27" x14ac:dyDescent="0.2">
      <c r="A454" s="2"/>
      <c r="B454" s="2"/>
      <c r="C454" s="2"/>
      <c r="D454" s="2"/>
      <c r="E454" s="2"/>
      <c r="F454" s="2"/>
      <c r="G454" s="2"/>
      <c r="H454" s="2"/>
      <c r="I454" s="2"/>
      <c r="J454" s="2"/>
      <c r="K454" s="2"/>
      <c r="L454" s="2"/>
      <c r="N454" s="2"/>
      <c r="O454" s="2"/>
      <c r="P454" s="2"/>
      <c r="Q454" s="2"/>
      <c r="R454" s="2"/>
      <c r="S454" s="2"/>
      <c r="T454" s="2"/>
      <c r="U454" s="2"/>
      <c r="V454" s="2"/>
      <c r="W454" s="2"/>
      <c r="X454" s="2"/>
      <c r="Y454" s="2"/>
      <c r="Z454" s="2"/>
      <c r="AA454" s="2"/>
    </row>
    <row r="455" spans="1:27" x14ac:dyDescent="0.2">
      <c r="A455" s="2"/>
      <c r="B455" s="2"/>
      <c r="C455" s="2"/>
      <c r="D455" s="2"/>
      <c r="E455" s="2"/>
      <c r="F455" s="2"/>
      <c r="G455" s="2"/>
      <c r="H455" s="2"/>
      <c r="I455" s="2"/>
      <c r="J455" s="2"/>
      <c r="K455" s="2"/>
      <c r="L455" s="2"/>
      <c r="N455" s="2"/>
      <c r="O455" s="2"/>
      <c r="P455" s="2"/>
      <c r="Q455" s="2"/>
      <c r="R455" s="2"/>
      <c r="S455" s="2"/>
      <c r="T455" s="2"/>
      <c r="U455" s="2"/>
      <c r="V455" s="2"/>
      <c r="W455" s="2"/>
      <c r="X455" s="2"/>
      <c r="Y455" s="2"/>
      <c r="Z455" s="2"/>
      <c r="AA455" s="2"/>
    </row>
    <row r="456" spans="1:27" x14ac:dyDescent="0.2">
      <c r="A456" s="2"/>
      <c r="B456" s="2"/>
      <c r="C456" s="2"/>
      <c r="D456" s="2"/>
      <c r="E456" s="2"/>
      <c r="F456" s="2"/>
      <c r="G456" s="2"/>
      <c r="H456" s="2"/>
      <c r="I456" s="2"/>
      <c r="J456" s="2"/>
      <c r="K456" s="2"/>
      <c r="L456" s="2"/>
      <c r="N456" s="2"/>
      <c r="O456" s="2"/>
      <c r="P456" s="2"/>
      <c r="Q456" s="2"/>
      <c r="R456" s="2"/>
      <c r="S456" s="2"/>
      <c r="T456" s="2"/>
      <c r="U456" s="2"/>
      <c r="V456" s="2"/>
      <c r="W456" s="2"/>
      <c r="X456" s="2"/>
      <c r="Y456" s="2"/>
      <c r="Z456" s="2"/>
      <c r="AA456" s="2"/>
    </row>
    <row r="457" spans="1:27" x14ac:dyDescent="0.2">
      <c r="A457" s="2"/>
      <c r="B457" s="2"/>
      <c r="C457" s="2"/>
      <c r="D457" s="2"/>
      <c r="E457" s="2"/>
      <c r="F457" s="2"/>
      <c r="G457" s="2"/>
      <c r="H457" s="2"/>
      <c r="I457" s="2"/>
      <c r="J457" s="2"/>
      <c r="K457" s="2"/>
      <c r="L457" s="2"/>
      <c r="N457" s="2"/>
      <c r="O457" s="2"/>
      <c r="P457" s="2"/>
      <c r="Q457" s="2"/>
      <c r="R457" s="2"/>
      <c r="S457" s="2"/>
      <c r="T457" s="2"/>
      <c r="U457" s="2"/>
      <c r="V457" s="2"/>
      <c r="W457" s="2"/>
      <c r="X457" s="2"/>
      <c r="Y457" s="2"/>
      <c r="Z457" s="2"/>
      <c r="AA457" s="2"/>
    </row>
    <row r="458" spans="1:27" x14ac:dyDescent="0.2">
      <c r="A458" s="2"/>
      <c r="B458" s="2"/>
      <c r="C458" s="2"/>
      <c r="D458" s="2"/>
      <c r="E458" s="2"/>
      <c r="F458" s="2"/>
      <c r="G458" s="2"/>
      <c r="H458" s="2"/>
      <c r="I458" s="2"/>
      <c r="J458" s="2"/>
      <c r="K458" s="2"/>
      <c r="L458" s="2"/>
      <c r="N458" s="2"/>
      <c r="O458" s="2"/>
      <c r="P458" s="2"/>
      <c r="Q458" s="2"/>
      <c r="R458" s="2"/>
      <c r="S458" s="2"/>
      <c r="T458" s="2"/>
      <c r="U458" s="2"/>
      <c r="V458" s="2"/>
      <c r="W458" s="2"/>
      <c r="X458" s="2"/>
      <c r="Y458" s="2"/>
      <c r="Z458" s="2"/>
      <c r="AA458" s="2"/>
    </row>
    <row r="459" spans="1:27" x14ac:dyDescent="0.2">
      <c r="A459" s="2"/>
      <c r="B459" s="2"/>
      <c r="C459" s="2"/>
      <c r="D459" s="2"/>
      <c r="E459" s="2"/>
      <c r="F459" s="2"/>
      <c r="G459" s="2"/>
      <c r="H459" s="2"/>
      <c r="I459" s="2"/>
      <c r="J459" s="2"/>
      <c r="K459" s="2"/>
      <c r="L459" s="2"/>
      <c r="N459" s="2"/>
      <c r="O459" s="2"/>
      <c r="P459" s="2"/>
      <c r="Q459" s="2"/>
      <c r="R459" s="2"/>
      <c r="S459" s="2"/>
      <c r="T459" s="2"/>
      <c r="U459" s="2"/>
      <c r="V459" s="2"/>
      <c r="W459" s="2"/>
      <c r="X459" s="2"/>
      <c r="Y459" s="2"/>
      <c r="Z459" s="2"/>
      <c r="AA459" s="2"/>
    </row>
    <row r="460" spans="1:27" x14ac:dyDescent="0.2">
      <c r="A460" s="2"/>
      <c r="B460" s="2"/>
      <c r="C460" s="2"/>
      <c r="D460" s="2"/>
      <c r="E460" s="2"/>
      <c r="F460" s="2"/>
      <c r="G460" s="2"/>
      <c r="H460" s="2"/>
      <c r="I460" s="2"/>
      <c r="J460" s="2"/>
      <c r="K460" s="2"/>
      <c r="L460" s="2"/>
      <c r="N460" s="2"/>
      <c r="O460" s="2"/>
      <c r="P460" s="2"/>
      <c r="Q460" s="2"/>
      <c r="R460" s="2"/>
      <c r="S460" s="2"/>
      <c r="T460" s="2"/>
      <c r="U460" s="2"/>
      <c r="V460" s="2"/>
      <c r="W460" s="2"/>
      <c r="X460" s="2"/>
      <c r="Y460" s="2"/>
      <c r="Z460" s="2"/>
      <c r="AA460" s="2"/>
    </row>
    <row r="461" spans="1:27" x14ac:dyDescent="0.2">
      <c r="A461" s="2"/>
      <c r="B461" s="2"/>
      <c r="C461" s="2"/>
      <c r="D461" s="2"/>
      <c r="E461" s="2"/>
      <c r="F461" s="2"/>
      <c r="G461" s="2"/>
      <c r="H461" s="2"/>
      <c r="I461" s="2"/>
      <c r="J461" s="2"/>
      <c r="K461" s="2"/>
      <c r="L461" s="2"/>
      <c r="N461" s="2"/>
      <c r="O461" s="2"/>
      <c r="P461" s="2"/>
      <c r="Q461" s="2"/>
      <c r="R461" s="2"/>
      <c r="S461" s="2"/>
      <c r="T461" s="2"/>
      <c r="U461" s="2"/>
      <c r="V461" s="2"/>
      <c r="W461" s="2"/>
      <c r="X461" s="2"/>
      <c r="Y461" s="2"/>
      <c r="Z461" s="2"/>
      <c r="AA461" s="2"/>
    </row>
    <row r="462" spans="1:27" x14ac:dyDescent="0.2">
      <c r="A462" s="2"/>
      <c r="B462" s="2"/>
      <c r="C462" s="2"/>
      <c r="D462" s="2"/>
      <c r="E462" s="2"/>
      <c r="F462" s="2"/>
      <c r="G462" s="2"/>
      <c r="H462" s="2"/>
      <c r="I462" s="2"/>
      <c r="J462" s="2"/>
      <c r="K462" s="2"/>
      <c r="L462" s="2"/>
      <c r="N462" s="2"/>
      <c r="O462" s="2"/>
      <c r="P462" s="2"/>
      <c r="Q462" s="2"/>
      <c r="R462" s="2"/>
      <c r="S462" s="2"/>
      <c r="T462" s="2"/>
      <c r="U462" s="2"/>
      <c r="V462" s="2"/>
      <c r="W462" s="2"/>
      <c r="X462" s="2"/>
      <c r="Y462" s="2"/>
      <c r="Z462" s="2"/>
      <c r="AA462" s="2"/>
    </row>
    <row r="463" spans="1:27" x14ac:dyDescent="0.2">
      <c r="A463" s="2"/>
      <c r="B463" s="2"/>
      <c r="C463" s="2"/>
      <c r="D463" s="2"/>
      <c r="E463" s="2"/>
      <c r="F463" s="2"/>
      <c r="G463" s="2"/>
      <c r="H463" s="2"/>
      <c r="I463" s="2"/>
      <c r="J463" s="2"/>
      <c r="K463" s="2"/>
      <c r="L463" s="2"/>
      <c r="N463" s="2"/>
      <c r="O463" s="2"/>
      <c r="P463" s="2"/>
      <c r="Q463" s="2"/>
      <c r="R463" s="2"/>
      <c r="S463" s="2"/>
      <c r="T463" s="2"/>
      <c r="U463" s="2"/>
      <c r="V463" s="2"/>
      <c r="W463" s="2"/>
      <c r="X463" s="2"/>
      <c r="Y463" s="2"/>
      <c r="Z463" s="2"/>
      <c r="AA463" s="2"/>
    </row>
    <row r="464" spans="1:27" x14ac:dyDescent="0.2">
      <c r="A464" s="2"/>
      <c r="B464" s="2"/>
      <c r="C464" s="2"/>
      <c r="D464" s="2"/>
      <c r="E464" s="2"/>
      <c r="F464" s="2"/>
      <c r="G464" s="2"/>
      <c r="H464" s="2"/>
      <c r="I464" s="2"/>
      <c r="J464" s="2"/>
      <c r="K464" s="2"/>
      <c r="L464" s="2"/>
      <c r="N464" s="2"/>
      <c r="O464" s="2"/>
      <c r="P464" s="2"/>
      <c r="Q464" s="2"/>
      <c r="R464" s="2"/>
      <c r="S464" s="2"/>
      <c r="T464" s="2"/>
      <c r="U464" s="2"/>
      <c r="V464" s="2"/>
      <c r="W464" s="2"/>
      <c r="X464" s="2"/>
      <c r="Y464" s="2"/>
      <c r="Z464" s="2"/>
      <c r="AA464" s="2"/>
    </row>
    <row r="465" spans="1:27" x14ac:dyDescent="0.2">
      <c r="A465" s="2"/>
      <c r="B465" s="2"/>
      <c r="C465" s="2"/>
      <c r="D465" s="2"/>
      <c r="E465" s="2"/>
      <c r="F465" s="2"/>
      <c r="G465" s="2"/>
      <c r="H465" s="2"/>
      <c r="I465" s="2"/>
      <c r="J465" s="2"/>
      <c r="K465" s="2"/>
      <c r="L465" s="2"/>
      <c r="N465" s="2"/>
      <c r="O465" s="2"/>
      <c r="P465" s="2"/>
      <c r="Q465" s="2"/>
      <c r="R465" s="2"/>
      <c r="S465" s="2"/>
      <c r="T465" s="2"/>
      <c r="U465" s="2"/>
      <c r="V465" s="2"/>
      <c r="W465" s="2"/>
      <c r="X465" s="2"/>
      <c r="Y465" s="2"/>
      <c r="Z465" s="2"/>
      <c r="AA465" s="2"/>
    </row>
    <row r="466" spans="1:27" x14ac:dyDescent="0.2">
      <c r="A466" s="2"/>
      <c r="B466" s="2"/>
      <c r="C466" s="2"/>
      <c r="D466" s="2"/>
      <c r="E466" s="2"/>
      <c r="F466" s="2"/>
      <c r="G466" s="2"/>
      <c r="H466" s="2"/>
      <c r="I466" s="2"/>
      <c r="J466" s="2"/>
      <c r="K466" s="2"/>
      <c r="L466" s="2"/>
      <c r="N466" s="2"/>
      <c r="O466" s="2"/>
      <c r="P466" s="2"/>
      <c r="Q466" s="2"/>
      <c r="R466" s="2"/>
      <c r="S466" s="2"/>
      <c r="T466" s="2"/>
      <c r="U466" s="2"/>
      <c r="V466" s="2"/>
      <c r="W466" s="2"/>
      <c r="X466" s="2"/>
      <c r="Y466" s="2"/>
      <c r="Z466" s="2"/>
      <c r="AA466" s="2"/>
    </row>
    <row r="467" spans="1:27" x14ac:dyDescent="0.2">
      <c r="A467" s="2"/>
      <c r="B467" s="2"/>
      <c r="C467" s="2"/>
      <c r="D467" s="2"/>
      <c r="E467" s="2"/>
      <c r="F467" s="2"/>
      <c r="G467" s="2"/>
      <c r="H467" s="2"/>
      <c r="I467" s="2"/>
      <c r="J467" s="2"/>
      <c r="K467" s="2"/>
      <c r="L467" s="2"/>
      <c r="N467" s="2"/>
      <c r="O467" s="2"/>
      <c r="P467" s="2"/>
      <c r="Q467" s="2"/>
      <c r="R467" s="2"/>
      <c r="S467" s="2"/>
      <c r="T467" s="2"/>
      <c r="U467" s="2"/>
      <c r="V467" s="2"/>
      <c r="W467" s="2"/>
      <c r="X467" s="2"/>
      <c r="Y467" s="2"/>
      <c r="Z467" s="2"/>
      <c r="AA467" s="2"/>
    </row>
    <row r="468" spans="1:27" x14ac:dyDescent="0.2">
      <c r="A468" s="2"/>
      <c r="B468" s="2"/>
      <c r="C468" s="2"/>
      <c r="D468" s="2"/>
      <c r="E468" s="2"/>
      <c r="F468" s="2"/>
      <c r="G468" s="2"/>
      <c r="H468" s="2"/>
      <c r="I468" s="2"/>
      <c r="J468" s="2"/>
      <c r="K468" s="2"/>
      <c r="L468" s="2"/>
      <c r="N468" s="2"/>
      <c r="O468" s="2"/>
      <c r="P468" s="2"/>
      <c r="Q468" s="2"/>
      <c r="R468" s="2"/>
      <c r="S468" s="2"/>
      <c r="T468" s="2"/>
      <c r="U468" s="2"/>
      <c r="V468" s="2"/>
      <c r="W468" s="2"/>
      <c r="X468" s="2"/>
      <c r="Y468" s="2"/>
      <c r="Z468" s="2"/>
      <c r="AA468" s="2"/>
    </row>
    <row r="469" spans="1:27" x14ac:dyDescent="0.2">
      <c r="A469" s="2"/>
      <c r="B469" s="2"/>
      <c r="C469" s="2"/>
      <c r="D469" s="2"/>
      <c r="E469" s="2"/>
      <c r="F469" s="2"/>
      <c r="G469" s="2"/>
      <c r="H469" s="2"/>
      <c r="I469" s="2"/>
      <c r="J469" s="2"/>
      <c r="K469" s="2"/>
      <c r="L469" s="2"/>
      <c r="N469" s="2"/>
      <c r="O469" s="2"/>
      <c r="P469" s="2"/>
      <c r="Q469" s="2"/>
      <c r="R469" s="2"/>
      <c r="S469" s="2"/>
      <c r="T469" s="2"/>
      <c r="U469" s="2"/>
      <c r="V469" s="2"/>
      <c r="W469" s="2"/>
      <c r="X469" s="2"/>
      <c r="Y469" s="2"/>
      <c r="Z469" s="2"/>
      <c r="AA469" s="2"/>
    </row>
    <row r="470" spans="1:27" x14ac:dyDescent="0.2">
      <c r="A470" s="2"/>
      <c r="B470" s="2"/>
      <c r="C470" s="2"/>
      <c r="D470" s="2"/>
      <c r="E470" s="2"/>
      <c r="F470" s="2"/>
      <c r="G470" s="2"/>
      <c r="H470" s="2"/>
      <c r="I470" s="2"/>
      <c r="J470" s="2"/>
      <c r="K470" s="2"/>
      <c r="L470" s="2"/>
      <c r="N470" s="2"/>
      <c r="O470" s="2"/>
      <c r="P470" s="2"/>
      <c r="Q470" s="2"/>
      <c r="R470" s="2"/>
      <c r="S470" s="2"/>
      <c r="T470" s="2"/>
      <c r="U470" s="2"/>
      <c r="V470" s="2"/>
      <c r="W470" s="2"/>
      <c r="X470" s="2"/>
      <c r="Y470" s="2"/>
      <c r="Z470" s="2"/>
      <c r="AA470" s="2"/>
    </row>
    <row r="471" spans="1:27" x14ac:dyDescent="0.2">
      <c r="A471" s="2"/>
      <c r="B471" s="2"/>
      <c r="C471" s="2"/>
      <c r="D471" s="2"/>
      <c r="E471" s="2"/>
      <c r="F471" s="2"/>
      <c r="G471" s="2"/>
      <c r="H471" s="2"/>
      <c r="I471" s="2"/>
      <c r="J471" s="2"/>
      <c r="K471" s="2"/>
      <c r="L471" s="2"/>
      <c r="N471" s="2"/>
      <c r="O471" s="2"/>
      <c r="P471" s="2"/>
      <c r="Q471" s="2"/>
      <c r="R471" s="2"/>
      <c r="S471" s="2"/>
      <c r="T471" s="2"/>
      <c r="U471" s="2"/>
      <c r="V471" s="2"/>
      <c r="W471" s="2"/>
      <c r="X471" s="2"/>
      <c r="Y471" s="2"/>
      <c r="Z471" s="2"/>
      <c r="AA471" s="2"/>
    </row>
    <row r="472" spans="1:27" x14ac:dyDescent="0.2">
      <c r="A472" s="2"/>
      <c r="B472" s="2"/>
      <c r="C472" s="2"/>
      <c r="D472" s="2"/>
      <c r="E472" s="2"/>
      <c r="F472" s="2"/>
      <c r="G472" s="2"/>
      <c r="H472" s="2"/>
      <c r="I472" s="2"/>
      <c r="J472" s="2"/>
      <c r="K472" s="2"/>
      <c r="L472" s="2"/>
      <c r="N472" s="2"/>
      <c r="O472" s="2"/>
      <c r="P472" s="2"/>
      <c r="Q472" s="2"/>
      <c r="R472" s="2"/>
      <c r="S472" s="2"/>
      <c r="T472" s="2"/>
      <c r="U472" s="2"/>
      <c r="V472" s="2"/>
      <c r="W472" s="2"/>
      <c r="X472" s="2"/>
      <c r="Y472" s="2"/>
      <c r="Z472" s="2"/>
      <c r="AA472" s="2"/>
    </row>
    <row r="473" spans="1:27" x14ac:dyDescent="0.2">
      <c r="A473" s="2"/>
      <c r="B473" s="2"/>
      <c r="C473" s="2"/>
      <c r="D473" s="2"/>
      <c r="E473" s="2"/>
      <c r="F473" s="2"/>
      <c r="G473" s="2"/>
      <c r="H473" s="2"/>
      <c r="I473" s="2"/>
      <c r="J473" s="2"/>
      <c r="K473" s="2"/>
      <c r="L473" s="2"/>
      <c r="N473" s="2"/>
      <c r="O473" s="2"/>
      <c r="P473" s="2"/>
      <c r="Q473" s="2"/>
      <c r="R473" s="2"/>
      <c r="S473" s="2"/>
      <c r="T473" s="2"/>
      <c r="U473" s="2"/>
      <c r="V473" s="2"/>
      <c r="W473" s="2"/>
      <c r="X473" s="2"/>
      <c r="Y473" s="2"/>
      <c r="Z473" s="2"/>
      <c r="AA473" s="2"/>
    </row>
    <row r="474" spans="1:27" x14ac:dyDescent="0.2">
      <c r="A474" s="2"/>
      <c r="B474" s="2"/>
      <c r="C474" s="2"/>
      <c r="D474" s="2"/>
      <c r="E474" s="2"/>
      <c r="F474" s="2"/>
      <c r="G474" s="2"/>
      <c r="H474" s="2"/>
      <c r="I474" s="2"/>
      <c r="J474" s="2"/>
      <c r="K474" s="2"/>
      <c r="L474" s="2"/>
      <c r="N474" s="2"/>
      <c r="O474" s="2"/>
      <c r="P474" s="2"/>
      <c r="Q474" s="2"/>
      <c r="R474" s="2"/>
      <c r="S474" s="2"/>
      <c r="T474" s="2"/>
      <c r="U474" s="2"/>
      <c r="V474" s="2"/>
      <c r="W474" s="2"/>
      <c r="X474" s="2"/>
      <c r="Y474" s="2"/>
      <c r="Z474" s="2"/>
      <c r="AA474" s="2"/>
    </row>
    <row r="475" spans="1:27" x14ac:dyDescent="0.2">
      <c r="A475" s="2"/>
      <c r="B475" s="2"/>
      <c r="C475" s="2"/>
      <c r="D475" s="2"/>
      <c r="E475" s="2"/>
      <c r="F475" s="2"/>
      <c r="G475" s="2"/>
      <c r="H475" s="2"/>
      <c r="I475" s="2"/>
      <c r="J475" s="2"/>
      <c r="K475" s="2"/>
      <c r="L475" s="2"/>
      <c r="N475" s="2"/>
      <c r="O475" s="2"/>
      <c r="P475" s="2"/>
      <c r="Q475" s="2"/>
      <c r="R475" s="2"/>
      <c r="S475" s="2"/>
      <c r="T475" s="2"/>
      <c r="U475" s="2"/>
      <c r="V475" s="2"/>
      <c r="W475" s="2"/>
      <c r="X475" s="2"/>
      <c r="Y475" s="2"/>
      <c r="Z475" s="2"/>
      <c r="AA475" s="2"/>
    </row>
    <row r="476" spans="1:27" x14ac:dyDescent="0.2">
      <c r="A476" s="2"/>
      <c r="B476" s="2"/>
      <c r="C476" s="2"/>
      <c r="D476" s="2"/>
      <c r="E476" s="2"/>
      <c r="F476" s="2"/>
      <c r="G476" s="2"/>
      <c r="H476" s="2"/>
      <c r="I476" s="2"/>
      <c r="J476" s="2"/>
      <c r="K476" s="2"/>
      <c r="L476" s="2"/>
      <c r="N476" s="2"/>
      <c r="O476" s="2"/>
      <c r="P476" s="2"/>
      <c r="Q476" s="2"/>
      <c r="R476" s="2"/>
      <c r="S476" s="2"/>
      <c r="T476" s="2"/>
      <c r="U476" s="2"/>
      <c r="V476" s="2"/>
      <c r="W476" s="2"/>
      <c r="X476" s="2"/>
      <c r="Y476" s="2"/>
      <c r="Z476" s="2"/>
      <c r="AA476" s="2"/>
    </row>
    <row r="477" spans="1:27" x14ac:dyDescent="0.2">
      <c r="A477" s="2"/>
      <c r="B477" s="2"/>
      <c r="C477" s="2"/>
      <c r="D477" s="2"/>
      <c r="E477" s="2"/>
      <c r="F477" s="2"/>
      <c r="G477" s="2"/>
      <c r="H477" s="2"/>
      <c r="I477" s="2"/>
      <c r="J477" s="2"/>
      <c r="K477" s="2"/>
      <c r="L477" s="2"/>
      <c r="N477" s="2"/>
      <c r="O477" s="2"/>
      <c r="P477" s="2"/>
      <c r="Q477" s="2"/>
      <c r="R477" s="2"/>
      <c r="S477" s="2"/>
      <c r="T477" s="2"/>
      <c r="U477" s="2"/>
      <c r="V477" s="2"/>
      <c r="W477" s="2"/>
      <c r="X477" s="2"/>
      <c r="Y477" s="2"/>
      <c r="Z477" s="2"/>
      <c r="AA477" s="2"/>
    </row>
    <row r="478" spans="1:27" x14ac:dyDescent="0.2">
      <c r="A478" s="2"/>
      <c r="B478" s="2"/>
      <c r="C478" s="2"/>
      <c r="D478" s="2"/>
      <c r="E478" s="2"/>
      <c r="F478" s="2"/>
      <c r="G478" s="2"/>
      <c r="H478" s="2"/>
      <c r="I478" s="2"/>
      <c r="J478" s="2"/>
      <c r="K478" s="2"/>
      <c r="L478" s="2"/>
      <c r="N478" s="2"/>
      <c r="O478" s="2"/>
      <c r="P478" s="2"/>
      <c r="Q478" s="2"/>
      <c r="R478" s="2"/>
      <c r="S478" s="2"/>
      <c r="T478" s="2"/>
      <c r="U478" s="2"/>
      <c r="V478" s="2"/>
      <c r="W478" s="2"/>
      <c r="X478" s="2"/>
      <c r="Y478" s="2"/>
      <c r="Z478" s="2"/>
      <c r="AA478" s="2"/>
    </row>
    <row r="479" spans="1:27" x14ac:dyDescent="0.2">
      <c r="A479" s="2"/>
      <c r="B479" s="2"/>
      <c r="C479" s="2"/>
      <c r="D479" s="2"/>
      <c r="E479" s="2"/>
      <c r="F479" s="2"/>
      <c r="G479" s="2"/>
      <c r="H479" s="2"/>
      <c r="I479" s="2"/>
      <c r="J479" s="2"/>
      <c r="K479" s="2"/>
      <c r="L479" s="2"/>
      <c r="N479" s="2"/>
      <c r="O479" s="2"/>
      <c r="P479" s="2"/>
      <c r="Q479" s="2"/>
      <c r="R479" s="2"/>
      <c r="S479" s="2"/>
      <c r="T479" s="2"/>
      <c r="U479" s="2"/>
      <c r="V479" s="2"/>
      <c r="W479" s="2"/>
      <c r="X479" s="2"/>
      <c r="Y479" s="2"/>
      <c r="Z479" s="2"/>
      <c r="AA479" s="2"/>
    </row>
    <row r="480" spans="1:27" x14ac:dyDescent="0.2">
      <c r="A480" s="2"/>
      <c r="B480" s="2"/>
      <c r="C480" s="2"/>
      <c r="D480" s="2"/>
      <c r="E480" s="2"/>
      <c r="F480" s="2"/>
      <c r="G480" s="2"/>
      <c r="H480" s="2"/>
      <c r="I480" s="2"/>
      <c r="J480" s="2"/>
      <c r="K480" s="2"/>
      <c r="L480" s="2"/>
      <c r="N480" s="2"/>
      <c r="O480" s="2"/>
      <c r="P480" s="2"/>
      <c r="Q480" s="2"/>
      <c r="R480" s="2"/>
      <c r="S480" s="2"/>
      <c r="T480" s="2"/>
      <c r="U480" s="2"/>
      <c r="V480" s="2"/>
      <c r="W480" s="2"/>
      <c r="X480" s="2"/>
      <c r="Y480" s="2"/>
      <c r="Z480" s="2"/>
      <c r="AA480" s="2"/>
    </row>
    <row r="481" spans="1:27" x14ac:dyDescent="0.2">
      <c r="A481" s="2"/>
      <c r="B481" s="2"/>
      <c r="C481" s="2"/>
      <c r="D481" s="2"/>
      <c r="E481" s="2"/>
      <c r="F481" s="2"/>
      <c r="G481" s="2"/>
      <c r="H481" s="2"/>
      <c r="I481" s="2"/>
      <c r="J481" s="2"/>
      <c r="K481" s="2"/>
      <c r="L481" s="2"/>
      <c r="N481" s="2"/>
      <c r="O481" s="2"/>
      <c r="P481" s="2"/>
      <c r="Q481" s="2"/>
      <c r="R481" s="2"/>
      <c r="S481" s="2"/>
      <c r="T481" s="2"/>
      <c r="U481" s="2"/>
      <c r="V481" s="2"/>
      <c r="W481" s="2"/>
      <c r="X481" s="2"/>
      <c r="Y481" s="2"/>
      <c r="Z481" s="2"/>
      <c r="AA481" s="2"/>
    </row>
    <row r="482" spans="1:27" x14ac:dyDescent="0.2">
      <c r="A482" s="2"/>
      <c r="B482" s="2"/>
      <c r="C482" s="2"/>
      <c r="D482" s="2"/>
      <c r="E482" s="2"/>
      <c r="F482" s="2"/>
      <c r="G482" s="2"/>
      <c r="H482" s="2"/>
      <c r="I482" s="2"/>
      <c r="J482" s="2"/>
      <c r="K482" s="2"/>
      <c r="L482" s="2"/>
      <c r="N482" s="2"/>
      <c r="O482" s="2"/>
      <c r="P482" s="2"/>
      <c r="Q482" s="2"/>
      <c r="R482" s="2"/>
      <c r="S482" s="2"/>
      <c r="T482" s="2"/>
      <c r="U482" s="2"/>
      <c r="V482" s="2"/>
      <c r="W482" s="2"/>
      <c r="X482" s="2"/>
      <c r="Y482" s="2"/>
      <c r="Z482" s="2"/>
      <c r="AA482" s="2"/>
    </row>
    <row r="483" spans="1:27" x14ac:dyDescent="0.2">
      <c r="A483" s="2"/>
      <c r="B483" s="2"/>
      <c r="C483" s="2"/>
      <c r="D483" s="2"/>
      <c r="E483" s="2"/>
      <c r="F483" s="2"/>
      <c r="G483" s="2"/>
      <c r="H483" s="2"/>
      <c r="I483" s="2"/>
      <c r="J483" s="2"/>
      <c r="K483" s="2"/>
      <c r="L483" s="2"/>
      <c r="N483" s="2"/>
      <c r="O483" s="2"/>
      <c r="P483" s="2"/>
      <c r="Q483" s="2"/>
      <c r="R483" s="2"/>
      <c r="S483" s="2"/>
      <c r="T483" s="2"/>
      <c r="U483" s="2"/>
      <c r="V483" s="2"/>
      <c r="W483" s="2"/>
      <c r="X483" s="2"/>
      <c r="Y483" s="2"/>
      <c r="Z483" s="2"/>
      <c r="AA483" s="2"/>
    </row>
    <row r="484" spans="1:27" x14ac:dyDescent="0.2">
      <c r="A484" s="2"/>
      <c r="B484" s="2"/>
      <c r="C484" s="2"/>
      <c r="D484" s="2"/>
      <c r="E484" s="2"/>
      <c r="F484" s="2"/>
      <c r="G484" s="2"/>
      <c r="H484" s="2"/>
      <c r="I484" s="2"/>
      <c r="J484" s="2"/>
      <c r="K484" s="2"/>
      <c r="L484" s="2"/>
      <c r="N484" s="2"/>
      <c r="O484" s="2"/>
      <c r="P484" s="2"/>
      <c r="Q484" s="2"/>
      <c r="R484" s="2"/>
      <c r="S484" s="2"/>
      <c r="T484" s="2"/>
      <c r="U484" s="2"/>
      <c r="V484" s="2"/>
      <c r="W484" s="2"/>
      <c r="X484" s="2"/>
      <c r="Y484" s="2"/>
      <c r="Z484" s="2"/>
      <c r="AA484" s="2"/>
    </row>
    <row r="485" spans="1:27" x14ac:dyDescent="0.2">
      <c r="A485" s="2"/>
      <c r="B485" s="2"/>
      <c r="C485" s="2"/>
      <c r="D485" s="2"/>
      <c r="E485" s="2"/>
      <c r="F485" s="2"/>
      <c r="G485" s="2"/>
      <c r="H485" s="2"/>
      <c r="I485" s="2"/>
      <c r="J485" s="2"/>
      <c r="K485" s="2"/>
      <c r="L485" s="2"/>
      <c r="N485" s="2"/>
      <c r="O485" s="2"/>
      <c r="P485" s="2"/>
      <c r="Q485" s="2"/>
      <c r="R485" s="2"/>
      <c r="S485" s="2"/>
      <c r="T485" s="2"/>
      <c r="U485" s="2"/>
      <c r="V485" s="2"/>
      <c r="W485" s="2"/>
      <c r="X485" s="2"/>
      <c r="Y485" s="2"/>
      <c r="Z485" s="2"/>
      <c r="AA485" s="2"/>
    </row>
    <row r="486" spans="1:27" x14ac:dyDescent="0.2">
      <c r="A486" s="2"/>
      <c r="B486" s="2"/>
      <c r="C486" s="2"/>
      <c r="D486" s="2"/>
      <c r="E486" s="2"/>
      <c r="F486" s="2"/>
      <c r="G486" s="2"/>
      <c r="H486" s="2"/>
      <c r="I486" s="2"/>
      <c r="J486" s="2"/>
      <c r="K486" s="2"/>
      <c r="L486" s="2"/>
      <c r="N486" s="2"/>
      <c r="O486" s="2"/>
      <c r="P486" s="2"/>
      <c r="Q486" s="2"/>
      <c r="R486" s="2"/>
      <c r="S486" s="2"/>
      <c r="T486" s="2"/>
      <c r="U486" s="2"/>
      <c r="V486" s="2"/>
      <c r="W486" s="2"/>
      <c r="X486" s="2"/>
      <c r="Y486" s="2"/>
      <c r="Z486" s="2"/>
      <c r="AA486" s="2"/>
    </row>
    <row r="487" spans="1:27" x14ac:dyDescent="0.2">
      <c r="A487" s="2"/>
      <c r="B487" s="2"/>
      <c r="C487" s="2"/>
      <c r="D487" s="2"/>
      <c r="E487" s="2"/>
      <c r="F487" s="2"/>
      <c r="G487" s="2"/>
      <c r="H487" s="2"/>
      <c r="I487" s="2"/>
      <c r="J487" s="2"/>
      <c r="K487" s="2"/>
      <c r="L487" s="2"/>
      <c r="N487" s="2"/>
      <c r="O487" s="2"/>
      <c r="P487" s="2"/>
      <c r="Q487" s="2"/>
      <c r="R487" s="2"/>
      <c r="S487" s="2"/>
      <c r="T487" s="2"/>
      <c r="U487" s="2"/>
      <c r="V487" s="2"/>
      <c r="W487" s="2"/>
      <c r="X487" s="2"/>
      <c r="Y487" s="2"/>
      <c r="Z487" s="2"/>
      <c r="AA487" s="2"/>
    </row>
    <row r="488" spans="1:27" x14ac:dyDescent="0.2">
      <c r="A488" s="2"/>
      <c r="B488" s="2"/>
      <c r="C488" s="2"/>
      <c r="D488" s="2"/>
      <c r="E488" s="2"/>
      <c r="F488" s="2"/>
      <c r="G488" s="2"/>
      <c r="H488" s="2"/>
      <c r="I488" s="2"/>
      <c r="J488" s="2"/>
      <c r="K488" s="2"/>
      <c r="L488" s="2"/>
      <c r="N488" s="2"/>
      <c r="O488" s="2"/>
      <c r="P488" s="2"/>
      <c r="Q488" s="2"/>
      <c r="R488" s="2"/>
      <c r="S488" s="2"/>
      <c r="T488" s="2"/>
      <c r="U488" s="2"/>
      <c r="V488" s="2"/>
      <c r="W488" s="2"/>
      <c r="X488" s="2"/>
      <c r="Y488" s="2"/>
      <c r="Z488" s="2"/>
      <c r="AA488" s="2"/>
    </row>
    <row r="489" spans="1:27" x14ac:dyDescent="0.2">
      <c r="A489" s="2"/>
      <c r="B489" s="2"/>
      <c r="C489" s="2"/>
      <c r="D489" s="2"/>
      <c r="E489" s="2"/>
      <c r="F489" s="2"/>
      <c r="G489" s="2"/>
      <c r="H489" s="2"/>
      <c r="I489" s="2"/>
      <c r="J489" s="2"/>
      <c r="K489" s="2"/>
      <c r="L489" s="2"/>
      <c r="N489" s="2"/>
      <c r="O489" s="2"/>
      <c r="P489" s="2"/>
      <c r="Q489" s="2"/>
      <c r="R489" s="2"/>
      <c r="S489" s="2"/>
      <c r="T489" s="2"/>
      <c r="U489" s="2"/>
      <c r="V489" s="2"/>
      <c r="W489" s="2"/>
      <c r="X489" s="2"/>
      <c r="Y489" s="2"/>
      <c r="Z489" s="2"/>
      <c r="AA489" s="2"/>
    </row>
    <row r="490" spans="1:27" x14ac:dyDescent="0.2">
      <c r="A490" s="2"/>
      <c r="B490" s="2"/>
      <c r="C490" s="2"/>
      <c r="D490" s="2"/>
      <c r="E490" s="2"/>
      <c r="F490" s="2"/>
      <c r="G490" s="2"/>
      <c r="H490" s="2"/>
      <c r="I490" s="2"/>
      <c r="J490" s="2"/>
      <c r="K490" s="2"/>
      <c r="L490" s="2"/>
      <c r="N490" s="2"/>
      <c r="O490" s="2"/>
      <c r="P490" s="2"/>
      <c r="Q490" s="2"/>
      <c r="R490" s="2"/>
      <c r="S490" s="2"/>
      <c r="T490" s="2"/>
      <c r="U490" s="2"/>
      <c r="V490" s="2"/>
      <c r="W490" s="2"/>
      <c r="X490" s="2"/>
      <c r="Y490" s="2"/>
      <c r="Z490" s="2"/>
      <c r="AA490" s="2"/>
    </row>
    <row r="491" spans="1:27" x14ac:dyDescent="0.2">
      <c r="A491" s="2"/>
      <c r="B491" s="2"/>
      <c r="C491" s="2"/>
      <c r="D491" s="2"/>
      <c r="E491" s="2"/>
      <c r="F491" s="2"/>
      <c r="G491" s="2"/>
      <c r="H491" s="2"/>
      <c r="I491" s="2"/>
      <c r="J491" s="2"/>
      <c r="K491" s="2"/>
      <c r="L491" s="2"/>
      <c r="N491" s="2"/>
      <c r="O491" s="2"/>
      <c r="P491" s="2"/>
      <c r="Q491" s="2"/>
      <c r="R491" s="2"/>
      <c r="S491" s="2"/>
      <c r="T491" s="2"/>
      <c r="U491" s="2"/>
      <c r="V491" s="2"/>
      <c r="W491" s="2"/>
      <c r="X491" s="2"/>
      <c r="Y491" s="2"/>
      <c r="Z491" s="2"/>
      <c r="AA491" s="2"/>
    </row>
    <row r="492" spans="1:27" x14ac:dyDescent="0.2">
      <c r="A492" s="2"/>
      <c r="B492" s="2"/>
      <c r="C492" s="2"/>
      <c r="D492" s="2"/>
      <c r="E492" s="2"/>
      <c r="F492" s="2"/>
      <c r="G492" s="2"/>
      <c r="H492" s="2"/>
      <c r="I492" s="2"/>
      <c r="J492" s="2"/>
      <c r="K492" s="2"/>
      <c r="L492" s="2"/>
      <c r="N492" s="2"/>
      <c r="O492" s="2"/>
      <c r="P492" s="2"/>
      <c r="Q492" s="2"/>
      <c r="R492" s="2"/>
      <c r="S492" s="2"/>
      <c r="T492" s="2"/>
      <c r="U492" s="2"/>
      <c r="V492" s="2"/>
      <c r="W492" s="2"/>
      <c r="X492" s="2"/>
      <c r="Y492" s="2"/>
      <c r="Z492" s="2"/>
      <c r="AA492" s="2"/>
    </row>
    <row r="493" spans="1:27" x14ac:dyDescent="0.2">
      <c r="A493" s="2"/>
      <c r="B493" s="2"/>
      <c r="C493" s="2"/>
      <c r="D493" s="2"/>
      <c r="E493" s="2"/>
      <c r="F493" s="2"/>
      <c r="G493" s="2"/>
      <c r="H493" s="2"/>
      <c r="I493" s="2"/>
      <c r="J493" s="2"/>
      <c r="K493" s="2"/>
      <c r="L493" s="2"/>
      <c r="N493" s="2"/>
      <c r="O493" s="2"/>
      <c r="P493" s="2"/>
      <c r="Q493" s="2"/>
      <c r="R493" s="2"/>
      <c r="S493" s="2"/>
      <c r="T493" s="2"/>
      <c r="U493" s="2"/>
      <c r="V493" s="2"/>
      <c r="W493" s="2"/>
      <c r="X493" s="2"/>
      <c r="Y493" s="2"/>
      <c r="Z493" s="2"/>
      <c r="AA493" s="2"/>
    </row>
    <row r="494" spans="1:27" x14ac:dyDescent="0.2">
      <c r="A494" s="2"/>
      <c r="B494" s="2"/>
      <c r="C494" s="2"/>
      <c r="D494" s="2"/>
      <c r="E494" s="2"/>
      <c r="F494" s="2"/>
      <c r="G494" s="2"/>
      <c r="H494" s="2"/>
      <c r="I494" s="2"/>
      <c r="J494" s="2"/>
      <c r="K494" s="2"/>
      <c r="L494" s="2"/>
      <c r="N494" s="2"/>
      <c r="O494" s="2"/>
      <c r="P494" s="2"/>
      <c r="Q494" s="2"/>
      <c r="R494" s="2"/>
      <c r="S494" s="2"/>
      <c r="T494" s="2"/>
      <c r="U494" s="2"/>
      <c r="V494" s="2"/>
      <c r="W494" s="2"/>
      <c r="X494" s="2"/>
      <c r="Y494" s="2"/>
      <c r="Z494" s="2"/>
      <c r="AA494" s="2"/>
    </row>
    <row r="495" spans="1:27" x14ac:dyDescent="0.2">
      <c r="A495" s="2"/>
      <c r="B495" s="2"/>
      <c r="C495" s="2"/>
      <c r="D495" s="2"/>
      <c r="E495" s="2"/>
      <c r="F495" s="2"/>
      <c r="G495" s="2"/>
      <c r="H495" s="2"/>
      <c r="I495" s="2"/>
      <c r="J495" s="2"/>
      <c r="K495" s="2"/>
      <c r="L495" s="2"/>
      <c r="N495" s="2"/>
      <c r="O495" s="2"/>
      <c r="P495" s="2"/>
      <c r="Q495" s="2"/>
      <c r="R495" s="2"/>
      <c r="S495" s="2"/>
      <c r="T495" s="2"/>
      <c r="U495" s="2"/>
      <c r="V495" s="2"/>
      <c r="W495" s="2"/>
      <c r="X495" s="2"/>
      <c r="Y495" s="2"/>
      <c r="Z495" s="2"/>
      <c r="AA495" s="2"/>
    </row>
    <row r="496" spans="1:27" x14ac:dyDescent="0.2">
      <c r="A496" s="2"/>
      <c r="B496" s="2"/>
      <c r="C496" s="2"/>
      <c r="D496" s="2"/>
      <c r="E496" s="2"/>
      <c r="F496" s="2"/>
      <c r="G496" s="2"/>
      <c r="H496" s="2"/>
      <c r="I496" s="2"/>
      <c r="J496" s="2"/>
      <c r="K496" s="2"/>
      <c r="L496" s="2"/>
      <c r="N496" s="2"/>
      <c r="O496" s="2"/>
      <c r="P496" s="2"/>
      <c r="Q496" s="2"/>
      <c r="R496" s="2"/>
      <c r="S496" s="2"/>
      <c r="T496" s="2"/>
      <c r="U496" s="2"/>
      <c r="V496" s="2"/>
      <c r="W496" s="2"/>
      <c r="X496" s="2"/>
      <c r="Y496" s="2"/>
      <c r="Z496" s="2"/>
      <c r="AA496" s="2"/>
    </row>
    <row r="497" spans="1:27" x14ac:dyDescent="0.2">
      <c r="A497" s="2"/>
      <c r="B497" s="2"/>
      <c r="C497" s="2"/>
      <c r="D497" s="2"/>
      <c r="E497" s="2"/>
      <c r="F497" s="2"/>
      <c r="G497" s="2"/>
      <c r="H497" s="2"/>
      <c r="I497" s="2"/>
      <c r="J497" s="2"/>
      <c r="K497" s="2"/>
      <c r="L497" s="2"/>
      <c r="N497" s="2"/>
      <c r="O497" s="2"/>
      <c r="P497" s="2"/>
      <c r="Q497" s="2"/>
      <c r="R497" s="2"/>
      <c r="S497" s="2"/>
      <c r="T497" s="2"/>
      <c r="U497" s="2"/>
      <c r="V497" s="2"/>
      <c r="W497" s="2"/>
      <c r="X497" s="2"/>
      <c r="Y497" s="2"/>
      <c r="Z497" s="2"/>
      <c r="AA497" s="2"/>
    </row>
    <row r="498" spans="1:27" x14ac:dyDescent="0.2">
      <c r="A498" s="2"/>
      <c r="B498" s="2"/>
      <c r="C498" s="2"/>
      <c r="D498" s="2"/>
      <c r="E498" s="2"/>
      <c r="F498" s="2"/>
      <c r="G498" s="2"/>
      <c r="H498" s="2"/>
      <c r="I498" s="2"/>
      <c r="J498" s="2"/>
      <c r="K498" s="2"/>
      <c r="L498" s="2"/>
      <c r="N498" s="2"/>
      <c r="O498" s="2"/>
      <c r="P498" s="2"/>
      <c r="Q498" s="2"/>
      <c r="R498" s="2"/>
      <c r="S498" s="2"/>
      <c r="T498" s="2"/>
      <c r="U498" s="2"/>
      <c r="V498" s="2"/>
      <c r="W498" s="2"/>
      <c r="X498" s="2"/>
      <c r="Y498" s="2"/>
      <c r="Z498" s="2"/>
      <c r="AA498" s="2"/>
    </row>
    <row r="499" spans="1:27" x14ac:dyDescent="0.2">
      <c r="A499" s="2"/>
      <c r="B499" s="2"/>
      <c r="C499" s="2"/>
      <c r="D499" s="2"/>
      <c r="E499" s="2"/>
      <c r="F499" s="2"/>
      <c r="G499" s="2"/>
      <c r="H499" s="2"/>
      <c r="I499" s="2"/>
      <c r="J499" s="2"/>
      <c r="K499" s="2"/>
      <c r="L499" s="2"/>
      <c r="N499" s="2"/>
      <c r="O499" s="2"/>
      <c r="P499" s="2"/>
      <c r="Q499" s="2"/>
      <c r="R499" s="2"/>
      <c r="S499" s="2"/>
      <c r="T499" s="2"/>
      <c r="U499" s="2"/>
      <c r="V499" s="2"/>
      <c r="W499" s="2"/>
      <c r="X499" s="2"/>
      <c r="Y499" s="2"/>
      <c r="Z499" s="2"/>
      <c r="AA499" s="2"/>
    </row>
    <row r="500" spans="1:27" x14ac:dyDescent="0.2">
      <c r="A500" s="2"/>
      <c r="B500" s="2"/>
      <c r="C500" s="2"/>
      <c r="D500" s="2"/>
      <c r="E500" s="2"/>
      <c r="F500" s="2"/>
      <c r="G500" s="2"/>
      <c r="H500" s="2"/>
      <c r="I500" s="2"/>
      <c r="J500" s="2"/>
      <c r="K500" s="2"/>
      <c r="L500" s="2"/>
      <c r="N500" s="2"/>
      <c r="O500" s="2"/>
      <c r="P500" s="2"/>
      <c r="Q500" s="2"/>
      <c r="R500" s="2"/>
      <c r="S500" s="2"/>
      <c r="T500" s="2"/>
      <c r="U500" s="2"/>
      <c r="V500" s="2"/>
      <c r="W500" s="2"/>
      <c r="X500" s="2"/>
      <c r="Y500" s="2"/>
      <c r="Z500" s="2"/>
      <c r="AA500" s="2"/>
    </row>
    <row r="501" spans="1:27" x14ac:dyDescent="0.2">
      <c r="A501" s="2"/>
      <c r="B501" s="2"/>
      <c r="C501" s="2"/>
      <c r="D501" s="2"/>
      <c r="E501" s="2"/>
      <c r="F501" s="2"/>
      <c r="G501" s="2"/>
      <c r="H501" s="2"/>
      <c r="I501" s="2"/>
      <c r="J501" s="2"/>
      <c r="K501" s="2"/>
      <c r="L501" s="2"/>
      <c r="N501" s="2"/>
      <c r="O501" s="2"/>
      <c r="P501" s="2"/>
      <c r="Q501" s="2"/>
      <c r="R501" s="2"/>
      <c r="S501" s="2"/>
      <c r="T501" s="2"/>
      <c r="U501" s="2"/>
      <c r="V501" s="2"/>
      <c r="W501" s="2"/>
      <c r="X501" s="2"/>
      <c r="Y501" s="2"/>
      <c r="Z501" s="2"/>
      <c r="AA501" s="2"/>
    </row>
    <row r="502" spans="1:27" x14ac:dyDescent="0.2">
      <c r="A502" s="2"/>
      <c r="B502" s="2"/>
      <c r="C502" s="2"/>
      <c r="D502" s="2"/>
      <c r="E502" s="2"/>
      <c r="F502" s="2"/>
      <c r="G502" s="2"/>
      <c r="H502" s="2"/>
      <c r="I502" s="2"/>
      <c r="J502" s="2"/>
      <c r="K502" s="2"/>
      <c r="L502" s="2"/>
      <c r="N502" s="2"/>
      <c r="O502" s="2"/>
      <c r="P502" s="2"/>
      <c r="Q502" s="2"/>
      <c r="R502" s="2"/>
      <c r="S502" s="2"/>
      <c r="T502" s="2"/>
      <c r="U502" s="2"/>
      <c r="V502" s="2"/>
      <c r="W502" s="2"/>
      <c r="X502" s="2"/>
      <c r="Y502" s="2"/>
      <c r="Z502" s="2"/>
      <c r="AA502" s="2"/>
    </row>
    <row r="503" spans="1:27" x14ac:dyDescent="0.2">
      <c r="A503" s="2"/>
      <c r="B503" s="2"/>
      <c r="C503" s="2"/>
      <c r="D503" s="2"/>
      <c r="E503" s="2"/>
      <c r="F503" s="2"/>
      <c r="G503" s="2"/>
      <c r="H503" s="2"/>
      <c r="I503" s="2"/>
      <c r="J503" s="2"/>
      <c r="K503" s="2"/>
      <c r="L503" s="2"/>
      <c r="N503" s="2"/>
      <c r="O503" s="2"/>
      <c r="P503" s="2"/>
      <c r="Q503" s="2"/>
      <c r="R503" s="2"/>
      <c r="S503" s="2"/>
      <c r="T503" s="2"/>
      <c r="U503" s="2"/>
      <c r="V503" s="2"/>
      <c r="W503" s="2"/>
      <c r="X503" s="2"/>
      <c r="Y503" s="2"/>
      <c r="Z503" s="2"/>
      <c r="AA503" s="2"/>
    </row>
    <row r="504" spans="1:27" x14ac:dyDescent="0.2">
      <c r="A504" s="2"/>
      <c r="B504" s="2"/>
      <c r="C504" s="2"/>
      <c r="D504" s="2"/>
      <c r="E504" s="2"/>
      <c r="F504" s="2"/>
      <c r="G504" s="2"/>
      <c r="H504" s="2"/>
      <c r="I504" s="2"/>
      <c r="J504" s="2"/>
      <c r="K504" s="2"/>
      <c r="L504" s="2"/>
      <c r="N504" s="2"/>
      <c r="O504" s="2"/>
      <c r="P504" s="2"/>
      <c r="Q504" s="2"/>
      <c r="R504" s="2"/>
      <c r="S504" s="2"/>
      <c r="T504" s="2"/>
      <c r="U504" s="2"/>
      <c r="V504" s="2"/>
      <c r="W504" s="2"/>
      <c r="X504" s="2"/>
      <c r="Y504" s="2"/>
      <c r="Z504" s="2"/>
      <c r="AA504" s="2"/>
    </row>
    <row r="505" spans="1:27" x14ac:dyDescent="0.2">
      <c r="A505" s="2"/>
      <c r="B505" s="2"/>
      <c r="C505" s="2"/>
      <c r="D505" s="2"/>
      <c r="E505" s="2"/>
      <c r="F505" s="2"/>
      <c r="G505" s="2"/>
      <c r="H505" s="2"/>
      <c r="I505" s="2"/>
      <c r="J505" s="2"/>
      <c r="K505" s="2"/>
      <c r="L505" s="2"/>
      <c r="N505" s="2"/>
      <c r="O505" s="2"/>
      <c r="P505" s="2"/>
      <c r="Q505" s="2"/>
      <c r="R505" s="2"/>
      <c r="S505" s="2"/>
      <c r="T505" s="2"/>
      <c r="U505" s="2"/>
      <c r="V505" s="2"/>
      <c r="W505" s="2"/>
      <c r="X505" s="2"/>
      <c r="Y505" s="2"/>
      <c r="Z505" s="2"/>
      <c r="AA505" s="2"/>
    </row>
    <row r="506" spans="1:27" x14ac:dyDescent="0.2">
      <c r="A506" s="2"/>
      <c r="B506" s="2"/>
      <c r="C506" s="2"/>
      <c r="D506" s="2"/>
      <c r="E506" s="2"/>
      <c r="F506" s="2"/>
      <c r="G506" s="2"/>
      <c r="H506" s="2"/>
      <c r="I506" s="2"/>
      <c r="J506" s="2"/>
      <c r="K506" s="2"/>
      <c r="L506" s="2"/>
      <c r="N506" s="2"/>
      <c r="O506" s="2"/>
      <c r="P506" s="2"/>
      <c r="Q506" s="2"/>
      <c r="R506" s="2"/>
      <c r="S506" s="2"/>
      <c r="T506" s="2"/>
      <c r="U506" s="2"/>
      <c r="V506" s="2"/>
      <c r="W506" s="2"/>
      <c r="X506" s="2"/>
      <c r="Y506" s="2"/>
      <c r="Z506" s="2"/>
      <c r="AA506" s="2"/>
    </row>
    <row r="507" spans="1:27" x14ac:dyDescent="0.2">
      <c r="A507" s="2"/>
      <c r="B507" s="2"/>
      <c r="C507" s="2"/>
      <c r="D507" s="2"/>
      <c r="E507" s="2"/>
      <c r="F507" s="2"/>
      <c r="G507" s="2"/>
      <c r="H507" s="2"/>
      <c r="I507" s="2"/>
      <c r="J507" s="2"/>
      <c r="K507" s="2"/>
      <c r="L507" s="2"/>
      <c r="N507" s="2"/>
      <c r="O507" s="2"/>
      <c r="P507" s="2"/>
      <c r="Q507" s="2"/>
      <c r="R507" s="2"/>
      <c r="S507" s="2"/>
      <c r="T507" s="2"/>
      <c r="U507" s="2"/>
      <c r="V507" s="2"/>
      <c r="W507" s="2"/>
      <c r="X507" s="2"/>
      <c r="Y507" s="2"/>
      <c r="Z507" s="2"/>
      <c r="AA507" s="2"/>
    </row>
    <row r="508" spans="1:27" x14ac:dyDescent="0.2">
      <c r="A508" s="2"/>
      <c r="B508" s="2"/>
      <c r="C508" s="2"/>
      <c r="D508" s="2"/>
      <c r="E508" s="2"/>
      <c r="F508" s="2"/>
      <c r="G508" s="2"/>
      <c r="H508" s="2"/>
      <c r="I508" s="2"/>
      <c r="J508" s="2"/>
      <c r="K508" s="2"/>
      <c r="L508" s="2"/>
      <c r="N508" s="2"/>
      <c r="O508" s="2"/>
      <c r="P508" s="2"/>
      <c r="Q508" s="2"/>
      <c r="R508" s="2"/>
      <c r="S508" s="2"/>
      <c r="T508" s="2"/>
      <c r="U508" s="2"/>
      <c r="V508" s="2"/>
      <c r="W508" s="2"/>
      <c r="X508" s="2"/>
      <c r="Y508" s="2"/>
      <c r="Z508" s="2"/>
      <c r="AA508" s="2"/>
    </row>
    <row r="509" spans="1:27" x14ac:dyDescent="0.2">
      <c r="A509" s="2"/>
      <c r="B509" s="2"/>
      <c r="C509" s="2"/>
      <c r="D509" s="2"/>
      <c r="E509" s="2"/>
      <c r="F509" s="2"/>
      <c r="G509" s="2"/>
      <c r="H509" s="2"/>
      <c r="I509" s="2"/>
      <c r="J509" s="2"/>
      <c r="K509" s="2"/>
      <c r="L509" s="2"/>
      <c r="N509" s="2"/>
      <c r="O509" s="2"/>
      <c r="P509" s="2"/>
      <c r="Q509" s="2"/>
      <c r="R509" s="2"/>
      <c r="S509" s="2"/>
      <c r="T509" s="2"/>
      <c r="U509" s="2"/>
      <c r="V509" s="2"/>
      <c r="W509" s="2"/>
      <c r="X509" s="2"/>
      <c r="Y509" s="2"/>
      <c r="Z509" s="2"/>
      <c r="AA509" s="2"/>
    </row>
    <row r="510" spans="1:27" x14ac:dyDescent="0.2">
      <c r="A510" s="2"/>
      <c r="B510" s="2"/>
      <c r="C510" s="2"/>
      <c r="D510" s="2"/>
      <c r="E510" s="2"/>
      <c r="F510" s="2"/>
      <c r="G510" s="2"/>
      <c r="H510" s="2"/>
      <c r="I510" s="2"/>
      <c r="J510" s="2"/>
      <c r="K510" s="2"/>
      <c r="L510" s="2"/>
      <c r="N510" s="2"/>
      <c r="O510" s="2"/>
      <c r="P510" s="2"/>
      <c r="Q510" s="2"/>
      <c r="R510" s="2"/>
      <c r="S510" s="2"/>
      <c r="T510" s="2"/>
      <c r="U510" s="2"/>
      <c r="V510" s="2"/>
      <c r="W510" s="2"/>
      <c r="X510" s="2"/>
      <c r="Y510" s="2"/>
      <c r="Z510" s="2"/>
      <c r="AA510" s="2"/>
    </row>
    <row r="511" spans="1:27" x14ac:dyDescent="0.2">
      <c r="A511" s="2"/>
      <c r="B511" s="2"/>
      <c r="C511" s="2"/>
      <c r="D511" s="2"/>
      <c r="E511" s="2"/>
      <c r="F511" s="2"/>
      <c r="G511" s="2"/>
      <c r="H511" s="2"/>
      <c r="I511" s="2"/>
      <c r="J511" s="2"/>
      <c r="K511" s="2"/>
      <c r="L511" s="2"/>
      <c r="N511" s="2"/>
      <c r="O511" s="2"/>
      <c r="P511" s="2"/>
      <c r="Q511" s="2"/>
      <c r="R511" s="2"/>
      <c r="S511" s="2"/>
      <c r="T511" s="2"/>
      <c r="U511" s="2"/>
      <c r="V511" s="2"/>
      <c r="W511" s="2"/>
      <c r="X511" s="2"/>
      <c r="Y511" s="2"/>
      <c r="Z511" s="2"/>
      <c r="AA511" s="2"/>
    </row>
    <row r="512" spans="1:27" x14ac:dyDescent="0.2">
      <c r="A512" s="2"/>
      <c r="B512" s="2"/>
      <c r="C512" s="2"/>
      <c r="D512" s="2"/>
      <c r="E512" s="2"/>
      <c r="F512" s="2"/>
      <c r="G512" s="2"/>
      <c r="H512" s="2"/>
      <c r="I512" s="2"/>
      <c r="J512" s="2"/>
      <c r="K512" s="2"/>
      <c r="L512" s="2"/>
      <c r="N512" s="2"/>
      <c r="O512" s="2"/>
      <c r="P512" s="2"/>
      <c r="Q512" s="2"/>
      <c r="R512" s="2"/>
      <c r="S512" s="2"/>
      <c r="T512" s="2"/>
      <c r="U512" s="2"/>
      <c r="V512" s="2"/>
      <c r="W512" s="2"/>
      <c r="X512" s="2"/>
      <c r="Y512" s="2"/>
      <c r="Z512" s="2"/>
      <c r="AA512" s="2"/>
    </row>
    <row r="513" spans="1:27" x14ac:dyDescent="0.2">
      <c r="A513" s="2"/>
      <c r="B513" s="2"/>
      <c r="C513" s="2"/>
      <c r="D513" s="2"/>
      <c r="E513" s="2"/>
      <c r="F513" s="2"/>
      <c r="G513" s="2"/>
      <c r="H513" s="2"/>
      <c r="I513" s="2"/>
      <c r="J513" s="2"/>
      <c r="K513" s="2"/>
      <c r="L513" s="2"/>
      <c r="N513" s="2"/>
      <c r="O513" s="2"/>
      <c r="P513" s="2"/>
      <c r="Q513" s="2"/>
      <c r="R513" s="2"/>
      <c r="S513" s="2"/>
      <c r="T513" s="2"/>
      <c r="U513" s="2"/>
      <c r="V513" s="2"/>
      <c r="W513" s="2"/>
      <c r="X513" s="2"/>
      <c r="Y513" s="2"/>
      <c r="Z513" s="2"/>
      <c r="AA513" s="2"/>
    </row>
    <row r="514" spans="1:27" x14ac:dyDescent="0.2">
      <c r="A514" s="2"/>
      <c r="B514" s="2"/>
      <c r="C514" s="2"/>
      <c r="D514" s="2"/>
      <c r="E514" s="2"/>
      <c r="F514" s="2"/>
      <c r="G514" s="2"/>
      <c r="H514" s="2"/>
      <c r="I514" s="2"/>
      <c r="J514" s="2"/>
      <c r="K514" s="2"/>
      <c r="L514" s="2"/>
      <c r="N514" s="2"/>
      <c r="O514" s="2"/>
      <c r="P514" s="2"/>
      <c r="Q514" s="2"/>
      <c r="R514" s="2"/>
      <c r="S514" s="2"/>
      <c r="T514" s="2"/>
      <c r="U514" s="2"/>
      <c r="V514" s="2"/>
      <c r="W514" s="2"/>
      <c r="X514" s="2"/>
      <c r="Y514" s="2"/>
      <c r="Z514" s="2"/>
      <c r="AA514" s="2"/>
    </row>
    <row r="515" spans="1:27" x14ac:dyDescent="0.2">
      <c r="A515" s="2"/>
      <c r="B515" s="2"/>
      <c r="C515" s="2"/>
      <c r="D515" s="2"/>
      <c r="E515" s="2"/>
      <c r="F515" s="2"/>
      <c r="G515" s="2"/>
      <c r="H515" s="2"/>
      <c r="I515" s="2"/>
      <c r="J515" s="2"/>
      <c r="K515" s="2"/>
      <c r="L515" s="2"/>
      <c r="N515" s="2"/>
      <c r="O515" s="2"/>
      <c r="P515" s="2"/>
      <c r="Q515" s="2"/>
      <c r="R515" s="2"/>
      <c r="S515" s="2"/>
      <c r="T515" s="2"/>
      <c r="U515" s="2"/>
      <c r="V515" s="2"/>
      <c r="W515" s="2"/>
      <c r="X515" s="2"/>
      <c r="Y515" s="2"/>
      <c r="Z515" s="2"/>
      <c r="AA515" s="2"/>
    </row>
    <row r="516" spans="1:27" x14ac:dyDescent="0.2">
      <c r="A516" s="2"/>
      <c r="B516" s="2"/>
      <c r="C516" s="2"/>
      <c r="D516" s="2"/>
      <c r="E516" s="2"/>
      <c r="F516" s="2"/>
      <c r="G516" s="2"/>
      <c r="H516" s="2"/>
      <c r="I516" s="2"/>
      <c r="J516" s="2"/>
      <c r="K516" s="2"/>
      <c r="L516" s="2"/>
      <c r="N516" s="2"/>
      <c r="O516" s="2"/>
      <c r="P516" s="2"/>
      <c r="Q516" s="2"/>
      <c r="R516" s="2"/>
      <c r="S516" s="2"/>
      <c r="T516" s="2"/>
      <c r="U516" s="2"/>
      <c r="V516" s="2"/>
      <c r="W516" s="2"/>
      <c r="X516" s="2"/>
      <c r="Y516" s="2"/>
      <c r="Z516" s="2"/>
      <c r="AA516" s="2"/>
    </row>
    <row r="517" spans="1:27" x14ac:dyDescent="0.2">
      <c r="A517" s="2"/>
      <c r="B517" s="2"/>
      <c r="C517" s="2"/>
      <c r="D517" s="2"/>
      <c r="E517" s="2"/>
      <c r="F517" s="2"/>
      <c r="G517" s="2"/>
      <c r="H517" s="2"/>
      <c r="I517" s="2"/>
      <c r="J517" s="2"/>
      <c r="K517" s="2"/>
      <c r="L517" s="2"/>
      <c r="N517" s="2"/>
      <c r="O517" s="2"/>
      <c r="P517" s="2"/>
      <c r="Q517" s="2"/>
      <c r="R517" s="2"/>
      <c r="S517" s="2"/>
      <c r="T517" s="2"/>
      <c r="U517" s="2"/>
      <c r="V517" s="2"/>
      <c r="W517" s="2"/>
      <c r="X517" s="2"/>
      <c r="Y517" s="2"/>
      <c r="Z517" s="2"/>
      <c r="AA517" s="2"/>
    </row>
    <row r="518" spans="1:27" x14ac:dyDescent="0.2">
      <c r="A518" s="2"/>
      <c r="B518" s="2"/>
      <c r="C518" s="2"/>
      <c r="D518" s="2"/>
      <c r="E518" s="2"/>
      <c r="F518" s="2"/>
      <c r="G518" s="2"/>
      <c r="H518" s="2"/>
      <c r="I518" s="2"/>
      <c r="J518" s="2"/>
      <c r="K518" s="2"/>
      <c r="L518" s="2"/>
      <c r="N518" s="2"/>
      <c r="O518" s="2"/>
      <c r="P518" s="2"/>
      <c r="Q518" s="2"/>
      <c r="R518" s="2"/>
      <c r="S518" s="2"/>
      <c r="T518" s="2"/>
      <c r="U518" s="2"/>
      <c r="V518" s="2"/>
      <c r="W518" s="2"/>
      <c r="X518" s="2"/>
      <c r="Y518" s="2"/>
      <c r="Z518" s="2"/>
      <c r="AA518" s="2"/>
    </row>
    <row r="519" spans="1:27" x14ac:dyDescent="0.2">
      <c r="A519" s="2"/>
      <c r="B519" s="2"/>
      <c r="C519" s="2"/>
      <c r="D519" s="2"/>
      <c r="E519" s="2"/>
      <c r="F519" s="2"/>
      <c r="G519" s="2"/>
      <c r="H519" s="2"/>
      <c r="I519" s="2"/>
      <c r="J519" s="2"/>
      <c r="K519" s="2"/>
      <c r="L519" s="2"/>
      <c r="N519" s="2"/>
      <c r="O519" s="2"/>
      <c r="P519" s="2"/>
      <c r="Q519" s="2"/>
      <c r="R519" s="2"/>
      <c r="S519" s="2"/>
      <c r="T519" s="2"/>
      <c r="U519" s="2"/>
      <c r="V519" s="2"/>
      <c r="W519" s="2"/>
      <c r="X519" s="2"/>
      <c r="Y519" s="2"/>
      <c r="Z519" s="2"/>
      <c r="AA519" s="2"/>
    </row>
    <row r="520" spans="1:27" x14ac:dyDescent="0.2">
      <c r="A520" s="2"/>
      <c r="B520" s="2"/>
      <c r="C520" s="2"/>
      <c r="D520" s="2"/>
      <c r="E520" s="2"/>
      <c r="F520" s="2"/>
      <c r="G520" s="2"/>
      <c r="H520" s="2"/>
      <c r="I520" s="2"/>
      <c r="J520" s="2"/>
      <c r="K520" s="2"/>
      <c r="L520" s="2"/>
      <c r="N520" s="2"/>
      <c r="O520" s="2"/>
      <c r="P520" s="2"/>
      <c r="Q520" s="2"/>
      <c r="R520" s="2"/>
      <c r="S520" s="2"/>
      <c r="T520" s="2"/>
      <c r="U520" s="2"/>
      <c r="V520" s="2"/>
      <c r="W520" s="2"/>
      <c r="X520" s="2"/>
      <c r="Y520" s="2"/>
      <c r="Z520" s="2"/>
      <c r="AA520" s="2"/>
    </row>
    <row r="521" spans="1:27" x14ac:dyDescent="0.2">
      <c r="A521" s="2"/>
      <c r="B521" s="2"/>
      <c r="C521" s="2"/>
      <c r="D521" s="2"/>
      <c r="E521" s="2"/>
      <c r="F521" s="2"/>
      <c r="G521" s="2"/>
      <c r="H521" s="2"/>
      <c r="I521" s="2"/>
      <c r="J521" s="2"/>
      <c r="K521" s="2"/>
      <c r="L521" s="2"/>
      <c r="N521" s="2"/>
      <c r="O521" s="2"/>
      <c r="P521" s="2"/>
      <c r="Q521" s="2"/>
      <c r="R521" s="2"/>
      <c r="S521" s="2"/>
      <c r="T521" s="2"/>
      <c r="U521" s="2"/>
      <c r="V521" s="2"/>
      <c r="W521" s="2"/>
      <c r="X521" s="2"/>
      <c r="Y521" s="2"/>
      <c r="Z521" s="2"/>
      <c r="AA521" s="2"/>
    </row>
    <row r="522" spans="1:27" x14ac:dyDescent="0.2">
      <c r="A522" s="2"/>
      <c r="B522" s="2"/>
      <c r="C522" s="2"/>
      <c r="D522" s="2"/>
      <c r="E522" s="2"/>
      <c r="F522" s="2"/>
      <c r="G522" s="2"/>
      <c r="H522" s="2"/>
      <c r="I522" s="2"/>
      <c r="J522" s="2"/>
      <c r="K522" s="2"/>
      <c r="L522" s="2"/>
      <c r="N522" s="2"/>
      <c r="O522" s="2"/>
      <c r="P522" s="2"/>
      <c r="Q522" s="2"/>
      <c r="R522" s="2"/>
      <c r="S522" s="2"/>
      <c r="T522" s="2"/>
      <c r="U522" s="2"/>
      <c r="V522" s="2"/>
      <c r="W522" s="2"/>
      <c r="X522" s="2"/>
      <c r="Y522" s="2"/>
      <c r="Z522" s="2"/>
      <c r="AA522" s="2"/>
    </row>
    <row r="523" spans="1:27" x14ac:dyDescent="0.2">
      <c r="A523" s="2"/>
      <c r="B523" s="2"/>
      <c r="C523" s="2"/>
      <c r="D523" s="2"/>
      <c r="E523" s="2"/>
      <c r="F523" s="2"/>
      <c r="G523" s="2"/>
      <c r="H523" s="2"/>
      <c r="I523" s="2"/>
      <c r="J523" s="2"/>
      <c r="K523" s="2"/>
      <c r="L523" s="2"/>
      <c r="N523" s="2"/>
      <c r="O523" s="2"/>
      <c r="P523" s="2"/>
      <c r="Q523" s="2"/>
      <c r="R523" s="2"/>
      <c r="S523" s="2"/>
      <c r="T523" s="2"/>
      <c r="U523" s="2"/>
      <c r="V523" s="2"/>
      <c r="W523" s="2"/>
      <c r="X523" s="2"/>
      <c r="Y523" s="2"/>
      <c r="Z523" s="2"/>
      <c r="AA523" s="2"/>
    </row>
    <row r="524" spans="1:27" x14ac:dyDescent="0.2">
      <c r="A524" s="2"/>
      <c r="B524" s="2"/>
      <c r="C524" s="2"/>
      <c r="D524" s="2"/>
      <c r="E524" s="2"/>
      <c r="F524" s="2"/>
      <c r="G524" s="2"/>
      <c r="H524" s="2"/>
      <c r="I524" s="2"/>
      <c r="J524" s="2"/>
      <c r="K524" s="2"/>
      <c r="L524" s="2"/>
      <c r="N524" s="2"/>
      <c r="O524" s="2"/>
      <c r="P524" s="2"/>
      <c r="Q524" s="2"/>
      <c r="R524" s="2"/>
      <c r="S524" s="2"/>
      <c r="T524" s="2"/>
      <c r="U524" s="2"/>
      <c r="V524" s="2"/>
      <c r="W524" s="2"/>
      <c r="X524" s="2"/>
      <c r="Y524" s="2"/>
      <c r="Z524" s="2"/>
      <c r="AA524" s="2"/>
    </row>
    <row r="525" spans="1:27" x14ac:dyDescent="0.2">
      <c r="A525" s="2"/>
      <c r="B525" s="2"/>
      <c r="C525" s="2"/>
      <c r="D525" s="2"/>
      <c r="E525" s="2"/>
      <c r="F525" s="2"/>
      <c r="G525" s="2"/>
      <c r="H525" s="2"/>
      <c r="I525" s="2"/>
      <c r="J525" s="2"/>
      <c r="K525" s="2"/>
      <c r="L525" s="2"/>
      <c r="N525" s="2"/>
      <c r="O525" s="2"/>
      <c r="P525" s="2"/>
      <c r="Q525" s="2"/>
      <c r="R525" s="2"/>
      <c r="S525" s="2"/>
      <c r="T525" s="2"/>
      <c r="U525" s="2"/>
      <c r="V525" s="2"/>
      <c r="W525" s="2"/>
      <c r="X525" s="2"/>
      <c r="Y525" s="2"/>
      <c r="Z525" s="2"/>
      <c r="AA525" s="2"/>
    </row>
    <row r="526" spans="1:27" x14ac:dyDescent="0.2">
      <c r="A526" s="2"/>
      <c r="B526" s="2"/>
      <c r="C526" s="2"/>
      <c r="D526" s="2"/>
      <c r="E526" s="2"/>
      <c r="F526" s="2"/>
      <c r="G526" s="2"/>
      <c r="H526" s="2"/>
      <c r="I526" s="2"/>
      <c r="J526" s="2"/>
      <c r="K526" s="2"/>
      <c r="L526" s="2"/>
      <c r="N526" s="2"/>
      <c r="O526" s="2"/>
      <c r="P526" s="2"/>
      <c r="Q526" s="2"/>
      <c r="R526" s="2"/>
      <c r="S526" s="2"/>
      <c r="T526" s="2"/>
      <c r="U526" s="2"/>
      <c r="V526" s="2"/>
      <c r="W526" s="2"/>
      <c r="X526" s="2"/>
      <c r="Y526" s="2"/>
      <c r="Z526" s="2"/>
      <c r="AA526" s="2"/>
    </row>
    <row r="527" spans="1:27" x14ac:dyDescent="0.2">
      <c r="A527" s="2"/>
      <c r="B527" s="2"/>
      <c r="C527" s="2"/>
      <c r="D527" s="2"/>
      <c r="E527" s="2"/>
      <c r="F527" s="2"/>
      <c r="G527" s="2"/>
      <c r="H527" s="2"/>
      <c r="I527" s="2"/>
      <c r="J527" s="2"/>
      <c r="K527" s="2"/>
      <c r="L527" s="2"/>
      <c r="N527" s="2"/>
      <c r="O527" s="2"/>
      <c r="P527" s="2"/>
      <c r="Q527" s="2"/>
      <c r="R527" s="2"/>
      <c r="S527" s="2"/>
      <c r="T527" s="2"/>
      <c r="U527" s="2"/>
      <c r="V527" s="2"/>
      <c r="W527" s="2"/>
      <c r="X527" s="2"/>
      <c r="Y527" s="2"/>
      <c r="Z527" s="2"/>
      <c r="AA527" s="2"/>
    </row>
    <row r="528" spans="1:27" x14ac:dyDescent="0.2">
      <c r="A528" s="2"/>
      <c r="B528" s="2"/>
      <c r="C528" s="2"/>
      <c r="D528" s="2"/>
      <c r="E528" s="2"/>
      <c r="F528" s="2"/>
      <c r="G528" s="2"/>
      <c r="H528" s="2"/>
      <c r="I528" s="2"/>
      <c r="J528" s="2"/>
      <c r="K528" s="2"/>
      <c r="L528" s="2"/>
      <c r="N528" s="2"/>
      <c r="O528" s="2"/>
      <c r="P528" s="2"/>
      <c r="Q528" s="2"/>
      <c r="R528" s="2"/>
      <c r="S528" s="2"/>
      <c r="T528" s="2"/>
      <c r="U528" s="2"/>
      <c r="V528" s="2"/>
      <c r="W528" s="2"/>
      <c r="X528" s="2"/>
      <c r="Y528" s="2"/>
      <c r="Z528" s="2"/>
      <c r="AA528" s="2"/>
    </row>
    <row r="529" spans="1:27" x14ac:dyDescent="0.2">
      <c r="A529" s="2"/>
      <c r="B529" s="2"/>
      <c r="C529" s="2"/>
      <c r="D529" s="2"/>
      <c r="E529" s="2"/>
      <c r="F529" s="2"/>
      <c r="G529" s="2"/>
      <c r="H529" s="2"/>
      <c r="I529" s="2"/>
      <c r="J529" s="2"/>
      <c r="K529" s="2"/>
      <c r="L529" s="2"/>
      <c r="N529" s="2"/>
      <c r="O529" s="2"/>
      <c r="P529" s="2"/>
      <c r="Q529" s="2"/>
      <c r="R529" s="2"/>
      <c r="S529" s="2"/>
      <c r="T529" s="2"/>
      <c r="U529" s="2"/>
      <c r="V529" s="2"/>
      <c r="W529" s="2"/>
      <c r="X529" s="2"/>
      <c r="Y529" s="2"/>
      <c r="Z529" s="2"/>
      <c r="AA529" s="2"/>
    </row>
    <row r="530" spans="1:27" x14ac:dyDescent="0.2">
      <c r="A530" s="2"/>
      <c r="B530" s="2"/>
      <c r="C530" s="2"/>
      <c r="D530" s="2"/>
      <c r="E530" s="2"/>
      <c r="F530" s="2"/>
      <c r="G530" s="2"/>
      <c r="H530" s="2"/>
      <c r="I530" s="2"/>
      <c r="J530" s="2"/>
      <c r="K530" s="2"/>
      <c r="L530" s="2"/>
      <c r="N530" s="2"/>
      <c r="O530" s="2"/>
      <c r="P530" s="2"/>
      <c r="Q530" s="2"/>
      <c r="R530" s="2"/>
      <c r="S530" s="2"/>
      <c r="T530" s="2"/>
      <c r="U530" s="2"/>
      <c r="V530" s="2"/>
      <c r="W530" s="2"/>
      <c r="X530" s="2"/>
      <c r="Y530" s="2"/>
      <c r="Z530" s="2"/>
      <c r="AA530" s="2"/>
    </row>
    <row r="531" spans="1:27" x14ac:dyDescent="0.2">
      <c r="A531" s="2"/>
      <c r="B531" s="2"/>
      <c r="C531" s="2"/>
      <c r="D531" s="2"/>
      <c r="E531" s="2"/>
      <c r="F531" s="2"/>
      <c r="G531" s="2"/>
      <c r="H531" s="2"/>
      <c r="I531" s="2"/>
      <c r="J531" s="2"/>
      <c r="K531" s="2"/>
      <c r="L531" s="2"/>
      <c r="N531" s="2"/>
      <c r="O531" s="2"/>
      <c r="P531" s="2"/>
      <c r="Q531" s="2"/>
      <c r="R531" s="2"/>
      <c r="S531" s="2"/>
      <c r="T531" s="2"/>
      <c r="U531" s="2"/>
      <c r="V531" s="2"/>
      <c r="W531" s="2"/>
      <c r="X531" s="2"/>
      <c r="Y531" s="2"/>
      <c r="Z531" s="2"/>
      <c r="AA531" s="2"/>
    </row>
    <row r="532" spans="1:27" x14ac:dyDescent="0.2">
      <c r="A532" s="2"/>
      <c r="B532" s="2"/>
      <c r="C532" s="2"/>
      <c r="D532" s="2"/>
      <c r="E532" s="2"/>
      <c r="F532" s="2"/>
      <c r="G532" s="2"/>
      <c r="H532" s="2"/>
      <c r="I532" s="2"/>
      <c r="J532" s="2"/>
      <c r="K532" s="2"/>
      <c r="L532" s="2"/>
      <c r="N532" s="2"/>
      <c r="O532" s="2"/>
      <c r="P532" s="2"/>
      <c r="Q532" s="2"/>
      <c r="R532" s="2"/>
      <c r="S532" s="2"/>
      <c r="T532" s="2"/>
      <c r="U532" s="2"/>
      <c r="V532" s="2"/>
      <c r="W532" s="2"/>
      <c r="X532" s="2"/>
      <c r="Y532" s="2"/>
      <c r="Z532" s="2"/>
      <c r="AA532" s="2"/>
    </row>
    <row r="533" spans="1:27" x14ac:dyDescent="0.2">
      <c r="A533" s="2"/>
      <c r="B533" s="2"/>
      <c r="C533" s="2"/>
      <c r="D533" s="2"/>
      <c r="E533" s="2"/>
      <c r="F533" s="2"/>
      <c r="G533" s="2"/>
      <c r="H533" s="2"/>
      <c r="I533" s="2"/>
      <c r="J533" s="2"/>
      <c r="K533" s="2"/>
      <c r="L533" s="2"/>
      <c r="N533" s="2"/>
      <c r="O533" s="2"/>
      <c r="P533" s="2"/>
      <c r="Q533" s="2"/>
      <c r="R533" s="2"/>
      <c r="S533" s="2"/>
      <c r="T533" s="2"/>
      <c r="U533" s="2"/>
      <c r="V533" s="2"/>
      <c r="W533" s="2"/>
      <c r="X533" s="2"/>
      <c r="Y533" s="2"/>
      <c r="Z533" s="2"/>
      <c r="AA533" s="2"/>
    </row>
    <row r="534" spans="1:27" x14ac:dyDescent="0.2">
      <c r="A534" s="2"/>
      <c r="B534" s="2"/>
      <c r="C534" s="2"/>
      <c r="D534" s="2"/>
      <c r="E534" s="2"/>
      <c r="F534" s="2"/>
      <c r="G534" s="2"/>
      <c r="H534" s="2"/>
      <c r="I534" s="2"/>
      <c r="J534" s="2"/>
      <c r="K534" s="2"/>
      <c r="L534" s="2"/>
      <c r="N534" s="2"/>
      <c r="O534" s="2"/>
      <c r="P534" s="2"/>
      <c r="Q534" s="2"/>
      <c r="R534" s="2"/>
      <c r="S534" s="2"/>
      <c r="T534" s="2"/>
      <c r="U534" s="2"/>
      <c r="V534" s="2"/>
      <c r="W534" s="2"/>
      <c r="X534" s="2"/>
      <c r="Y534" s="2"/>
      <c r="Z534" s="2"/>
      <c r="AA534" s="2"/>
    </row>
    <row r="535" spans="1:27" x14ac:dyDescent="0.2">
      <c r="A535" s="2"/>
      <c r="B535" s="2"/>
      <c r="C535" s="2"/>
      <c r="D535" s="2"/>
      <c r="E535" s="2"/>
      <c r="F535" s="2"/>
      <c r="G535" s="2"/>
      <c r="H535" s="2"/>
      <c r="I535" s="2"/>
      <c r="J535" s="2"/>
      <c r="K535" s="2"/>
      <c r="L535" s="2"/>
      <c r="N535" s="2"/>
      <c r="O535" s="2"/>
      <c r="P535" s="2"/>
      <c r="Q535" s="2"/>
      <c r="R535" s="2"/>
      <c r="S535" s="2"/>
      <c r="T535" s="2"/>
      <c r="U535" s="2"/>
      <c r="V535" s="2"/>
      <c r="W535" s="2"/>
      <c r="X535" s="2"/>
      <c r="Y535" s="2"/>
      <c r="Z535" s="2"/>
      <c r="AA535" s="2"/>
    </row>
    <row r="536" spans="1:27" x14ac:dyDescent="0.2">
      <c r="A536" s="2"/>
      <c r="B536" s="2"/>
      <c r="C536" s="2"/>
      <c r="D536" s="2"/>
      <c r="E536" s="2"/>
      <c r="F536" s="2"/>
      <c r="G536" s="2"/>
      <c r="H536" s="2"/>
      <c r="I536" s="2"/>
      <c r="J536" s="2"/>
      <c r="K536" s="2"/>
      <c r="L536" s="2"/>
      <c r="N536" s="2"/>
      <c r="O536" s="2"/>
      <c r="P536" s="2"/>
      <c r="Q536" s="2"/>
      <c r="R536" s="2"/>
      <c r="S536" s="2"/>
      <c r="T536" s="2"/>
      <c r="U536" s="2"/>
      <c r="V536" s="2"/>
      <c r="W536" s="2"/>
      <c r="X536" s="2"/>
      <c r="Y536" s="2"/>
      <c r="Z536" s="2"/>
      <c r="AA536" s="2"/>
    </row>
    <row r="537" spans="1:27" x14ac:dyDescent="0.2">
      <c r="A537" s="2"/>
      <c r="B537" s="2"/>
      <c r="C537" s="2"/>
      <c r="D537" s="2"/>
      <c r="E537" s="2"/>
      <c r="F537" s="2"/>
      <c r="G537" s="2"/>
      <c r="H537" s="2"/>
      <c r="I537" s="2"/>
      <c r="J537" s="2"/>
      <c r="K537" s="2"/>
      <c r="L537" s="2"/>
      <c r="N537" s="2"/>
      <c r="O537" s="2"/>
      <c r="P537" s="2"/>
      <c r="Q537" s="2"/>
      <c r="R537" s="2"/>
      <c r="S537" s="2"/>
      <c r="T537" s="2"/>
      <c r="U537" s="2"/>
      <c r="V537" s="2"/>
      <c r="W537" s="2"/>
      <c r="X537" s="2"/>
      <c r="Y537" s="2"/>
      <c r="Z537" s="2"/>
      <c r="AA537" s="2"/>
    </row>
    <row r="538" spans="1:27" x14ac:dyDescent="0.2">
      <c r="A538" s="2"/>
      <c r="B538" s="2"/>
      <c r="C538" s="2"/>
      <c r="D538" s="2"/>
      <c r="E538" s="2"/>
      <c r="F538" s="2"/>
      <c r="G538" s="2"/>
      <c r="H538" s="2"/>
      <c r="I538" s="2"/>
      <c r="J538" s="2"/>
      <c r="K538" s="2"/>
      <c r="L538" s="2"/>
      <c r="N538" s="2"/>
      <c r="O538" s="2"/>
      <c r="P538" s="2"/>
      <c r="Q538" s="2"/>
      <c r="R538" s="2"/>
      <c r="S538" s="2"/>
      <c r="T538" s="2"/>
      <c r="U538" s="2"/>
      <c r="V538" s="2"/>
      <c r="W538" s="2"/>
      <c r="X538" s="2"/>
      <c r="Y538" s="2"/>
      <c r="Z538" s="2"/>
      <c r="AA538" s="2"/>
    </row>
    <row r="539" spans="1:27" x14ac:dyDescent="0.2">
      <c r="A539" s="2"/>
      <c r="B539" s="2"/>
      <c r="C539" s="2"/>
      <c r="D539" s="2"/>
      <c r="E539" s="2"/>
      <c r="F539" s="2"/>
      <c r="G539" s="2"/>
      <c r="H539" s="2"/>
      <c r="I539" s="2"/>
      <c r="J539" s="2"/>
      <c r="K539" s="2"/>
      <c r="L539" s="2"/>
      <c r="N539" s="2"/>
      <c r="O539" s="2"/>
      <c r="P539" s="2"/>
      <c r="Q539" s="2"/>
      <c r="R539" s="2"/>
      <c r="S539" s="2"/>
      <c r="T539" s="2"/>
      <c r="U539" s="2"/>
      <c r="V539" s="2"/>
      <c r="W539" s="2"/>
      <c r="X539" s="2"/>
      <c r="Y539" s="2"/>
      <c r="Z539" s="2"/>
      <c r="AA539" s="2"/>
    </row>
    <row r="540" spans="1:27" x14ac:dyDescent="0.2">
      <c r="A540" s="2"/>
      <c r="B540" s="2"/>
      <c r="C540" s="2"/>
      <c r="D540" s="2"/>
      <c r="E540" s="2"/>
      <c r="F540" s="2"/>
      <c r="G540" s="2"/>
      <c r="H540" s="2"/>
      <c r="I540" s="2"/>
      <c r="J540" s="2"/>
      <c r="K540" s="2"/>
      <c r="L540" s="2"/>
      <c r="N540" s="2"/>
      <c r="O540" s="2"/>
      <c r="P540" s="2"/>
      <c r="Q540" s="2"/>
      <c r="R540" s="2"/>
      <c r="S540" s="2"/>
      <c r="T540" s="2"/>
      <c r="U540" s="2"/>
      <c r="V540" s="2"/>
      <c r="W540" s="2"/>
      <c r="X540" s="2"/>
      <c r="Y540" s="2"/>
      <c r="Z540" s="2"/>
      <c r="AA540" s="2"/>
    </row>
    <row r="541" spans="1:27" x14ac:dyDescent="0.2">
      <c r="A541" s="2"/>
      <c r="B541" s="2"/>
      <c r="C541" s="2"/>
      <c r="D541" s="2"/>
      <c r="E541" s="2"/>
      <c r="F541" s="2"/>
      <c r="G541" s="2"/>
      <c r="H541" s="2"/>
      <c r="I541" s="2"/>
      <c r="J541" s="2"/>
      <c r="K541" s="2"/>
      <c r="L541" s="2"/>
      <c r="N541" s="2"/>
      <c r="O541" s="2"/>
      <c r="P541" s="2"/>
      <c r="Q541" s="2"/>
      <c r="R541" s="2"/>
      <c r="S541" s="2"/>
      <c r="T541" s="2"/>
      <c r="U541" s="2"/>
      <c r="V541" s="2"/>
      <c r="W541" s="2"/>
      <c r="X541" s="2"/>
      <c r="Y541" s="2"/>
      <c r="Z541" s="2"/>
      <c r="AA541" s="2"/>
    </row>
    <row r="542" spans="1:27" x14ac:dyDescent="0.2">
      <c r="A542" s="2"/>
      <c r="B542" s="2"/>
      <c r="C542" s="2"/>
      <c r="D542" s="2"/>
      <c r="E542" s="2"/>
      <c r="F542" s="2"/>
      <c r="G542" s="2"/>
      <c r="H542" s="2"/>
      <c r="I542" s="2"/>
      <c r="J542" s="2"/>
      <c r="K542" s="2"/>
      <c r="L542" s="2"/>
      <c r="N542" s="2"/>
      <c r="O542" s="2"/>
      <c r="P542" s="2"/>
      <c r="Q542" s="2"/>
      <c r="R542" s="2"/>
      <c r="S542" s="2"/>
      <c r="T542" s="2"/>
      <c r="U542" s="2"/>
      <c r="V542" s="2"/>
      <c r="W542" s="2"/>
      <c r="X542" s="2"/>
      <c r="Y542" s="2"/>
      <c r="Z542" s="2"/>
      <c r="AA542" s="2"/>
    </row>
    <row r="543" spans="1:27" x14ac:dyDescent="0.2">
      <c r="A543" s="2"/>
      <c r="B543" s="2"/>
      <c r="C543" s="2"/>
      <c r="D543" s="2"/>
      <c r="E543" s="2"/>
      <c r="F543" s="2"/>
      <c r="G543" s="2"/>
      <c r="H543" s="2"/>
      <c r="I543" s="2"/>
      <c r="J543" s="2"/>
      <c r="K543" s="2"/>
      <c r="L543" s="2"/>
      <c r="N543" s="2"/>
      <c r="O543" s="2"/>
      <c r="P543" s="2"/>
      <c r="Q543" s="2"/>
      <c r="R543" s="2"/>
      <c r="S543" s="2"/>
      <c r="T543" s="2"/>
      <c r="U543" s="2"/>
      <c r="V543" s="2"/>
      <c r="W543" s="2"/>
      <c r="X543" s="2"/>
      <c r="Y543" s="2"/>
      <c r="Z543" s="2"/>
      <c r="AA543" s="2"/>
    </row>
    <row r="544" spans="1:27" x14ac:dyDescent="0.2">
      <c r="A544" s="2"/>
      <c r="B544" s="2"/>
      <c r="C544" s="2"/>
      <c r="D544" s="2"/>
      <c r="E544" s="2"/>
      <c r="F544" s="2"/>
      <c r="G544" s="2"/>
      <c r="H544" s="2"/>
      <c r="I544" s="2"/>
      <c r="J544" s="2"/>
      <c r="K544" s="2"/>
      <c r="L544" s="2"/>
      <c r="N544" s="2"/>
      <c r="O544" s="2"/>
      <c r="P544" s="2"/>
      <c r="Q544" s="2"/>
      <c r="R544" s="2"/>
      <c r="S544" s="2"/>
      <c r="T544" s="2"/>
      <c r="U544" s="2"/>
      <c r="V544" s="2"/>
      <c r="W544" s="2"/>
      <c r="X544" s="2"/>
      <c r="Y544" s="2"/>
      <c r="Z544" s="2"/>
      <c r="AA544" s="2"/>
    </row>
    <row r="545" spans="1:27" x14ac:dyDescent="0.2">
      <c r="A545" s="2"/>
      <c r="B545" s="2"/>
      <c r="C545" s="2"/>
      <c r="D545" s="2"/>
      <c r="E545" s="2"/>
      <c r="F545" s="2"/>
      <c r="G545" s="2"/>
      <c r="H545" s="2"/>
      <c r="I545" s="2"/>
      <c r="J545" s="2"/>
      <c r="K545" s="2"/>
      <c r="L545" s="2"/>
      <c r="N545" s="2"/>
      <c r="O545" s="2"/>
      <c r="P545" s="2"/>
      <c r="Q545" s="2"/>
      <c r="R545" s="2"/>
      <c r="S545" s="2"/>
      <c r="T545" s="2"/>
      <c r="U545" s="2"/>
      <c r="V545" s="2"/>
      <c r="W545" s="2"/>
      <c r="X545" s="2"/>
      <c r="Y545" s="2"/>
      <c r="Z545" s="2"/>
      <c r="AA545" s="2"/>
    </row>
    <row r="546" spans="1:27" x14ac:dyDescent="0.2">
      <c r="A546" s="2"/>
      <c r="B546" s="2"/>
      <c r="C546" s="2"/>
      <c r="D546" s="2"/>
      <c r="E546" s="2"/>
      <c r="F546" s="2"/>
      <c r="G546" s="2"/>
      <c r="H546" s="2"/>
      <c r="I546" s="2"/>
      <c r="J546" s="2"/>
      <c r="K546" s="2"/>
      <c r="L546" s="2"/>
      <c r="N546" s="2"/>
      <c r="O546" s="2"/>
      <c r="P546" s="2"/>
      <c r="Q546" s="2"/>
      <c r="R546" s="2"/>
      <c r="S546" s="2"/>
      <c r="T546" s="2"/>
      <c r="U546" s="2"/>
      <c r="V546" s="2"/>
      <c r="W546" s="2"/>
      <c r="X546" s="2"/>
      <c r="Y546" s="2"/>
      <c r="Z546" s="2"/>
      <c r="AA546" s="2"/>
    </row>
    <row r="547" spans="1:27" x14ac:dyDescent="0.2">
      <c r="A547" s="2"/>
      <c r="B547" s="2"/>
      <c r="C547" s="2"/>
      <c r="D547" s="2"/>
      <c r="E547" s="2"/>
      <c r="F547" s="2"/>
      <c r="G547" s="2"/>
      <c r="H547" s="2"/>
      <c r="I547" s="2"/>
      <c r="J547" s="2"/>
      <c r="K547" s="2"/>
      <c r="L547" s="2"/>
      <c r="N547" s="2"/>
      <c r="O547" s="2"/>
      <c r="P547" s="2"/>
      <c r="Q547" s="2"/>
      <c r="R547" s="2"/>
      <c r="S547" s="2"/>
      <c r="T547" s="2"/>
      <c r="U547" s="2"/>
      <c r="V547" s="2"/>
      <c r="W547" s="2"/>
      <c r="X547" s="2"/>
      <c r="Y547" s="2"/>
      <c r="Z547" s="2"/>
      <c r="AA547" s="2"/>
    </row>
    <row r="548" spans="1:27" x14ac:dyDescent="0.2">
      <c r="A548" s="2"/>
      <c r="B548" s="2"/>
      <c r="C548" s="2"/>
      <c r="D548" s="2"/>
      <c r="E548" s="2"/>
      <c r="F548" s="2"/>
      <c r="G548" s="2"/>
      <c r="H548" s="2"/>
      <c r="I548" s="2"/>
      <c r="J548" s="2"/>
      <c r="K548" s="2"/>
      <c r="L548" s="2"/>
      <c r="N548" s="2"/>
      <c r="O548" s="2"/>
      <c r="P548" s="2"/>
      <c r="Q548" s="2"/>
      <c r="R548" s="2"/>
      <c r="S548" s="2"/>
      <c r="T548" s="2"/>
      <c r="U548" s="2"/>
      <c r="V548" s="2"/>
      <c r="W548" s="2"/>
      <c r="X548" s="2"/>
      <c r="Y548" s="2"/>
      <c r="Z548" s="2"/>
      <c r="AA548" s="2"/>
    </row>
    <row r="549" spans="1:27" x14ac:dyDescent="0.2">
      <c r="A549" s="2"/>
      <c r="B549" s="2"/>
      <c r="C549" s="2"/>
      <c r="D549" s="2"/>
      <c r="E549" s="2"/>
      <c r="F549" s="2"/>
      <c r="G549" s="2"/>
      <c r="H549" s="2"/>
      <c r="I549" s="2"/>
      <c r="J549" s="2"/>
      <c r="K549" s="2"/>
      <c r="L549" s="2"/>
      <c r="N549" s="2"/>
      <c r="O549" s="2"/>
      <c r="P549" s="2"/>
      <c r="Q549" s="2"/>
      <c r="R549" s="2"/>
      <c r="S549" s="2"/>
      <c r="T549" s="2"/>
      <c r="U549" s="2"/>
      <c r="V549" s="2"/>
      <c r="W549" s="2"/>
      <c r="X549" s="2"/>
      <c r="Y549" s="2"/>
      <c r="Z549" s="2"/>
      <c r="AA549" s="2"/>
    </row>
    <row r="550" spans="1:27" x14ac:dyDescent="0.2">
      <c r="A550" s="2"/>
      <c r="B550" s="2"/>
      <c r="C550" s="2"/>
      <c r="D550" s="2"/>
      <c r="E550" s="2"/>
      <c r="F550" s="2"/>
      <c r="G550" s="2"/>
      <c r="H550" s="2"/>
      <c r="I550" s="2"/>
      <c r="J550" s="2"/>
      <c r="K550" s="2"/>
      <c r="L550" s="2"/>
      <c r="N550" s="2"/>
      <c r="O550" s="2"/>
      <c r="P550" s="2"/>
      <c r="Q550" s="2"/>
      <c r="R550" s="2"/>
      <c r="S550" s="2"/>
      <c r="T550" s="2"/>
      <c r="U550" s="2"/>
      <c r="V550" s="2"/>
      <c r="W550" s="2"/>
      <c r="X550" s="2"/>
      <c r="Y550" s="2"/>
      <c r="Z550" s="2"/>
      <c r="AA550" s="2"/>
    </row>
    <row r="551" spans="1:27" x14ac:dyDescent="0.2">
      <c r="A551" s="2"/>
      <c r="B551" s="2"/>
      <c r="C551" s="2"/>
      <c r="D551" s="2"/>
      <c r="E551" s="2"/>
      <c r="F551" s="2"/>
      <c r="G551" s="2"/>
      <c r="H551" s="2"/>
      <c r="I551" s="2"/>
      <c r="J551" s="2"/>
      <c r="K551" s="2"/>
      <c r="L551" s="2"/>
      <c r="N551" s="2"/>
      <c r="O551" s="2"/>
      <c r="P551" s="2"/>
      <c r="Q551" s="2"/>
      <c r="R551" s="2"/>
      <c r="S551" s="2"/>
      <c r="T551" s="2"/>
      <c r="U551" s="2"/>
      <c r="V551" s="2"/>
      <c r="W551" s="2"/>
      <c r="X551" s="2"/>
      <c r="Y551" s="2"/>
      <c r="Z551" s="2"/>
      <c r="AA551" s="2"/>
    </row>
    <row r="552" spans="1:27" x14ac:dyDescent="0.2">
      <c r="A552" s="2"/>
      <c r="B552" s="2"/>
      <c r="C552" s="2"/>
      <c r="D552" s="2"/>
      <c r="E552" s="2"/>
      <c r="F552" s="2"/>
      <c r="G552" s="2"/>
      <c r="H552" s="2"/>
      <c r="I552" s="2"/>
      <c r="J552" s="2"/>
      <c r="K552" s="2"/>
      <c r="L552" s="2"/>
      <c r="N552" s="2"/>
      <c r="O552" s="2"/>
      <c r="P552" s="2"/>
      <c r="Q552" s="2"/>
      <c r="R552" s="2"/>
      <c r="S552" s="2"/>
      <c r="T552" s="2"/>
      <c r="U552" s="2"/>
      <c r="V552" s="2"/>
      <c r="W552" s="2"/>
      <c r="X552" s="2"/>
      <c r="Y552" s="2"/>
      <c r="Z552" s="2"/>
      <c r="AA552" s="2"/>
    </row>
    <row r="553" spans="1:27" x14ac:dyDescent="0.2">
      <c r="A553" s="2"/>
      <c r="B553" s="2"/>
      <c r="C553" s="2"/>
      <c r="D553" s="2"/>
      <c r="E553" s="2"/>
      <c r="F553" s="2"/>
      <c r="G553" s="2"/>
      <c r="H553" s="2"/>
      <c r="I553" s="2"/>
      <c r="J553" s="2"/>
      <c r="K553" s="2"/>
      <c r="L553" s="2"/>
      <c r="N553" s="2"/>
      <c r="O553" s="2"/>
      <c r="P553" s="2"/>
      <c r="Q553" s="2"/>
      <c r="R553" s="2"/>
      <c r="S553" s="2"/>
      <c r="T553" s="2"/>
      <c r="U553" s="2"/>
      <c r="V553" s="2"/>
      <c r="W553" s="2"/>
      <c r="X553" s="2"/>
      <c r="Y553" s="2"/>
      <c r="Z553" s="2"/>
      <c r="AA553" s="2"/>
    </row>
    <row r="554" spans="1:27" x14ac:dyDescent="0.2">
      <c r="A554" s="2"/>
      <c r="B554" s="2"/>
      <c r="C554" s="2"/>
      <c r="D554" s="2"/>
      <c r="E554" s="2"/>
      <c r="F554" s="2"/>
      <c r="G554" s="2"/>
      <c r="H554" s="2"/>
      <c r="I554" s="2"/>
      <c r="J554" s="2"/>
      <c r="K554" s="2"/>
      <c r="L554" s="2"/>
      <c r="N554" s="2"/>
      <c r="O554" s="2"/>
      <c r="P554" s="2"/>
      <c r="Q554" s="2"/>
      <c r="R554" s="2"/>
      <c r="S554" s="2"/>
      <c r="T554" s="2"/>
      <c r="U554" s="2"/>
      <c r="V554" s="2"/>
      <c r="W554" s="2"/>
      <c r="X554" s="2"/>
      <c r="Y554" s="2"/>
      <c r="Z554" s="2"/>
      <c r="AA554" s="2"/>
    </row>
    <row r="555" spans="1:27" x14ac:dyDescent="0.2">
      <c r="A555" s="2"/>
      <c r="B555" s="2"/>
      <c r="C555" s="2"/>
      <c r="D555" s="2"/>
      <c r="E555" s="2"/>
      <c r="F555" s="2"/>
      <c r="G555" s="2"/>
      <c r="H555" s="2"/>
      <c r="I555" s="2"/>
      <c r="J555" s="2"/>
      <c r="K555" s="2"/>
      <c r="L555" s="2"/>
      <c r="N555" s="2"/>
      <c r="O555" s="2"/>
      <c r="P555" s="2"/>
      <c r="Q555" s="2"/>
      <c r="R555" s="2"/>
      <c r="S555" s="2"/>
      <c r="T555" s="2"/>
      <c r="U555" s="2"/>
      <c r="V555" s="2"/>
      <c r="W555" s="2"/>
      <c r="X555" s="2"/>
      <c r="Y555" s="2"/>
      <c r="Z555" s="2"/>
      <c r="AA555" s="2"/>
    </row>
    <row r="556" spans="1:27" x14ac:dyDescent="0.2">
      <c r="A556" s="2"/>
      <c r="B556" s="2"/>
      <c r="C556" s="2"/>
      <c r="D556" s="2"/>
      <c r="E556" s="2"/>
      <c r="F556" s="2"/>
      <c r="G556" s="2"/>
      <c r="H556" s="2"/>
      <c r="I556" s="2"/>
      <c r="J556" s="2"/>
      <c r="K556" s="2"/>
      <c r="L556" s="2"/>
      <c r="N556" s="2"/>
      <c r="O556" s="2"/>
      <c r="P556" s="2"/>
      <c r="Q556" s="2"/>
      <c r="R556" s="2"/>
      <c r="S556" s="2"/>
      <c r="T556" s="2"/>
      <c r="U556" s="2"/>
      <c r="V556" s="2"/>
      <c r="W556" s="2"/>
      <c r="X556" s="2"/>
      <c r="Y556" s="2"/>
      <c r="Z556" s="2"/>
      <c r="AA556" s="2"/>
    </row>
    <row r="557" spans="1:27" x14ac:dyDescent="0.2">
      <c r="A557" s="2"/>
      <c r="B557" s="2"/>
      <c r="C557" s="2"/>
      <c r="D557" s="2"/>
      <c r="E557" s="2"/>
      <c r="F557" s="2"/>
      <c r="G557" s="2"/>
      <c r="H557" s="2"/>
      <c r="I557" s="2"/>
      <c r="J557" s="2"/>
      <c r="K557" s="2"/>
      <c r="L557" s="2"/>
      <c r="N557" s="2"/>
      <c r="O557" s="2"/>
      <c r="P557" s="2"/>
      <c r="Q557" s="2"/>
      <c r="R557" s="2"/>
      <c r="S557" s="2"/>
      <c r="T557" s="2"/>
      <c r="U557" s="2"/>
      <c r="V557" s="2"/>
      <c r="W557" s="2"/>
      <c r="X557" s="2"/>
      <c r="Y557" s="2"/>
      <c r="Z557" s="2"/>
      <c r="AA557" s="2"/>
    </row>
    <row r="558" spans="1:27" x14ac:dyDescent="0.2">
      <c r="A558" s="2"/>
      <c r="B558" s="2"/>
      <c r="C558" s="2"/>
      <c r="D558" s="2"/>
      <c r="E558" s="2"/>
      <c r="F558" s="2"/>
      <c r="G558" s="2"/>
      <c r="H558" s="2"/>
      <c r="I558" s="2"/>
      <c r="J558" s="2"/>
      <c r="K558" s="2"/>
      <c r="L558" s="2"/>
      <c r="N558" s="2"/>
      <c r="O558" s="2"/>
      <c r="P558" s="2"/>
      <c r="Q558" s="2"/>
      <c r="R558" s="2"/>
      <c r="S558" s="2"/>
      <c r="T558" s="2"/>
      <c r="U558" s="2"/>
      <c r="V558" s="2"/>
      <c r="W558" s="2"/>
      <c r="X558" s="2"/>
      <c r="Y558" s="2"/>
      <c r="Z558" s="2"/>
      <c r="AA558" s="2"/>
    </row>
    <row r="559" spans="1:27" x14ac:dyDescent="0.2">
      <c r="A559" s="2"/>
      <c r="B559" s="2"/>
      <c r="C559" s="2"/>
      <c r="D559" s="2"/>
      <c r="E559" s="2"/>
      <c r="F559" s="2"/>
      <c r="G559" s="2"/>
      <c r="H559" s="2"/>
      <c r="I559" s="2"/>
      <c r="J559" s="2"/>
      <c r="K559" s="2"/>
      <c r="L559" s="2"/>
      <c r="N559" s="2"/>
      <c r="O559" s="2"/>
      <c r="P559" s="2"/>
      <c r="Q559" s="2"/>
      <c r="R559" s="2"/>
      <c r="S559" s="2"/>
      <c r="T559" s="2"/>
      <c r="U559" s="2"/>
      <c r="V559" s="2"/>
      <c r="W559" s="2"/>
      <c r="X559" s="2"/>
      <c r="Y559" s="2"/>
      <c r="Z559" s="2"/>
      <c r="AA559" s="2"/>
    </row>
    <row r="560" spans="1:27" x14ac:dyDescent="0.2">
      <c r="A560" s="2"/>
      <c r="B560" s="2"/>
      <c r="C560" s="2"/>
      <c r="D560" s="2"/>
      <c r="E560" s="2"/>
      <c r="F560" s="2"/>
      <c r="G560" s="2"/>
      <c r="H560" s="2"/>
      <c r="I560" s="2"/>
      <c r="J560" s="2"/>
      <c r="K560" s="2"/>
      <c r="L560" s="2"/>
      <c r="N560" s="2"/>
      <c r="O560" s="2"/>
      <c r="P560" s="2"/>
      <c r="Q560" s="2"/>
      <c r="R560" s="2"/>
      <c r="S560" s="2"/>
      <c r="T560" s="2"/>
      <c r="U560" s="2"/>
      <c r="V560" s="2"/>
      <c r="W560" s="2"/>
      <c r="X560" s="2"/>
      <c r="Y560" s="2"/>
      <c r="Z560" s="2"/>
      <c r="AA560" s="2"/>
    </row>
    <row r="561" spans="1:27" x14ac:dyDescent="0.2">
      <c r="A561" s="2"/>
      <c r="B561" s="2"/>
      <c r="C561" s="2"/>
      <c r="D561" s="2"/>
      <c r="E561" s="2"/>
      <c r="F561" s="2"/>
      <c r="G561" s="2"/>
      <c r="H561" s="2"/>
      <c r="I561" s="2"/>
      <c r="J561" s="2"/>
      <c r="K561" s="2"/>
      <c r="L561" s="2"/>
      <c r="N561" s="2"/>
      <c r="O561" s="2"/>
      <c r="P561" s="2"/>
      <c r="Q561" s="2"/>
      <c r="R561" s="2"/>
      <c r="S561" s="2"/>
      <c r="T561" s="2"/>
      <c r="U561" s="2"/>
      <c r="V561" s="2"/>
      <c r="W561" s="2"/>
      <c r="X561" s="2"/>
      <c r="Y561" s="2"/>
      <c r="Z561" s="2"/>
      <c r="AA561" s="2"/>
    </row>
    <row r="562" spans="1:27" x14ac:dyDescent="0.2">
      <c r="A562" s="2"/>
      <c r="B562" s="2"/>
      <c r="C562" s="2"/>
      <c r="D562" s="2"/>
      <c r="E562" s="2"/>
      <c r="F562" s="2"/>
      <c r="G562" s="2"/>
      <c r="H562" s="2"/>
      <c r="I562" s="2"/>
      <c r="J562" s="2"/>
      <c r="K562" s="2"/>
      <c r="L562" s="2"/>
      <c r="N562" s="2"/>
      <c r="O562" s="2"/>
      <c r="P562" s="2"/>
      <c r="Q562" s="2"/>
      <c r="R562" s="2"/>
      <c r="S562" s="2"/>
      <c r="T562" s="2"/>
      <c r="U562" s="2"/>
      <c r="V562" s="2"/>
      <c r="W562" s="2"/>
      <c r="X562" s="2"/>
      <c r="Y562" s="2"/>
      <c r="Z562" s="2"/>
      <c r="AA562" s="2"/>
    </row>
    <row r="563" spans="1:27" x14ac:dyDescent="0.2">
      <c r="A563" s="2"/>
      <c r="B563" s="2"/>
      <c r="C563" s="2"/>
      <c r="D563" s="2"/>
      <c r="E563" s="2"/>
      <c r="F563" s="2"/>
      <c r="G563" s="2"/>
      <c r="H563" s="2"/>
      <c r="I563" s="2"/>
      <c r="J563" s="2"/>
      <c r="K563" s="2"/>
      <c r="L563" s="2"/>
      <c r="N563" s="2"/>
      <c r="O563" s="2"/>
      <c r="P563" s="2"/>
      <c r="Q563" s="2"/>
      <c r="R563" s="2"/>
      <c r="S563" s="2"/>
      <c r="T563" s="2"/>
      <c r="U563" s="2"/>
      <c r="V563" s="2"/>
      <c r="W563" s="2"/>
      <c r="X563" s="2"/>
      <c r="Y563" s="2"/>
      <c r="Z563" s="2"/>
      <c r="AA563" s="2"/>
    </row>
    <row r="564" spans="1:27" x14ac:dyDescent="0.2">
      <c r="A564" s="2"/>
      <c r="B564" s="2"/>
      <c r="C564" s="2"/>
      <c r="D564" s="2"/>
      <c r="E564" s="2"/>
      <c r="F564" s="2"/>
      <c r="G564" s="2"/>
      <c r="H564" s="2"/>
      <c r="I564" s="2"/>
      <c r="J564" s="2"/>
      <c r="K564" s="2"/>
      <c r="L564" s="2"/>
      <c r="N564" s="2"/>
      <c r="O564" s="2"/>
      <c r="P564" s="2"/>
      <c r="Q564" s="2"/>
      <c r="R564" s="2"/>
      <c r="S564" s="2"/>
      <c r="T564" s="2"/>
      <c r="U564" s="2"/>
      <c r="V564" s="2"/>
      <c r="W564" s="2"/>
      <c r="X564" s="2"/>
      <c r="Y564" s="2"/>
      <c r="Z564" s="2"/>
      <c r="AA564" s="2"/>
    </row>
    <row r="565" spans="1:27" x14ac:dyDescent="0.2">
      <c r="A565" s="2"/>
      <c r="B565" s="2"/>
      <c r="C565" s="2"/>
      <c r="D565" s="2"/>
      <c r="E565" s="2"/>
      <c r="F565" s="2"/>
      <c r="G565" s="2"/>
      <c r="H565" s="2"/>
      <c r="I565" s="2"/>
      <c r="J565" s="2"/>
      <c r="K565" s="2"/>
      <c r="L565" s="2"/>
      <c r="N565" s="2"/>
      <c r="O565" s="2"/>
      <c r="P565" s="2"/>
      <c r="Q565" s="2"/>
      <c r="R565" s="2"/>
      <c r="S565" s="2"/>
      <c r="T565" s="2"/>
      <c r="U565" s="2"/>
      <c r="V565" s="2"/>
      <c r="W565" s="2"/>
      <c r="X565" s="2"/>
      <c r="Y565" s="2"/>
      <c r="Z565" s="2"/>
      <c r="AA565" s="2"/>
    </row>
    <row r="566" spans="1:27" x14ac:dyDescent="0.2">
      <c r="A566" s="2"/>
      <c r="B566" s="2"/>
      <c r="C566" s="2"/>
      <c r="D566" s="2"/>
      <c r="E566" s="2"/>
      <c r="F566" s="2"/>
      <c r="G566" s="2"/>
      <c r="H566" s="2"/>
      <c r="I566" s="2"/>
      <c r="J566" s="2"/>
      <c r="K566" s="2"/>
      <c r="L566" s="2"/>
      <c r="N566" s="2"/>
      <c r="O566" s="2"/>
      <c r="P566" s="2"/>
      <c r="Q566" s="2"/>
      <c r="R566" s="2"/>
      <c r="S566" s="2"/>
      <c r="T566" s="2"/>
      <c r="U566" s="2"/>
      <c r="V566" s="2"/>
      <c r="W566" s="2"/>
      <c r="X566" s="2"/>
      <c r="Y566" s="2"/>
      <c r="Z566" s="2"/>
      <c r="AA566" s="2"/>
    </row>
    <row r="567" spans="1:27" x14ac:dyDescent="0.2">
      <c r="A567" s="2"/>
      <c r="B567" s="2"/>
      <c r="C567" s="2"/>
      <c r="D567" s="2"/>
      <c r="E567" s="2"/>
      <c r="F567" s="2"/>
      <c r="G567" s="2"/>
      <c r="H567" s="2"/>
      <c r="I567" s="2"/>
      <c r="J567" s="2"/>
      <c r="K567" s="2"/>
      <c r="L567" s="2"/>
      <c r="N567" s="2"/>
      <c r="O567" s="2"/>
      <c r="P567" s="2"/>
      <c r="Q567" s="2"/>
      <c r="R567" s="2"/>
      <c r="S567" s="2"/>
      <c r="T567" s="2"/>
      <c r="U567" s="2"/>
      <c r="V567" s="2"/>
      <c r="W567" s="2"/>
      <c r="X567" s="2"/>
      <c r="Y567" s="2"/>
      <c r="Z567" s="2"/>
      <c r="AA567" s="2"/>
    </row>
    <row r="568" spans="1:27" x14ac:dyDescent="0.2">
      <c r="A568" s="2"/>
      <c r="B568" s="2"/>
      <c r="C568" s="2"/>
      <c r="D568" s="2"/>
      <c r="E568" s="2"/>
      <c r="F568" s="2"/>
      <c r="G568" s="2"/>
      <c r="H568" s="2"/>
      <c r="I568" s="2"/>
      <c r="J568" s="2"/>
      <c r="K568" s="2"/>
      <c r="L568" s="2"/>
      <c r="N568" s="2"/>
      <c r="O568" s="2"/>
      <c r="P568" s="2"/>
      <c r="Q568" s="2"/>
      <c r="R568" s="2"/>
      <c r="S568" s="2"/>
      <c r="T568" s="2"/>
      <c r="U568" s="2"/>
      <c r="V568" s="2"/>
      <c r="W568" s="2"/>
      <c r="X568" s="2"/>
      <c r="Y568" s="2"/>
      <c r="Z568" s="2"/>
      <c r="AA568" s="2"/>
    </row>
    <row r="569" spans="1:27" x14ac:dyDescent="0.2">
      <c r="A569" s="2"/>
      <c r="B569" s="2"/>
      <c r="C569" s="2"/>
      <c r="D569" s="2"/>
      <c r="E569" s="2"/>
      <c r="F569" s="2"/>
      <c r="G569" s="2"/>
      <c r="H569" s="2"/>
      <c r="I569" s="2"/>
      <c r="J569" s="2"/>
      <c r="K569" s="2"/>
      <c r="L569" s="2"/>
      <c r="N569" s="2"/>
      <c r="O569" s="2"/>
      <c r="P569" s="2"/>
      <c r="Q569" s="2"/>
      <c r="R569" s="2"/>
      <c r="S569" s="2"/>
      <c r="T569" s="2"/>
      <c r="U569" s="2"/>
      <c r="V569" s="2"/>
      <c r="W569" s="2"/>
      <c r="X569" s="2"/>
      <c r="Y569" s="2"/>
      <c r="Z569" s="2"/>
      <c r="AA569" s="2"/>
    </row>
    <row r="570" spans="1:27" x14ac:dyDescent="0.2">
      <c r="A570" s="2"/>
      <c r="B570" s="2"/>
      <c r="C570" s="2"/>
      <c r="D570" s="2"/>
      <c r="E570" s="2"/>
      <c r="F570" s="2"/>
      <c r="G570" s="2"/>
      <c r="H570" s="2"/>
      <c r="I570" s="2"/>
      <c r="J570" s="2"/>
      <c r="K570" s="2"/>
      <c r="L570" s="2"/>
      <c r="N570" s="2"/>
      <c r="O570" s="2"/>
      <c r="P570" s="2"/>
      <c r="Q570" s="2"/>
      <c r="R570" s="2"/>
      <c r="S570" s="2"/>
      <c r="T570" s="2"/>
      <c r="U570" s="2"/>
      <c r="V570" s="2"/>
      <c r="W570" s="2"/>
      <c r="X570" s="2"/>
      <c r="Y570" s="2"/>
      <c r="Z570" s="2"/>
      <c r="AA570" s="2"/>
    </row>
    <row r="571" spans="1:27" x14ac:dyDescent="0.2">
      <c r="A571" s="2"/>
      <c r="B571" s="2"/>
      <c r="C571" s="2"/>
      <c r="D571" s="2"/>
      <c r="E571" s="2"/>
      <c r="F571" s="2"/>
      <c r="G571" s="2"/>
      <c r="H571" s="2"/>
      <c r="I571" s="2"/>
      <c r="J571" s="2"/>
      <c r="K571" s="2"/>
      <c r="L571" s="2"/>
      <c r="N571" s="2"/>
      <c r="O571" s="2"/>
      <c r="P571" s="2"/>
      <c r="Q571" s="2"/>
      <c r="R571" s="2"/>
      <c r="S571" s="2"/>
      <c r="T571" s="2"/>
      <c r="U571" s="2"/>
      <c r="V571" s="2"/>
      <c r="W571" s="2"/>
      <c r="X571" s="2"/>
      <c r="Y571" s="2"/>
      <c r="Z571" s="2"/>
      <c r="AA571" s="2"/>
    </row>
    <row r="572" spans="1:27" x14ac:dyDescent="0.2">
      <c r="A572" s="2"/>
      <c r="B572" s="2"/>
      <c r="C572" s="2"/>
      <c r="D572" s="2"/>
      <c r="E572" s="2"/>
      <c r="F572" s="2"/>
      <c r="G572" s="2"/>
      <c r="H572" s="2"/>
      <c r="I572" s="2"/>
      <c r="J572" s="2"/>
      <c r="K572" s="2"/>
      <c r="L572" s="2"/>
      <c r="N572" s="2"/>
      <c r="O572" s="2"/>
      <c r="P572" s="2"/>
      <c r="Q572" s="2"/>
      <c r="R572" s="2"/>
      <c r="S572" s="2"/>
      <c r="T572" s="2"/>
      <c r="U572" s="2"/>
      <c r="V572" s="2"/>
      <c r="W572" s="2"/>
      <c r="X572" s="2"/>
      <c r="Y572" s="2"/>
      <c r="Z572" s="2"/>
      <c r="AA572" s="2"/>
    </row>
    <row r="573" spans="1:27" x14ac:dyDescent="0.2">
      <c r="A573" s="2"/>
      <c r="B573" s="2"/>
      <c r="C573" s="2"/>
      <c r="D573" s="2"/>
      <c r="E573" s="2"/>
      <c r="F573" s="2"/>
      <c r="G573" s="2"/>
      <c r="H573" s="2"/>
      <c r="I573" s="2"/>
      <c r="J573" s="2"/>
      <c r="K573" s="2"/>
      <c r="L573" s="2"/>
      <c r="N573" s="2"/>
      <c r="O573" s="2"/>
      <c r="P573" s="2"/>
      <c r="Q573" s="2"/>
      <c r="R573" s="2"/>
      <c r="S573" s="2"/>
      <c r="T573" s="2"/>
      <c r="U573" s="2"/>
      <c r="V573" s="2"/>
      <c r="W573" s="2"/>
      <c r="X573" s="2"/>
      <c r="Y573" s="2"/>
      <c r="Z573" s="2"/>
      <c r="AA573" s="2"/>
    </row>
    <row r="574" spans="1:27" x14ac:dyDescent="0.2">
      <c r="A574" s="2"/>
      <c r="B574" s="2"/>
      <c r="C574" s="2"/>
      <c r="D574" s="2"/>
      <c r="E574" s="2"/>
      <c r="F574" s="2"/>
      <c r="G574" s="2"/>
      <c r="H574" s="2"/>
      <c r="I574" s="2"/>
      <c r="J574" s="2"/>
      <c r="K574" s="2"/>
      <c r="L574" s="2"/>
      <c r="N574" s="2"/>
      <c r="O574" s="2"/>
      <c r="P574" s="2"/>
      <c r="Q574" s="2"/>
      <c r="R574" s="2"/>
      <c r="S574" s="2"/>
      <c r="T574" s="2"/>
      <c r="U574" s="2"/>
      <c r="V574" s="2"/>
      <c r="W574" s="2"/>
      <c r="X574" s="2"/>
      <c r="Y574" s="2"/>
      <c r="Z574" s="2"/>
      <c r="AA574" s="2"/>
    </row>
    <row r="575" spans="1:27" x14ac:dyDescent="0.2">
      <c r="A575" s="2"/>
      <c r="B575" s="2"/>
      <c r="C575" s="2"/>
      <c r="D575" s="2"/>
      <c r="E575" s="2"/>
      <c r="F575" s="2"/>
      <c r="G575" s="2"/>
      <c r="H575" s="2"/>
      <c r="I575" s="2"/>
      <c r="J575" s="2"/>
      <c r="K575" s="2"/>
      <c r="L575" s="2"/>
      <c r="N575" s="2"/>
      <c r="O575" s="2"/>
      <c r="P575" s="2"/>
      <c r="Q575" s="2"/>
      <c r="R575" s="2"/>
      <c r="S575" s="2"/>
      <c r="T575" s="2"/>
      <c r="U575" s="2"/>
      <c r="V575" s="2"/>
      <c r="W575" s="2"/>
      <c r="X575" s="2"/>
      <c r="Y575" s="2"/>
      <c r="Z575" s="2"/>
      <c r="AA575" s="2"/>
    </row>
    <row r="576" spans="1:27" x14ac:dyDescent="0.2">
      <c r="A576" s="2"/>
      <c r="B576" s="2"/>
      <c r="C576" s="2"/>
      <c r="D576" s="2"/>
      <c r="E576" s="2"/>
      <c r="F576" s="2"/>
      <c r="G576" s="2"/>
      <c r="H576" s="2"/>
      <c r="I576" s="2"/>
      <c r="J576" s="2"/>
      <c r="K576" s="2"/>
      <c r="L576" s="2"/>
      <c r="N576" s="2"/>
      <c r="O576" s="2"/>
      <c r="P576" s="2"/>
      <c r="Q576" s="2"/>
      <c r="R576" s="2"/>
      <c r="S576" s="2"/>
      <c r="T576" s="2"/>
      <c r="U576" s="2"/>
      <c r="V576" s="2"/>
      <c r="W576" s="2"/>
      <c r="X576" s="2"/>
      <c r="Y576" s="2"/>
      <c r="Z576" s="2"/>
      <c r="AA576" s="2"/>
    </row>
    <row r="577" spans="1:27" x14ac:dyDescent="0.2">
      <c r="A577" s="2"/>
      <c r="B577" s="2"/>
      <c r="C577" s="2"/>
      <c r="D577" s="2"/>
      <c r="E577" s="2"/>
      <c r="F577" s="2"/>
      <c r="G577" s="2"/>
      <c r="H577" s="2"/>
      <c r="I577" s="2"/>
      <c r="J577" s="2"/>
      <c r="K577" s="2"/>
      <c r="L577" s="2"/>
      <c r="N577" s="2"/>
      <c r="O577" s="2"/>
      <c r="P577" s="2"/>
      <c r="Q577" s="2"/>
      <c r="R577" s="2"/>
      <c r="S577" s="2"/>
      <c r="T577" s="2"/>
      <c r="U577" s="2"/>
      <c r="V577" s="2"/>
      <c r="W577" s="2"/>
      <c r="X577" s="2"/>
      <c r="Y577" s="2"/>
      <c r="Z577" s="2"/>
      <c r="AA577" s="2"/>
    </row>
    <row r="578" spans="1:27" x14ac:dyDescent="0.2">
      <c r="A578" s="2"/>
      <c r="B578" s="2"/>
      <c r="C578" s="2"/>
      <c r="D578" s="2"/>
      <c r="E578" s="2"/>
      <c r="F578" s="2"/>
      <c r="G578" s="2"/>
      <c r="H578" s="2"/>
      <c r="I578" s="2"/>
      <c r="J578" s="2"/>
      <c r="K578" s="2"/>
      <c r="L578" s="2"/>
      <c r="N578" s="2"/>
      <c r="O578" s="2"/>
      <c r="P578" s="2"/>
      <c r="Q578" s="2"/>
      <c r="R578" s="2"/>
      <c r="S578" s="2"/>
      <c r="T578" s="2"/>
      <c r="U578" s="2"/>
      <c r="V578" s="2"/>
      <c r="W578" s="2"/>
      <c r="X578" s="2"/>
      <c r="Y578" s="2"/>
      <c r="Z578" s="2"/>
      <c r="AA578" s="2"/>
    </row>
    <row r="579" spans="1:27" x14ac:dyDescent="0.2">
      <c r="A579" s="2"/>
      <c r="B579" s="2"/>
      <c r="C579" s="2"/>
      <c r="D579" s="2"/>
      <c r="E579" s="2"/>
      <c r="F579" s="2"/>
      <c r="G579" s="2"/>
      <c r="H579" s="2"/>
      <c r="I579" s="2"/>
      <c r="J579" s="2"/>
      <c r="K579" s="2"/>
      <c r="L579" s="2"/>
      <c r="N579" s="2"/>
      <c r="O579" s="2"/>
      <c r="P579" s="2"/>
      <c r="Q579" s="2"/>
      <c r="R579" s="2"/>
      <c r="S579" s="2"/>
      <c r="T579" s="2"/>
      <c r="U579" s="2"/>
      <c r="V579" s="2"/>
      <c r="W579" s="2"/>
      <c r="X579" s="2"/>
      <c r="Y579" s="2"/>
      <c r="Z579" s="2"/>
      <c r="AA579" s="2"/>
    </row>
    <row r="580" spans="1:27" x14ac:dyDescent="0.2">
      <c r="A580" s="2"/>
      <c r="B580" s="2"/>
      <c r="C580" s="2"/>
      <c r="D580" s="2"/>
      <c r="E580" s="2"/>
      <c r="F580" s="2"/>
      <c r="G580" s="2"/>
      <c r="H580" s="2"/>
      <c r="I580" s="2"/>
      <c r="J580" s="2"/>
      <c r="K580" s="2"/>
      <c r="L580" s="2"/>
      <c r="N580" s="2"/>
      <c r="O580" s="2"/>
      <c r="P580" s="2"/>
      <c r="Q580" s="2"/>
      <c r="R580" s="2"/>
      <c r="S580" s="2"/>
      <c r="T580" s="2"/>
      <c r="U580" s="2"/>
      <c r="V580" s="2"/>
      <c r="W580" s="2"/>
      <c r="X580" s="2"/>
      <c r="Y580" s="2"/>
      <c r="Z580" s="2"/>
      <c r="AA580" s="2"/>
    </row>
    <row r="581" spans="1:27" x14ac:dyDescent="0.2">
      <c r="A581" s="2"/>
      <c r="B581" s="2"/>
      <c r="C581" s="2"/>
      <c r="D581" s="2"/>
      <c r="E581" s="2"/>
      <c r="F581" s="2"/>
      <c r="G581" s="2"/>
      <c r="H581" s="2"/>
      <c r="I581" s="2"/>
      <c r="J581" s="2"/>
      <c r="K581" s="2"/>
      <c r="L581" s="2"/>
      <c r="N581" s="2"/>
      <c r="O581" s="2"/>
      <c r="P581" s="2"/>
      <c r="Q581" s="2"/>
      <c r="R581" s="2"/>
      <c r="S581" s="2"/>
      <c r="T581" s="2"/>
      <c r="U581" s="2"/>
      <c r="V581" s="2"/>
      <c r="W581" s="2"/>
      <c r="X581" s="2"/>
      <c r="Y581" s="2"/>
      <c r="Z581" s="2"/>
      <c r="AA581" s="2"/>
    </row>
    <row r="582" spans="1:27" x14ac:dyDescent="0.2">
      <c r="A582" s="2"/>
      <c r="B582" s="2"/>
      <c r="C582" s="2"/>
      <c r="D582" s="2"/>
      <c r="E582" s="2"/>
      <c r="F582" s="2"/>
      <c r="G582" s="2"/>
      <c r="H582" s="2"/>
      <c r="I582" s="2"/>
      <c r="J582" s="2"/>
      <c r="K582" s="2"/>
      <c r="L582" s="2"/>
      <c r="N582" s="2"/>
      <c r="O582" s="2"/>
      <c r="P582" s="2"/>
      <c r="Q582" s="2"/>
      <c r="R582" s="2"/>
      <c r="S582" s="2"/>
      <c r="T582" s="2"/>
      <c r="U582" s="2"/>
      <c r="V582" s="2"/>
      <c r="W582" s="2"/>
      <c r="X582" s="2"/>
      <c r="Y582" s="2"/>
      <c r="Z582" s="2"/>
      <c r="AA582" s="2"/>
    </row>
    <row r="583" spans="1:27" x14ac:dyDescent="0.2">
      <c r="A583" s="2"/>
      <c r="B583" s="2"/>
      <c r="C583" s="2"/>
      <c r="D583" s="2"/>
      <c r="E583" s="2"/>
      <c r="F583" s="2"/>
      <c r="G583" s="2"/>
      <c r="H583" s="2"/>
      <c r="I583" s="2"/>
      <c r="J583" s="2"/>
      <c r="K583" s="2"/>
      <c r="L583" s="2"/>
      <c r="N583" s="2"/>
      <c r="O583" s="2"/>
      <c r="P583" s="2"/>
      <c r="Q583" s="2"/>
      <c r="R583" s="2"/>
      <c r="S583" s="2"/>
      <c r="T583" s="2"/>
      <c r="U583" s="2"/>
      <c r="V583" s="2"/>
      <c r="W583" s="2"/>
      <c r="X583" s="2"/>
      <c r="Y583" s="2"/>
      <c r="Z583" s="2"/>
      <c r="AA583" s="2"/>
    </row>
    <row r="584" spans="1:27" x14ac:dyDescent="0.2">
      <c r="A584" s="2"/>
      <c r="B584" s="2"/>
      <c r="C584" s="2"/>
      <c r="D584" s="2"/>
      <c r="E584" s="2"/>
      <c r="F584" s="2"/>
      <c r="G584" s="2"/>
      <c r="H584" s="2"/>
      <c r="I584" s="2"/>
      <c r="J584" s="2"/>
      <c r="K584" s="2"/>
      <c r="L584" s="2"/>
      <c r="N584" s="2"/>
      <c r="O584" s="2"/>
      <c r="P584" s="2"/>
      <c r="Q584" s="2"/>
      <c r="R584" s="2"/>
      <c r="S584" s="2"/>
      <c r="T584" s="2"/>
      <c r="U584" s="2"/>
      <c r="V584" s="2"/>
      <c r="W584" s="2"/>
      <c r="X584" s="2"/>
      <c r="Y584" s="2"/>
      <c r="Z584" s="2"/>
      <c r="AA584" s="2"/>
    </row>
    <row r="585" spans="1:27" x14ac:dyDescent="0.2">
      <c r="A585" s="2"/>
      <c r="B585" s="2"/>
      <c r="C585" s="2"/>
      <c r="D585" s="2"/>
      <c r="E585" s="2"/>
      <c r="F585" s="2"/>
      <c r="G585" s="2"/>
      <c r="H585" s="2"/>
      <c r="I585" s="2"/>
      <c r="J585" s="2"/>
      <c r="K585" s="2"/>
      <c r="L585" s="2"/>
      <c r="N585" s="2"/>
      <c r="O585" s="2"/>
      <c r="P585" s="2"/>
      <c r="Q585" s="2"/>
      <c r="R585" s="2"/>
      <c r="S585" s="2"/>
      <c r="T585" s="2"/>
      <c r="U585" s="2"/>
      <c r="V585" s="2"/>
      <c r="W585" s="2"/>
      <c r="X585" s="2"/>
      <c r="Y585" s="2"/>
      <c r="Z585" s="2"/>
      <c r="AA585" s="2"/>
    </row>
    <row r="586" spans="1:27" x14ac:dyDescent="0.2">
      <c r="A586" s="2"/>
      <c r="B586" s="2"/>
      <c r="C586" s="2"/>
      <c r="D586" s="2"/>
      <c r="E586" s="2"/>
      <c r="F586" s="2"/>
      <c r="G586" s="2"/>
      <c r="H586" s="2"/>
      <c r="I586" s="2"/>
      <c r="J586" s="2"/>
      <c r="K586" s="2"/>
      <c r="L586" s="2"/>
      <c r="N586" s="2"/>
      <c r="O586" s="2"/>
      <c r="P586" s="2"/>
      <c r="Q586" s="2"/>
      <c r="R586" s="2"/>
      <c r="S586" s="2"/>
      <c r="T586" s="2"/>
      <c r="U586" s="2"/>
      <c r="V586" s="2"/>
      <c r="W586" s="2"/>
      <c r="X586" s="2"/>
      <c r="Y586" s="2"/>
      <c r="Z586" s="2"/>
      <c r="AA586" s="2"/>
    </row>
    <row r="587" spans="1:27" x14ac:dyDescent="0.2">
      <c r="A587" s="2"/>
      <c r="B587" s="2"/>
      <c r="C587" s="2"/>
      <c r="D587" s="2"/>
      <c r="E587" s="2"/>
      <c r="F587" s="2"/>
      <c r="G587" s="2"/>
      <c r="H587" s="2"/>
      <c r="I587" s="2"/>
      <c r="J587" s="2"/>
      <c r="K587" s="2"/>
      <c r="L587" s="2"/>
      <c r="N587" s="2"/>
      <c r="O587" s="2"/>
      <c r="P587" s="2"/>
      <c r="Q587" s="2"/>
      <c r="R587" s="2"/>
      <c r="S587" s="2"/>
      <c r="T587" s="2"/>
      <c r="U587" s="2"/>
      <c r="V587" s="2"/>
      <c r="W587" s="2"/>
      <c r="X587" s="2"/>
      <c r="Y587" s="2"/>
      <c r="Z587" s="2"/>
      <c r="AA587" s="2"/>
    </row>
    <row r="588" spans="1:27" x14ac:dyDescent="0.2">
      <c r="A588" s="2"/>
      <c r="B588" s="2"/>
      <c r="C588" s="2"/>
      <c r="D588" s="2"/>
      <c r="E588" s="2"/>
      <c r="F588" s="2"/>
      <c r="G588" s="2"/>
      <c r="H588" s="2"/>
      <c r="I588" s="2"/>
      <c r="J588" s="2"/>
      <c r="K588" s="2"/>
      <c r="L588" s="2"/>
      <c r="N588" s="2"/>
      <c r="O588" s="2"/>
      <c r="P588" s="2"/>
      <c r="Q588" s="2"/>
      <c r="R588" s="2"/>
      <c r="S588" s="2"/>
      <c r="T588" s="2"/>
      <c r="U588" s="2"/>
      <c r="V588" s="2"/>
      <c r="W588" s="2"/>
      <c r="X588" s="2"/>
      <c r="Y588" s="2"/>
      <c r="Z588" s="2"/>
      <c r="AA588" s="2"/>
    </row>
    <row r="589" spans="1:27" x14ac:dyDescent="0.2">
      <c r="A589" s="2"/>
      <c r="B589" s="2"/>
      <c r="C589" s="2"/>
      <c r="D589" s="2"/>
      <c r="E589" s="2"/>
      <c r="F589" s="2"/>
      <c r="G589" s="2"/>
      <c r="H589" s="2"/>
      <c r="I589" s="2"/>
      <c r="J589" s="2"/>
      <c r="K589" s="2"/>
      <c r="L589" s="2"/>
      <c r="N589" s="2"/>
      <c r="O589" s="2"/>
      <c r="P589" s="2"/>
      <c r="Q589" s="2"/>
      <c r="R589" s="2"/>
      <c r="S589" s="2"/>
      <c r="T589" s="2"/>
      <c r="U589" s="2"/>
      <c r="V589" s="2"/>
      <c r="W589" s="2"/>
      <c r="X589" s="2"/>
      <c r="Y589" s="2"/>
      <c r="Z589" s="2"/>
      <c r="AA589" s="2"/>
    </row>
    <row r="590" spans="1:27" x14ac:dyDescent="0.2">
      <c r="A590" s="2"/>
      <c r="B590" s="2"/>
      <c r="C590" s="2"/>
      <c r="D590" s="2"/>
      <c r="E590" s="2"/>
      <c r="F590" s="2"/>
      <c r="G590" s="2"/>
      <c r="H590" s="2"/>
      <c r="I590" s="2"/>
      <c r="J590" s="2"/>
      <c r="K590" s="2"/>
      <c r="L590" s="2"/>
      <c r="N590" s="2"/>
      <c r="O590" s="2"/>
      <c r="P590" s="2"/>
      <c r="Q590" s="2"/>
      <c r="R590" s="2"/>
      <c r="S590" s="2"/>
      <c r="T590" s="2"/>
      <c r="U590" s="2"/>
      <c r="V590" s="2"/>
      <c r="W590" s="2"/>
      <c r="X590" s="2"/>
      <c r="Y590" s="2"/>
      <c r="Z590" s="2"/>
      <c r="AA590" s="2"/>
    </row>
    <row r="591" spans="1:27" x14ac:dyDescent="0.2">
      <c r="A591" s="2"/>
      <c r="B591" s="2"/>
      <c r="C591" s="2"/>
      <c r="D591" s="2"/>
      <c r="E591" s="2"/>
      <c r="F591" s="2"/>
      <c r="G591" s="2"/>
      <c r="H591" s="2"/>
      <c r="I591" s="2"/>
      <c r="J591" s="2"/>
      <c r="K591" s="2"/>
      <c r="L591" s="2"/>
      <c r="N591" s="2"/>
      <c r="O591" s="2"/>
      <c r="P591" s="2"/>
      <c r="Q591" s="2"/>
      <c r="R591" s="2"/>
      <c r="S591" s="2"/>
      <c r="T591" s="2"/>
      <c r="U591" s="2"/>
      <c r="V591" s="2"/>
      <c r="W591" s="2"/>
      <c r="X591" s="2"/>
      <c r="Y591" s="2"/>
      <c r="Z591" s="2"/>
      <c r="AA591" s="2"/>
    </row>
    <row r="592" spans="1:27" x14ac:dyDescent="0.2">
      <c r="A592" s="2"/>
      <c r="B592" s="2"/>
      <c r="C592" s="2"/>
      <c r="D592" s="2"/>
      <c r="E592" s="2"/>
      <c r="F592" s="2"/>
      <c r="G592" s="2"/>
      <c r="H592" s="2"/>
      <c r="I592" s="2"/>
      <c r="J592" s="2"/>
      <c r="K592" s="2"/>
      <c r="L592" s="2"/>
      <c r="N592" s="2"/>
      <c r="O592" s="2"/>
      <c r="P592" s="2"/>
      <c r="Q592" s="2"/>
      <c r="R592" s="2"/>
      <c r="S592" s="2"/>
      <c r="T592" s="2"/>
      <c r="U592" s="2"/>
      <c r="V592" s="2"/>
      <c r="W592" s="2"/>
      <c r="X592" s="2"/>
      <c r="Y592" s="2"/>
      <c r="Z592" s="2"/>
      <c r="AA592" s="2"/>
    </row>
    <row r="593" spans="1:27" x14ac:dyDescent="0.2">
      <c r="A593" s="2"/>
      <c r="B593" s="2"/>
      <c r="C593" s="2"/>
      <c r="D593" s="2"/>
      <c r="E593" s="2"/>
      <c r="F593" s="2"/>
      <c r="G593" s="2"/>
      <c r="H593" s="2"/>
      <c r="I593" s="2"/>
      <c r="J593" s="2"/>
      <c r="K593" s="2"/>
      <c r="L593" s="2"/>
      <c r="N593" s="2"/>
      <c r="O593" s="2"/>
      <c r="P593" s="2"/>
      <c r="Q593" s="2"/>
      <c r="R593" s="2"/>
      <c r="S593" s="2"/>
      <c r="T593" s="2"/>
      <c r="U593" s="2"/>
      <c r="V593" s="2"/>
      <c r="W593" s="2"/>
      <c r="X593" s="2"/>
      <c r="Y593" s="2"/>
      <c r="Z593" s="2"/>
      <c r="AA593" s="2"/>
    </row>
    <row r="594" spans="1:27" x14ac:dyDescent="0.2">
      <c r="A594" s="2"/>
      <c r="B594" s="2"/>
      <c r="C594" s="2"/>
      <c r="D594" s="2"/>
      <c r="E594" s="2"/>
      <c r="F594" s="2"/>
      <c r="G594" s="2"/>
      <c r="H594" s="2"/>
      <c r="I594" s="2"/>
      <c r="J594" s="2"/>
      <c r="K594" s="2"/>
      <c r="L594" s="2"/>
      <c r="N594" s="2"/>
      <c r="O594" s="2"/>
      <c r="P594" s="2"/>
      <c r="Q594" s="2"/>
      <c r="R594" s="2"/>
      <c r="S594" s="2"/>
      <c r="T594" s="2"/>
      <c r="U594" s="2"/>
      <c r="V594" s="2"/>
      <c r="W594" s="2"/>
      <c r="X594" s="2"/>
      <c r="Y594" s="2"/>
      <c r="Z594" s="2"/>
      <c r="AA594" s="2"/>
    </row>
    <row r="595" spans="1:27" x14ac:dyDescent="0.2">
      <c r="A595" s="2"/>
      <c r="B595" s="2"/>
      <c r="C595" s="2"/>
      <c r="D595" s="2"/>
      <c r="E595" s="2"/>
      <c r="F595" s="2"/>
      <c r="G595" s="2"/>
      <c r="H595" s="2"/>
      <c r="I595" s="2"/>
      <c r="J595" s="2"/>
      <c r="K595" s="2"/>
      <c r="L595" s="2"/>
      <c r="N595" s="2"/>
      <c r="O595" s="2"/>
      <c r="P595" s="2"/>
      <c r="Q595" s="2"/>
      <c r="R595" s="2"/>
      <c r="S595" s="2"/>
      <c r="T595" s="2"/>
      <c r="U595" s="2"/>
      <c r="V595" s="2"/>
      <c r="W595" s="2"/>
      <c r="X595" s="2"/>
      <c r="Y595" s="2"/>
      <c r="Z595" s="2"/>
      <c r="AA595" s="2"/>
    </row>
    <row r="596" spans="1:27" x14ac:dyDescent="0.2">
      <c r="A596" s="2"/>
      <c r="B596" s="2"/>
      <c r="C596" s="2"/>
      <c r="D596" s="2"/>
      <c r="E596" s="2"/>
      <c r="F596" s="2"/>
      <c r="G596" s="2"/>
      <c r="H596" s="2"/>
      <c r="I596" s="2"/>
      <c r="J596" s="2"/>
      <c r="K596" s="2"/>
      <c r="L596" s="2"/>
      <c r="N596" s="2"/>
      <c r="O596" s="2"/>
      <c r="P596" s="2"/>
      <c r="Q596" s="2"/>
      <c r="R596" s="2"/>
      <c r="S596" s="2"/>
      <c r="T596" s="2"/>
      <c r="U596" s="2"/>
      <c r="V596" s="2"/>
      <c r="W596" s="2"/>
      <c r="X596" s="2"/>
      <c r="Y596" s="2"/>
      <c r="Z596" s="2"/>
      <c r="AA596" s="2"/>
    </row>
    <row r="597" spans="1:27" x14ac:dyDescent="0.2">
      <c r="A597" s="2"/>
      <c r="B597" s="2"/>
      <c r="C597" s="2"/>
      <c r="D597" s="2"/>
      <c r="E597" s="2"/>
      <c r="F597" s="2"/>
      <c r="G597" s="2"/>
      <c r="H597" s="2"/>
      <c r="I597" s="2"/>
      <c r="J597" s="2"/>
      <c r="K597" s="2"/>
      <c r="L597" s="2"/>
      <c r="N597" s="2"/>
      <c r="O597" s="2"/>
      <c r="P597" s="2"/>
      <c r="Q597" s="2"/>
      <c r="R597" s="2"/>
      <c r="S597" s="2"/>
      <c r="T597" s="2"/>
      <c r="U597" s="2"/>
      <c r="V597" s="2"/>
      <c r="W597" s="2"/>
      <c r="X597" s="2"/>
      <c r="Y597" s="2"/>
      <c r="Z597" s="2"/>
      <c r="AA597" s="2"/>
    </row>
    <row r="598" spans="1:27" x14ac:dyDescent="0.2">
      <c r="A598" s="2"/>
      <c r="B598" s="2"/>
      <c r="C598" s="2"/>
      <c r="D598" s="2"/>
      <c r="E598" s="2"/>
      <c r="F598" s="2"/>
      <c r="G598" s="2"/>
      <c r="H598" s="2"/>
      <c r="I598" s="2"/>
      <c r="J598" s="2"/>
      <c r="K598" s="2"/>
      <c r="L598" s="2"/>
      <c r="N598" s="2"/>
      <c r="O598" s="2"/>
      <c r="P598" s="2"/>
      <c r="Q598" s="2"/>
      <c r="R598" s="2"/>
      <c r="S598" s="2"/>
      <c r="T598" s="2"/>
      <c r="U598" s="2"/>
      <c r="V598" s="2"/>
      <c r="W598" s="2"/>
      <c r="X598" s="2"/>
      <c r="Y598" s="2"/>
      <c r="Z598" s="2"/>
      <c r="AA598" s="2"/>
    </row>
    <row r="599" spans="1:27" x14ac:dyDescent="0.2">
      <c r="A599" s="2"/>
      <c r="B599" s="2"/>
      <c r="C599" s="2"/>
      <c r="D599" s="2"/>
      <c r="E599" s="2"/>
      <c r="F599" s="2"/>
      <c r="G599" s="2"/>
      <c r="H599" s="2"/>
      <c r="I599" s="2"/>
      <c r="J599" s="2"/>
      <c r="K599" s="2"/>
      <c r="L599" s="2"/>
      <c r="N599" s="2"/>
      <c r="O599" s="2"/>
      <c r="P599" s="2"/>
      <c r="Q599" s="2"/>
      <c r="R599" s="2"/>
      <c r="S599" s="2"/>
      <c r="T599" s="2"/>
      <c r="U599" s="2"/>
      <c r="V599" s="2"/>
      <c r="W599" s="2"/>
      <c r="X599" s="2"/>
      <c r="Y599" s="2"/>
      <c r="Z599" s="2"/>
      <c r="AA599" s="2"/>
    </row>
    <row r="600" spans="1:27" x14ac:dyDescent="0.2">
      <c r="A600" s="2"/>
      <c r="B600" s="2"/>
      <c r="C600" s="2"/>
      <c r="D600" s="2"/>
      <c r="E600" s="2"/>
      <c r="F600" s="2"/>
      <c r="G600" s="2"/>
      <c r="H600" s="2"/>
      <c r="I600" s="2"/>
      <c r="J600" s="2"/>
      <c r="K600" s="2"/>
      <c r="L600" s="2"/>
      <c r="N600" s="2"/>
      <c r="O600" s="2"/>
      <c r="P600" s="2"/>
      <c r="Q600" s="2"/>
      <c r="R600" s="2"/>
      <c r="S600" s="2"/>
      <c r="T600" s="2"/>
      <c r="U600" s="2"/>
      <c r="V600" s="2"/>
      <c r="W600" s="2"/>
      <c r="X600" s="2"/>
      <c r="Y600" s="2"/>
      <c r="Z600" s="2"/>
      <c r="AA600" s="2"/>
    </row>
    <row r="601" spans="1:27" x14ac:dyDescent="0.2">
      <c r="A601" s="2"/>
      <c r="B601" s="2"/>
      <c r="C601" s="2"/>
      <c r="D601" s="2"/>
      <c r="E601" s="2"/>
      <c r="F601" s="2"/>
      <c r="G601" s="2"/>
      <c r="H601" s="2"/>
      <c r="I601" s="2"/>
      <c r="J601" s="2"/>
      <c r="K601" s="2"/>
      <c r="L601" s="2"/>
      <c r="N601" s="2"/>
      <c r="O601" s="2"/>
      <c r="P601" s="2"/>
      <c r="Q601" s="2"/>
      <c r="R601" s="2"/>
      <c r="S601" s="2"/>
      <c r="T601" s="2"/>
      <c r="U601" s="2"/>
      <c r="V601" s="2"/>
      <c r="W601" s="2"/>
      <c r="X601" s="2"/>
      <c r="Y601" s="2"/>
      <c r="Z601" s="2"/>
      <c r="AA601" s="2"/>
    </row>
    <row r="602" spans="1:27" x14ac:dyDescent="0.2">
      <c r="A602" s="2"/>
      <c r="B602" s="2"/>
      <c r="C602" s="2"/>
      <c r="D602" s="2"/>
      <c r="E602" s="2"/>
      <c r="F602" s="2"/>
      <c r="G602" s="2"/>
      <c r="H602" s="2"/>
      <c r="I602" s="2"/>
      <c r="J602" s="2"/>
      <c r="K602" s="2"/>
      <c r="L602" s="2"/>
      <c r="N602" s="2"/>
      <c r="O602" s="2"/>
      <c r="P602" s="2"/>
      <c r="Q602" s="2"/>
      <c r="R602" s="2"/>
      <c r="S602" s="2"/>
      <c r="T602" s="2"/>
      <c r="U602" s="2"/>
      <c r="V602" s="2"/>
      <c r="W602" s="2"/>
      <c r="X602" s="2"/>
      <c r="Y602" s="2"/>
      <c r="Z602" s="2"/>
      <c r="AA602" s="2"/>
    </row>
    <row r="603" spans="1:27" x14ac:dyDescent="0.2">
      <c r="A603" s="2"/>
      <c r="B603" s="2"/>
      <c r="C603" s="2"/>
      <c r="D603" s="2"/>
      <c r="E603" s="2"/>
      <c r="F603" s="2"/>
      <c r="G603" s="2"/>
      <c r="H603" s="2"/>
      <c r="I603" s="2"/>
      <c r="J603" s="2"/>
      <c r="K603" s="2"/>
      <c r="L603" s="2"/>
      <c r="N603" s="2"/>
      <c r="O603" s="2"/>
      <c r="P603" s="2"/>
      <c r="Q603" s="2"/>
      <c r="R603" s="2"/>
      <c r="S603" s="2"/>
      <c r="T603" s="2"/>
      <c r="U603" s="2"/>
      <c r="V603" s="2"/>
      <c r="W603" s="2"/>
      <c r="X603" s="2"/>
      <c r="Y603" s="2"/>
      <c r="Z603" s="2"/>
      <c r="AA603" s="2"/>
    </row>
    <row r="604" spans="1:27" x14ac:dyDescent="0.2">
      <c r="A604" s="2"/>
      <c r="B604" s="2"/>
      <c r="C604" s="2"/>
      <c r="D604" s="2"/>
      <c r="E604" s="2"/>
      <c r="F604" s="2"/>
      <c r="G604" s="2"/>
      <c r="H604" s="2"/>
      <c r="I604" s="2"/>
      <c r="J604" s="2"/>
      <c r="K604" s="2"/>
      <c r="L604" s="2"/>
      <c r="N604" s="2"/>
      <c r="O604" s="2"/>
      <c r="P604" s="2"/>
      <c r="Q604" s="2"/>
      <c r="R604" s="2"/>
      <c r="S604" s="2"/>
      <c r="T604" s="2"/>
      <c r="U604" s="2"/>
      <c r="V604" s="2"/>
      <c r="W604" s="2"/>
      <c r="X604" s="2"/>
      <c r="Y604" s="2"/>
      <c r="Z604" s="2"/>
      <c r="AA604" s="2"/>
    </row>
    <row r="605" spans="1:27" x14ac:dyDescent="0.2">
      <c r="A605" s="2"/>
      <c r="B605" s="2"/>
      <c r="C605" s="2"/>
      <c r="D605" s="2"/>
      <c r="E605" s="2"/>
      <c r="F605" s="2"/>
      <c r="G605" s="2"/>
      <c r="H605" s="2"/>
      <c r="I605" s="2"/>
      <c r="J605" s="2"/>
      <c r="K605" s="2"/>
      <c r="L605" s="2"/>
      <c r="N605" s="2"/>
      <c r="O605" s="2"/>
      <c r="P605" s="2"/>
      <c r="Q605" s="2"/>
      <c r="R605" s="2"/>
      <c r="S605" s="2"/>
      <c r="T605" s="2"/>
      <c r="U605" s="2"/>
      <c r="V605" s="2"/>
      <c r="W605" s="2"/>
      <c r="X605" s="2"/>
      <c r="Y605" s="2"/>
      <c r="Z605" s="2"/>
      <c r="AA605" s="2"/>
    </row>
    <row r="606" spans="1:27" x14ac:dyDescent="0.2">
      <c r="A606" s="2"/>
      <c r="B606" s="2"/>
      <c r="C606" s="2"/>
      <c r="D606" s="2"/>
      <c r="E606" s="2"/>
      <c r="F606" s="2"/>
      <c r="G606" s="2"/>
      <c r="H606" s="2"/>
      <c r="I606" s="2"/>
      <c r="J606" s="2"/>
      <c r="K606" s="2"/>
      <c r="L606" s="2"/>
      <c r="N606" s="2"/>
      <c r="O606" s="2"/>
      <c r="P606" s="2"/>
      <c r="Q606" s="2"/>
      <c r="R606" s="2"/>
      <c r="S606" s="2"/>
      <c r="T606" s="2"/>
      <c r="U606" s="2"/>
      <c r="V606" s="2"/>
      <c r="W606" s="2"/>
      <c r="X606" s="2"/>
      <c r="Y606" s="2"/>
      <c r="Z606" s="2"/>
      <c r="AA606" s="2"/>
    </row>
    <row r="607" spans="1:27" x14ac:dyDescent="0.2">
      <c r="A607" s="2"/>
      <c r="B607" s="2"/>
      <c r="C607" s="2"/>
      <c r="D607" s="2"/>
      <c r="E607" s="2"/>
      <c r="F607" s="2"/>
      <c r="G607" s="2"/>
      <c r="H607" s="2"/>
      <c r="I607" s="2"/>
      <c r="J607" s="2"/>
      <c r="K607" s="2"/>
      <c r="L607" s="2"/>
      <c r="N607" s="2"/>
      <c r="O607" s="2"/>
      <c r="P607" s="2"/>
      <c r="Q607" s="2"/>
      <c r="R607" s="2"/>
      <c r="S607" s="2"/>
      <c r="T607" s="2"/>
      <c r="U607" s="2"/>
      <c r="V607" s="2"/>
      <c r="W607" s="2"/>
      <c r="X607" s="2"/>
      <c r="Y607" s="2"/>
      <c r="Z607" s="2"/>
      <c r="AA607" s="2"/>
    </row>
    <row r="608" spans="1:27" x14ac:dyDescent="0.2">
      <c r="A608" s="2"/>
      <c r="B608" s="2"/>
      <c r="C608" s="2"/>
      <c r="D608" s="2"/>
      <c r="E608" s="2"/>
      <c r="F608" s="2"/>
      <c r="G608" s="2"/>
      <c r="H608" s="2"/>
      <c r="I608" s="2"/>
      <c r="J608" s="2"/>
      <c r="K608" s="2"/>
      <c r="L608" s="2"/>
      <c r="N608" s="2"/>
      <c r="O608" s="2"/>
      <c r="P608" s="2"/>
      <c r="Q608" s="2"/>
      <c r="R608" s="2"/>
      <c r="S608" s="2"/>
      <c r="T608" s="2"/>
      <c r="U608" s="2"/>
      <c r="V608" s="2"/>
      <c r="W608" s="2"/>
      <c r="X608" s="2"/>
      <c r="Y608" s="2"/>
      <c r="Z608" s="2"/>
      <c r="AA608" s="2"/>
    </row>
    <row r="609" spans="1:27" x14ac:dyDescent="0.2">
      <c r="A609" s="2"/>
      <c r="B609" s="2"/>
      <c r="C609" s="2"/>
      <c r="D609" s="2"/>
      <c r="E609" s="2"/>
      <c r="F609" s="2"/>
      <c r="G609" s="2"/>
      <c r="H609" s="2"/>
      <c r="I609" s="2"/>
      <c r="J609" s="2"/>
      <c r="K609" s="2"/>
      <c r="L609" s="2"/>
      <c r="N609" s="2"/>
      <c r="O609" s="2"/>
      <c r="P609" s="2"/>
      <c r="Q609" s="2"/>
      <c r="R609" s="2"/>
      <c r="S609" s="2"/>
      <c r="T609" s="2"/>
      <c r="U609" s="2"/>
      <c r="V609" s="2"/>
      <c r="W609" s="2"/>
      <c r="X609" s="2"/>
      <c r="Y609" s="2"/>
      <c r="Z609" s="2"/>
      <c r="AA609" s="2"/>
    </row>
    <row r="610" spans="1:27" x14ac:dyDescent="0.2">
      <c r="A610" s="2"/>
      <c r="B610" s="2"/>
      <c r="C610" s="2"/>
      <c r="D610" s="2"/>
      <c r="E610" s="2"/>
      <c r="F610" s="2"/>
      <c r="G610" s="2"/>
      <c r="H610" s="2"/>
      <c r="I610" s="2"/>
      <c r="J610" s="2"/>
      <c r="K610" s="2"/>
      <c r="L610" s="2"/>
      <c r="N610" s="2"/>
      <c r="O610" s="2"/>
      <c r="P610" s="2"/>
      <c r="Q610" s="2"/>
      <c r="R610" s="2"/>
      <c r="S610" s="2"/>
      <c r="T610" s="2"/>
      <c r="U610" s="2"/>
      <c r="V610" s="2"/>
      <c r="W610" s="2"/>
      <c r="X610" s="2"/>
      <c r="Y610" s="2"/>
      <c r="Z610" s="2"/>
      <c r="AA610" s="2"/>
    </row>
    <row r="611" spans="1:27" x14ac:dyDescent="0.2">
      <c r="A611" s="2"/>
      <c r="B611" s="2"/>
      <c r="C611" s="2"/>
      <c r="D611" s="2"/>
      <c r="E611" s="2"/>
      <c r="F611" s="2"/>
      <c r="G611" s="2"/>
      <c r="H611" s="2"/>
      <c r="I611" s="2"/>
      <c r="J611" s="2"/>
      <c r="K611" s="2"/>
      <c r="L611" s="2"/>
      <c r="N611" s="2"/>
      <c r="O611" s="2"/>
      <c r="P611" s="2"/>
      <c r="Q611" s="2"/>
      <c r="R611" s="2"/>
      <c r="S611" s="2"/>
      <c r="T611" s="2"/>
      <c r="U611" s="2"/>
      <c r="V611" s="2"/>
      <c r="W611" s="2"/>
      <c r="X611" s="2"/>
      <c r="Y611" s="2"/>
      <c r="Z611" s="2"/>
      <c r="AA611" s="2"/>
    </row>
    <row r="612" spans="1:27" x14ac:dyDescent="0.2">
      <c r="A612" s="2"/>
      <c r="B612" s="2"/>
      <c r="C612" s="2"/>
      <c r="D612" s="2"/>
      <c r="E612" s="2"/>
      <c r="F612" s="2"/>
      <c r="G612" s="2"/>
      <c r="H612" s="2"/>
      <c r="I612" s="2"/>
      <c r="J612" s="2"/>
      <c r="K612" s="2"/>
      <c r="L612" s="2"/>
      <c r="N612" s="2"/>
      <c r="O612" s="2"/>
      <c r="P612" s="2"/>
      <c r="Q612" s="2"/>
      <c r="R612" s="2"/>
      <c r="S612" s="2"/>
      <c r="T612" s="2"/>
      <c r="U612" s="2"/>
      <c r="V612" s="2"/>
      <c r="W612" s="2"/>
      <c r="X612" s="2"/>
      <c r="Y612" s="2"/>
      <c r="Z612" s="2"/>
      <c r="AA612" s="2"/>
    </row>
    <row r="613" spans="1:27" x14ac:dyDescent="0.2">
      <c r="A613" s="2"/>
      <c r="B613" s="2"/>
      <c r="C613" s="2"/>
      <c r="D613" s="2"/>
      <c r="E613" s="2"/>
      <c r="F613" s="2"/>
      <c r="G613" s="2"/>
      <c r="H613" s="2"/>
      <c r="I613" s="2"/>
      <c r="J613" s="2"/>
      <c r="K613" s="2"/>
      <c r="L613" s="2"/>
      <c r="N613" s="2"/>
      <c r="O613" s="2"/>
      <c r="P613" s="2"/>
      <c r="Q613" s="2"/>
      <c r="R613" s="2"/>
      <c r="S613" s="2"/>
      <c r="T613" s="2"/>
      <c r="U613" s="2"/>
      <c r="V613" s="2"/>
      <c r="W613" s="2"/>
      <c r="X613" s="2"/>
      <c r="Y613" s="2"/>
      <c r="Z613" s="2"/>
      <c r="AA613" s="2"/>
    </row>
    <row r="614" spans="1:27" x14ac:dyDescent="0.2">
      <c r="A614" s="2"/>
      <c r="B614" s="2"/>
      <c r="C614" s="2"/>
      <c r="D614" s="2"/>
      <c r="E614" s="2"/>
      <c r="F614" s="2"/>
      <c r="G614" s="2"/>
      <c r="H614" s="2"/>
      <c r="I614" s="2"/>
      <c r="J614" s="2"/>
      <c r="K614" s="2"/>
      <c r="L614" s="2"/>
      <c r="N614" s="2"/>
      <c r="O614" s="2"/>
      <c r="P614" s="2"/>
      <c r="Q614" s="2"/>
      <c r="R614" s="2"/>
      <c r="S614" s="2"/>
      <c r="T614" s="2"/>
      <c r="U614" s="2"/>
      <c r="V614" s="2"/>
      <c r="W614" s="2"/>
      <c r="X614" s="2"/>
      <c r="Y614" s="2"/>
      <c r="Z614" s="2"/>
      <c r="AA614" s="2"/>
    </row>
    <row r="615" spans="1:27" x14ac:dyDescent="0.2">
      <c r="A615" s="2"/>
      <c r="B615" s="2"/>
      <c r="C615" s="2"/>
      <c r="D615" s="2"/>
      <c r="E615" s="2"/>
      <c r="F615" s="2"/>
      <c r="G615" s="2"/>
      <c r="H615" s="2"/>
      <c r="I615" s="2"/>
      <c r="J615" s="2"/>
      <c r="K615" s="2"/>
      <c r="L615" s="2"/>
      <c r="N615" s="2"/>
      <c r="O615" s="2"/>
      <c r="P615" s="2"/>
      <c r="Q615" s="2"/>
      <c r="R615" s="2"/>
      <c r="S615" s="2"/>
      <c r="T615" s="2"/>
      <c r="U615" s="2"/>
      <c r="V615" s="2"/>
      <c r="W615" s="2"/>
      <c r="X615" s="2"/>
      <c r="Y615" s="2"/>
      <c r="Z615" s="2"/>
      <c r="AA615" s="2"/>
    </row>
    <row r="616" spans="1:27" x14ac:dyDescent="0.2">
      <c r="A616" s="2"/>
      <c r="B616" s="2"/>
      <c r="C616" s="2"/>
      <c r="D616" s="2"/>
      <c r="E616" s="2"/>
      <c r="F616" s="2"/>
      <c r="G616" s="2"/>
      <c r="H616" s="2"/>
      <c r="I616" s="2"/>
      <c r="J616" s="2"/>
      <c r="K616" s="2"/>
      <c r="L616" s="2"/>
      <c r="N616" s="2"/>
      <c r="O616" s="2"/>
      <c r="P616" s="2"/>
      <c r="Q616" s="2"/>
      <c r="R616" s="2"/>
      <c r="S616" s="2"/>
      <c r="T616" s="2"/>
      <c r="U616" s="2"/>
      <c r="V616" s="2"/>
      <c r="W616" s="2"/>
      <c r="X616" s="2"/>
      <c r="Y616" s="2"/>
      <c r="Z616" s="2"/>
      <c r="AA616" s="2"/>
    </row>
    <row r="617" spans="1:27" x14ac:dyDescent="0.2">
      <c r="A617" s="2"/>
      <c r="B617" s="2"/>
      <c r="C617" s="2"/>
      <c r="D617" s="2"/>
      <c r="E617" s="2"/>
      <c r="F617" s="2"/>
      <c r="G617" s="2"/>
      <c r="H617" s="2"/>
      <c r="I617" s="2"/>
      <c r="J617" s="2"/>
      <c r="K617" s="2"/>
      <c r="L617" s="2"/>
      <c r="N617" s="2"/>
      <c r="O617" s="2"/>
      <c r="P617" s="2"/>
      <c r="Q617" s="2"/>
      <c r="R617" s="2"/>
      <c r="S617" s="2"/>
      <c r="T617" s="2"/>
      <c r="U617" s="2"/>
      <c r="V617" s="2"/>
      <c r="W617" s="2"/>
      <c r="X617" s="2"/>
      <c r="Y617" s="2"/>
      <c r="Z617" s="2"/>
      <c r="AA617" s="2"/>
    </row>
    <row r="618" spans="1:27" x14ac:dyDescent="0.2">
      <c r="A618" s="2"/>
      <c r="B618" s="2"/>
      <c r="C618" s="2"/>
      <c r="D618" s="2"/>
      <c r="E618" s="2"/>
      <c r="F618" s="2"/>
      <c r="G618" s="2"/>
      <c r="H618" s="2"/>
      <c r="I618" s="2"/>
      <c r="J618" s="2"/>
      <c r="K618" s="2"/>
      <c r="L618" s="2"/>
      <c r="N618" s="2"/>
      <c r="O618" s="2"/>
      <c r="P618" s="2"/>
      <c r="Q618" s="2"/>
      <c r="R618" s="2"/>
      <c r="S618" s="2"/>
      <c r="T618" s="2"/>
      <c r="U618" s="2"/>
      <c r="V618" s="2"/>
      <c r="W618" s="2"/>
      <c r="X618" s="2"/>
      <c r="Y618" s="2"/>
      <c r="Z618" s="2"/>
      <c r="AA618" s="2"/>
    </row>
    <row r="619" spans="1:27" x14ac:dyDescent="0.2">
      <c r="A619" s="2"/>
      <c r="B619" s="2"/>
      <c r="C619" s="2"/>
      <c r="D619" s="2"/>
      <c r="E619" s="2"/>
      <c r="F619" s="2"/>
      <c r="G619" s="2"/>
      <c r="H619" s="2"/>
      <c r="I619" s="2"/>
      <c r="J619" s="2"/>
      <c r="K619" s="2"/>
      <c r="L619" s="2"/>
      <c r="N619" s="2"/>
      <c r="O619" s="2"/>
      <c r="P619" s="2"/>
      <c r="Q619" s="2"/>
      <c r="R619" s="2"/>
      <c r="S619" s="2"/>
      <c r="T619" s="2"/>
      <c r="U619" s="2"/>
      <c r="V619" s="2"/>
      <c r="W619" s="2"/>
      <c r="X619" s="2"/>
      <c r="Y619" s="2"/>
      <c r="Z619" s="2"/>
      <c r="AA619" s="2"/>
    </row>
    <row r="620" spans="1:27" x14ac:dyDescent="0.2">
      <c r="A620" s="2"/>
      <c r="B620" s="2"/>
      <c r="C620" s="2"/>
      <c r="D620" s="2"/>
      <c r="E620" s="2"/>
      <c r="F620" s="2"/>
      <c r="G620" s="2"/>
      <c r="H620" s="2"/>
      <c r="I620" s="2"/>
      <c r="J620" s="2"/>
      <c r="K620" s="2"/>
      <c r="L620" s="2"/>
      <c r="N620" s="2"/>
      <c r="O620" s="2"/>
      <c r="P620" s="2"/>
      <c r="Q620" s="2"/>
      <c r="R620" s="2"/>
      <c r="S620" s="2"/>
      <c r="T620" s="2"/>
      <c r="U620" s="2"/>
      <c r="V620" s="2"/>
      <c r="W620" s="2"/>
      <c r="X620" s="2"/>
      <c r="Y620" s="2"/>
      <c r="Z620" s="2"/>
      <c r="AA620" s="2"/>
    </row>
    <row r="621" spans="1:27" x14ac:dyDescent="0.2">
      <c r="A621" s="2"/>
      <c r="B621" s="2"/>
      <c r="C621" s="2"/>
      <c r="D621" s="2"/>
      <c r="E621" s="2"/>
      <c r="F621" s="2"/>
      <c r="G621" s="2"/>
      <c r="H621" s="2"/>
      <c r="I621" s="2"/>
      <c r="J621" s="2"/>
      <c r="K621" s="2"/>
      <c r="L621" s="2"/>
      <c r="N621" s="2"/>
      <c r="O621" s="2"/>
      <c r="P621" s="2"/>
      <c r="Q621" s="2"/>
      <c r="R621" s="2"/>
      <c r="S621" s="2"/>
      <c r="T621" s="2"/>
      <c r="U621" s="2"/>
      <c r="V621" s="2"/>
      <c r="W621" s="2"/>
      <c r="X621" s="2"/>
      <c r="Y621" s="2"/>
      <c r="Z621" s="2"/>
      <c r="AA621" s="2"/>
    </row>
    <row r="622" spans="1:27" x14ac:dyDescent="0.2">
      <c r="A622" s="2"/>
      <c r="B622" s="2"/>
      <c r="C622" s="2"/>
      <c r="D622" s="2"/>
      <c r="E622" s="2"/>
      <c r="F622" s="2"/>
      <c r="G622" s="2"/>
      <c r="H622" s="2"/>
      <c r="I622" s="2"/>
      <c r="J622" s="2"/>
      <c r="K622" s="2"/>
      <c r="L622" s="2"/>
      <c r="N622" s="2"/>
      <c r="O622" s="2"/>
      <c r="P622" s="2"/>
      <c r="Q622" s="2"/>
      <c r="R622" s="2"/>
      <c r="S622" s="2"/>
      <c r="T622" s="2"/>
      <c r="U622" s="2"/>
      <c r="V622" s="2"/>
      <c r="W622" s="2"/>
      <c r="X622" s="2"/>
      <c r="Y622" s="2"/>
      <c r="Z622" s="2"/>
      <c r="AA622" s="2"/>
    </row>
    <row r="623" spans="1:27" x14ac:dyDescent="0.2">
      <c r="A623" s="2"/>
      <c r="B623" s="2"/>
      <c r="C623" s="2"/>
      <c r="D623" s="2"/>
      <c r="E623" s="2"/>
      <c r="F623" s="2"/>
      <c r="G623" s="2"/>
      <c r="H623" s="2"/>
      <c r="I623" s="2"/>
      <c r="J623" s="2"/>
      <c r="K623" s="2"/>
      <c r="L623" s="2"/>
      <c r="N623" s="2"/>
      <c r="O623" s="2"/>
      <c r="P623" s="2"/>
      <c r="Q623" s="2"/>
      <c r="R623" s="2"/>
      <c r="S623" s="2"/>
      <c r="T623" s="2"/>
      <c r="U623" s="2"/>
      <c r="V623" s="2"/>
      <c r="W623" s="2"/>
      <c r="X623" s="2"/>
      <c r="Y623" s="2"/>
      <c r="Z623" s="2"/>
      <c r="AA623" s="2"/>
    </row>
    <row r="624" spans="1:27" x14ac:dyDescent="0.2">
      <c r="A624" s="2"/>
      <c r="B624" s="2"/>
      <c r="C624" s="2"/>
      <c r="D624" s="2"/>
      <c r="E624" s="2"/>
      <c r="F624" s="2"/>
      <c r="G624" s="2"/>
      <c r="H624" s="2"/>
      <c r="I624" s="2"/>
      <c r="J624" s="2"/>
      <c r="K624" s="2"/>
      <c r="L624" s="2"/>
      <c r="N624" s="2"/>
      <c r="O624" s="2"/>
      <c r="P624" s="2"/>
      <c r="Q624" s="2"/>
      <c r="R624" s="2"/>
      <c r="S624" s="2"/>
      <c r="T624" s="2"/>
      <c r="U624" s="2"/>
      <c r="V624" s="2"/>
      <c r="W624" s="2"/>
      <c r="X624" s="2"/>
      <c r="Y624" s="2"/>
      <c r="Z624" s="2"/>
      <c r="AA624" s="2"/>
    </row>
    <row r="625" spans="1:27" x14ac:dyDescent="0.2">
      <c r="A625" s="2"/>
      <c r="B625" s="2"/>
      <c r="C625" s="2"/>
      <c r="D625" s="2"/>
      <c r="E625" s="2"/>
      <c r="F625" s="2"/>
      <c r="G625" s="2"/>
      <c r="H625" s="2"/>
      <c r="I625" s="2"/>
      <c r="J625" s="2"/>
      <c r="K625" s="2"/>
      <c r="L625" s="2"/>
      <c r="N625" s="2"/>
      <c r="O625" s="2"/>
      <c r="P625" s="2"/>
      <c r="Q625" s="2"/>
      <c r="R625" s="2"/>
      <c r="S625" s="2"/>
      <c r="T625" s="2"/>
      <c r="U625" s="2"/>
      <c r="V625" s="2"/>
      <c r="W625" s="2"/>
      <c r="X625" s="2"/>
      <c r="Y625" s="2"/>
      <c r="Z625" s="2"/>
      <c r="AA625" s="2"/>
    </row>
    <row r="626" spans="1:27" x14ac:dyDescent="0.2">
      <c r="A626" s="2"/>
      <c r="B626" s="2"/>
      <c r="C626" s="2"/>
      <c r="D626" s="2"/>
      <c r="E626" s="2"/>
      <c r="F626" s="2"/>
      <c r="G626" s="2"/>
      <c r="H626" s="2"/>
      <c r="I626" s="2"/>
      <c r="J626" s="2"/>
      <c r="K626" s="2"/>
      <c r="L626" s="2"/>
      <c r="N626" s="2"/>
      <c r="O626" s="2"/>
      <c r="P626" s="2"/>
      <c r="Q626" s="2"/>
      <c r="R626" s="2"/>
      <c r="S626" s="2"/>
      <c r="T626" s="2"/>
      <c r="U626" s="2"/>
      <c r="V626" s="2"/>
      <c r="W626" s="2"/>
      <c r="X626" s="2"/>
      <c r="Y626" s="2"/>
      <c r="Z626" s="2"/>
      <c r="AA626" s="2"/>
    </row>
    <row r="627" spans="1:27" x14ac:dyDescent="0.2">
      <c r="A627" s="2"/>
      <c r="B627" s="2"/>
      <c r="C627" s="2"/>
      <c r="D627" s="2"/>
      <c r="E627" s="2"/>
      <c r="F627" s="2"/>
      <c r="G627" s="2"/>
      <c r="H627" s="2"/>
      <c r="I627" s="2"/>
      <c r="J627" s="2"/>
      <c r="K627" s="2"/>
      <c r="L627" s="2"/>
      <c r="N627" s="2"/>
      <c r="O627" s="2"/>
      <c r="P627" s="2"/>
      <c r="Q627" s="2"/>
      <c r="R627" s="2"/>
      <c r="S627" s="2"/>
      <c r="T627" s="2"/>
      <c r="U627" s="2"/>
      <c r="V627" s="2"/>
      <c r="W627" s="2"/>
      <c r="X627" s="2"/>
      <c r="Y627" s="2"/>
      <c r="Z627" s="2"/>
      <c r="AA627" s="2"/>
    </row>
    <row r="628" spans="1:27" x14ac:dyDescent="0.2">
      <c r="A628" s="2"/>
      <c r="B628" s="2"/>
      <c r="C628" s="2"/>
      <c r="D628" s="2"/>
      <c r="E628" s="2"/>
      <c r="F628" s="2"/>
      <c r="G628" s="2"/>
      <c r="H628" s="2"/>
      <c r="I628" s="2"/>
      <c r="J628" s="2"/>
      <c r="K628" s="2"/>
      <c r="L628" s="2"/>
      <c r="N628" s="2"/>
      <c r="O628" s="2"/>
      <c r="P628" s="2"/>
      <c r="Q628" s="2"/>
      <c r="R628" s="2"/>
      <c r="S628" s="2"/>
      <c r="T628" s="2"/>
      <c r="U628" s="2"/>
      <c r="V628" s="2"/>
      <c r="W628" s="2"/>
      <c r="X628" s="2"/>
      <c r="Y628" s="2"/>
      <c r="Z628" s="2"/>
      <c r="AA628" s="2"/>
    </row>
    <row r="629" spans="1:27" x14ac:dyDescent="0.2">
      <c r="A629" s="2"/>
      <c r="B629" s="2"/>
      <c r="C629" s="2"/>
      <c r="D629" s="2"/>
      <c r="E629" s="2"/>
      <c r="F629" s="2"/>
      <c r="G629" s="2"/>
      <c r="H629" s="2"/>
      <c r="I629" s="2"/>
      <c r="J629" s="2"/>
      <c r="K629" s="2"/>
      <c r="L629" s="2"/>
      <c r="N629" s="2"/>
      <c r="O629" s="2"/>
      <c r="P629" s="2"/>
      <c r="Q629" s="2"/>
      <c r="R629" s="2"/>
      <c r="S629" s="2"/>
      <c r="T629" s="2"/>
      <c r="U629" s="2"/>
      <c r="V629" s="2"/>
      <c r="W629" s="2"/>
      <c r="X629" s="2"/>
      <c r="Y629" s="2"/>
      <c r="Z629" s="2"/>
      <c r="AA629" s="2"/>
    </row>
    <row r="630" spans="1:27" x14ac:dyDescent="0.2">
      <c r="A630" s="2"/>
      <c r="B630" s="2"/>
      <c r="C630" s="2"/>
      <c r="D630" s="2"/>
      <c r="E630" s="2"/>
      <c r="F630" s="2"/>
      <c r="G630" s="2"/>
      <c r="H630" s="2"/>
      <c r="I630" s="2"/>
      <c r="J630" s="2"/>
      <c r="K630" s="2"/>
      <c r="L630" s="2"/>
      <c r="N630" s="2"/>
      <c r="O630" s="2"/>
      <c r="P630" s="2"/>
      <c r="Q630" s="2"/>
      <c r="R630" s="2"/>
      <c r="S630" s="2"/>
      <c r="T630" s="2"/>
      <c r="U630" s="2"/>
      <c r="V630" s="2"/>
      <c r="W630" s="2"/>
      <c r="X630" s="2"/>
      <c r="Y630" s="2"/>
      <c r="Z630" s="2"/>
      <c r="AA630" s="2"/>
    </row>
    <row r="631" spans="1:27" x14ac:dyDescent="0.2">
      <c r="A631" s="2"/>
      <c r="B631" s="2"/>
      <c r="C631" s="2"/>
      <c r="D631" s="2"/>
      <c r="E631" s="2"/>
      <c r="F631" s="2"/>
      <c r="G631" s="2"/>
      <c r="H631" s="2"/>
      <c r="I631" s="2"/>
      <c r="J631" s="2"/>
      <c r="K631" s="2"/>
      <c r="L631" s="2"/>
      <c r="N631" s="2"/>
      <c r="O631" s="2"/>
      <c r="P631" s="2"/>
      <c r="Q631" s="2"/>
      <c r="R631" s="2"/>
      <c r="S631" s="2"/>
      <c r="T631" s="2"/>
      <c r="U631" s="2"/>
      <c r="V631" s="2"/>
      <c r="W631" s="2"/>
      <c r="X631" s="2"/>
      <c r="Y631" s="2"/>
      <c r="Z631" s="2"/>
      <c r="AA631" s="2"/>
    </row>
    <row r="632" spans="1:27" x14ac:dyDescent="0.2">
      <c r="A632" s="2"/>
      <c r="B632" s="2"/>
      <c r="C632" s="2"/>
      <c r="D632" s="2"/>
      <c r="E632" s="2"/>
      <c r="F632" s="2"/>
      <c r="G632" s="2"/>
      <c r="H632" s="2"/>
      <c r="I632" s="2"/>
      <c r="J632" s="2"/>
      <c r="K632" s="2"/>
      <c r="L632" s="2"/>
      <c r="N632" s="2"/>
      <c r="O632" s="2"/>
      <c r="P632" s="2"/>
      <c r="Q632" s="2"/>
      <c r="R632" s="2"/>
      <c r="S632" s="2"/>
      <c r="T632" s="2"/>
      <c r="U632" s="2"/>
      <c r="V632" s="2"/>
      <c r="W632" s="2"/>
      <c r="X632" s="2"/>
      <c r="Y632" s="2"/>
      <c r="Z632" s="2"/>
      <c r="AA632" s="2"/>
    </row>
    <row r="633" spans="1:27" x14ac:dyDescent="0.2">
      <c r="A633" s="2"/>
      <c r="B633" s="2"/>
      <c r="C633" s="2"/>
      <c r="D633" s="2"/>
      <c r="E633" s="2"/>
      <c r="F633" s="2"/>
      <c r="G633" s="2"/>
      <c r="H633" s="2"/>
      <c r="I633" s="2"/>
      <c r="J633" s="2"/>
      <c r="K633" s="2"/>
      <c r="L633" s="2"/>
      <c r="N633" s="2"/>
      <c r="O633" s="2"/>
      <c r="P633" s="2"/>
      <c r="Q633" s="2"/>
      <c r="R633" s="2"/>
      <c r="S633" s="2"/>
      <c r="T633" s="2"/>
      <c r="U633" s="2"/>
      <c r="V633" s="2"/>
      <c r="W633" s="2"/>
      <c r="X633" s="2"/>
      <c r="Y633" s="2"/>
      <c r="Z633" s="2"/>
      <c r="AA633" s="2"/>
    </row>
    <row r="634" spans="1:27" x14ac:dyDescent="0.2">
      <c r="A634" s="2"/>
      <c r="B634" s="2"/>
      <c r="C634" s="2"/>
      <c r="D634" s="2"/>
      <c r="E634" s="2"/>
      <c r="F634" s="2"/>
      <c r="G634" s="2"/>
      <c r="H634" s="2"/>
      <c r="I634" s="2"/>
      <c r="J634" s="2"/>
      <c r="K634" s="2"/>
      <c r="L634" s="2"/>
      <c r="N634" s="2"/>
      <c r="O634" s="2"/>
      <c r="P634" s="2"/>
      <c r="Q634" s="2"/>
      <c r="R634" s="2"/>
      <c r="S634" s="2"/>
      <c r="T634" s="2"/>
      <c r="U634" s="2"/>
      <c r="V634" s="2"/>
      <c r="W634" s="2"/>
      <c r="X634" s="2"/>
      <c r="Y634" s="2"/>
      <c r="Z634" s="2"/>
      <c r="AA634" s="2"/>
    </row>
    <row r="635" spans="1:27" x14ac:dyDescent="0.2">
      <c r="A635" s="2"/>
      <c r="B635" s="2"/>
      <c r="C635" s="2"/>
      <c r="D635" s="2"/>
      <c r="E635" s="2"/>
      <c r="F635" s="2"/>
      <c r="G635" s="2"/>
      <c r="H635" s="2"/>
      <c r="I635" s="2"/>
      <c r="J635" s="2"/>
      <c r="K635" s="2"/>
      <c r="L635" s="2"/>
      <c r="N635" s="2"/>
      <c r="O635" s="2"/>
      <c r="P635" s="2"/>
      <c r="Q635" s="2"/>
      <c r="R635" s="2"/>
      <c r="S635" s="2"/>
      <c r="T635" s="2"/>
      <c r="U635" s="2"/>
      <c r="V635" s="2"/>
      <c r="W635" s="2"/>
      <c r="X635" s="2"/>
      <c r="Y635" s="2"/>
      <c r="Z635" s="2"/>
      <c r="AA635" s="2"/>
    </row>
    <row r="636" spans="1:27" x14ac:dyDescent="0.2">
      <c r="A636" s="2"/>
      <c r="B636" s="2"/>
      <c r="C636" s="2"/>
      <c r="D636" s="2"/>
      <c r="E636" s="2"/>
      <c r="F636" s="2"/>
      <c r="G636" s="2"/>
      <c r="H636" s="2"/>
      <c r="I636" s="2"/>
      <c r="J636" s="2"/>
      <c r="K636" s="2"/>
      <c r="L636" s="2"/>
      <c r="N636" s="2"/>
      <c r="O636" s="2"/>
      <c r="P636" s="2"/>
      <c r="Q636" s="2"/>
      <c r="R636" s="2"/>
      <c r="S636" s="2"/>
      <c r="T636" s="2"/>
      <c r="U636" s="2"/>
      <c r="V636" s="2"/>
      <c r="W636" s="2"/>
      <c r="X636" s="2"/>
      <c r="Y636" s="2"/>
      <c r="Z636" s="2"/>
      <c r="AA636" s="2"/>
    </row>
    <row r="637" spans="1:27" x14ac:dyDescent="0.2">
      <c r="A637" s="2"/>
      <c r="B637" s="2"/>
      <c r="C637" s="2"/>
      <c r="D637" s="2"/>
      <c r="E637" s="2"/>
      <c r="F637" s="2"/>
      <c r="G637" s="2"/>
      <c r="H637" s="2"/>
      <c r="I637" s="2"/>
      <c r="J637" s="2"/>
      <c r="K637" s="2"/>
      <c r="L637" s="2"/>
      <c r="N637" s="2"/>
      <c r="O637" s="2"/>
      <c r="P637" s="2"/>
      <c r="Q637" s="2"/>
      <c r="R637" s="2"/>
      <c r="S637" s="2"/>
      <c r="T637" s="2"/>
      <c r="U637" s="2"/>
      <c r="V637" s="2"/>
      <c r="W637" s="2"/>
      <c r="X637" s="2"/>
      <c r="Y637" s="2"/>
      <c r="Z637" s="2"/>
      <c r="AA637" s="2"/>
    </row>
    <row r="638" spans="1:27" x14ac:dyDescent="0.2">
      <c r="A638" s="2"/>
      <c r="B638" s="2"/>
      <c r="C638" s="2"/>
      <c r="D638" s="2"/>
      <c r="E638" s="2"/>
      <c r="F638" s="2"/>
      <c r="G638" s="2"/>
      <c r="H638" s="2"/>
      <c r="I638" s="2"/>
      <c r="J638" s="2"/>
      <c r="K638" s="2"/>
      <c r="L638" s="2"/>
      <c r="N638" s="2"/>
      <c r="O638" s="2"/>
      <c r="P638" s="2"/>
      <c r="Q638" s="2"/>
      <c r="R638" s="2"/>
      <c r="S638" s="2"/>
      <c r="T638" s="2"/>
      <c r="U638" s="2"/>
      <c r="V638" s="2"/>
      <c r="W638" s="2"/>
      <c r="X638" s="2"/>
      <c r="Y638" s="2"/>
      <c r="Z638" s="2"/>
      <c r="AA638" s="2"/>
    </row>
    <row r="639" spans="1:27" x14ac:dyDescent="0.2">
      <c r="A639" s="2"/>
      <c r="B639" s="2"/>
      <c r="C639" s="2"/>
      <c r="D639" s="2"/>
      <c r="E639" s="2"/>
      <c r="F639" s="2"/>
      <c r="G639" s="2"/>
      <c r="H639" s="2"/>
      <c r="I639" s="2"/>
      <c r="J639" s="2"/>
      <c r="K639" s="2"/>
      <c r="L639" s="2"/>
      <c r="N639" s="2"/>
      <c r="O639" s="2"/>
      <c r="P639" s="2"/>
      <c r="Q639" s="2"/>
      <c r="R639" s="2"/>
      <c r="S639" s="2"/>
      <c r="T639" s="2"/>
      <c r="U639" s="2"/>
      <c r="V639" s="2"/>
      <c r="W639" s="2"/>
      <c r="X639" s="2"/>
      <c r="Y639" s="2"/>
      <c r="Z639" s="2"/>
      <c r="AA639" s="2"/>
    </row>
    <row r="640" spans="1:27" x14ac:dyDescent="0.2">
      <c r="A640" s="2"/>
      <c r="B640" s="2"/>
      <c r="C640" s="2"/>
      <c r="D640" s="2"/>
      <c r="E640" s="2"/>
      <c r="F640" s="2"/>
      <c r="G640" s="2"/>
      <c r="H640" s="2"/>
      <c r="I640" s="2"/>
      <c r="J640" s="2"/>
      <c r="K640" s="2"/>
      <c r="L640" s="2"/>
      <c r="N640" s="2"/>
      <c r="O640" s="2"/>
      <c r="P640" s="2"/>
      <c r="Q640" s="2"/>
      <c r="R640" s="2"/>
      <c r="S640" s="2"/>
      <c r="T640" s="2"/>
      <c r="U640" s="2"/>
      <c r="V640" s="2"/>
      <c r="W640" s="2"/>
      <c r="X640" s="2"/>
      <c r="Y640" s="2"/>
      <c r="Z640" s="2"/>
      <c r="AA640" s="2"/>
    </row>
    <row r="641" spans="1:27" x14ac:dyDescent="0.2">
      <c r="A641" s="2"/>
      <c r="B641" s="2"/>
      <c r="C641" s="2"/>
      <c r="D641" s="2"/>
      <c r="E641" s="2"/>
      <c r="F641" s="2"/>
      <c r="G641" s="2"/>
      <c r="H641" s="2"/>
      <c r="I641" s="2"/>
      <c r="J641" s="2"/>
      <c r="K641" s="2"/>
      <c r="L641" s="2"/>
      <c r="N641" s="2"/>
      <c r="O641" s="2"/>
      <c r="P641" s="2"/>
      <c r="Q641" s="2"/>
      <c r="R641" s="2"/>
      <c r="S641" s="2"/>
      <c r="T641" s="2"/>
      <c r="U641" s="2"/>
      <c r="V641" s="2"/>
      <c r="W641" s="2"/>
      <c r="X641" s="2"/>
      <c r="Y641" s="2"/>
      <c r="Z641" s="2"/>
      <c r="AA641" s="2"/>
    </row>
    <row r="642" spans="1:27" x14ac:dyDescent="0.2">
      <c r="A642" s="2"/>
      <c r="B642" s="2"/>
      <c r="C642" s="2"/>
      <c r="D642" s="2"/>
      <c r="E642" s="2"/>
      <c r="F642" s="2"/>
      <c r="G642" s="2"/>
      <c r="H642" s="2"/>
      <c r="I642" s="2"/>
      <c r="J642" s="2"/>
      <c r="K642" s="2"/>
      <c r="L642" s="2"/>
      <c r="N642" s="2"/>
      <c r="O642" s="2"/>
      <c r="P642" s="2"/>
      <c r="Q642" s="2"/>
      <c r="R642" s="2"/>
      <c r="S642" s="2"/>
      <c r="T642" s="2"/>
      <c r="U642" s="2"/>
      <c r="V642" s="2"/>
      <c r="W642" s="2"/>
      <c r="X642" s="2"/>
      <c r="Y642" s="2"/>
      <c r="Z642" s="2"/>
      <c r="AA642" s="2"/>
    </row>
    <row r="643" spans="1:27" x14ac:dyDescent="0.2">
      <c r="A643" s="2"/>
      <c r="B643" s="2"/>
      <c r="C643" s="2"/>
      <c r="D643" s="2"/>
      <c r="E643" s="2"/>
      <c r="F643" s="2"/>
      <c r="G643" s="2"/>
      <c r="H643" s="2"/>
      <c r="I643" s="2"/>
      <c r="J643" s="2"/>
      <c r="K643" s="2"/>
      <c r="L643" s="2"/>
      <c r="N643" s="2"/>
      <c r="O643" s="2"/>
      <c r="P643" s="2"/>
      <c r="Q643" s="2"/>
      <c r="R643" s="2"/>
      <c r="S643" s="2"/>
      <c r="T643" s="2"/>
      <c r="U643" s="2"/>
      <c r="V643" s="2"/>
      <c r="W643" s="2"/>
      <c r="X643" s="2"/>
      <c r="Y643" s="2"/>
      <c r="Z643" s="2"/>
      <c r="AA643" s="2"/>
    </row>
    <row r="644" spans="1:27" x14ac:dyDescent="0.2">
      <c r="A644" s="2"/>
      <c r="B644" s="2"/>
      <c r="C644" s="2"/>
      <c r="D644" s="2"/>
      <c r="E644" s="2"/>
      <c r="F644" s="2"/>
      <c r="G644" s="2"/>
      <c r="H644" s="2"/>
      <c r="I644" s="2"/>
      <c r="J644" s="2"/>
      <c r="K644" s="2"/>
      <c r="L644" s="2"/>
      <c r="N644" s="2"/>
      <c r="O644" s="2"/>
      <c r="P644" s="2"/>
      <c r="Q644" s="2"/>
      <c r="R644" s="2"/>
      <c r="S644" s="2"/>
      <c r="T644" s="2"/>
      <c r="U644" s="2"/>
      <c r="V644" s="2"/>
      <c r="W644" s="2"/>
      <c r="X644" s="2"/>
      <c r="Y644" s="2"/>
      <c r="Z644" s="2"/>
      <c r="AA644" s="2"/>
    </row>
    <row r="645" spans="1:27" x14ac:dyDescent="0.2">
      <c r="A645" s="2"/>
      <c r="B645" s="2"/>
      <c r="C645" s="2"/>
      <c r="D645" s="2"/>
      <c r="E645" s="2"/>
      <c r="F645" s="2"/>
      <c r="G645" s="2"/>
      <c r="H645" s="2"/>
      <c r="I645" s="2"/>
      <c r="J645" s="2"/>
      <c r="K645" s="2"/>
      <c r="L645" s="2"/>
      <c r="N645" s="2"/>
      <c r="O645" s="2"/>
      <c r="P645" s="2"/>
      <c r="Q645" s="2"/>
      <c r="R645" s="2"/>
      <c r="S645" s="2"/>
      <c r="T645" s="2"/>
      <c r="U645" s="2"/>
      <c r="V645" s="2"/>
      <c r="W645" s="2"/>
      <c r="X645" s="2"/>
      <c r="Y645" s="2"/>
      <c r="Z645" s="2"/>
      <c r="AA645" s="2"/>
    </row>
    <row r="646" spans="1:27" x14ac:dyDescent="0.2">
      <c r="A646" s="2"/>
      <c r="B646" s="2"/>
      <c r="C646" s="2"/>
      <c r="D646" s="2"/>
      <c r="E646" s="2"/>
      <c r="F646" s="2"/>
      <c r="G646" s="2"/>
      <c r="H646" s="2"/>
      <c r="I646" s="2"/>
      <c r="J646" s="2"/>
      <c r="K646" s="2"/>
      <c r="L646" s="2"/>
      <c r="N646" s="2"/>
      <c r="O646" s="2"/>
      <c r="P646" s="2"/>
      <c r="Q646" s="2"/>
      <c r="R646" s="2"/>
      <c r="S646" s="2"/>
      <c r="T646" s="2"/>
      <c r="U646" s="2"/>
      <c r="V646" s="2"/>
      <c r="W646" s="2"/>
      <c r="X646" s="2"/>
      <c r="Y646" s="2"/>
      <c r="Z646" s="2"/>
      <c r="AA646" s="2"/>
    </row>
    <row r="647" spans="1:27" x14ac:dyDescent="0.2">
      <c r="A647" s="2"/>
      <c r="B647" s="2"/>
      <c r="C647" s="2"/>
      <c r="D647" s="2"/>
      <c r="E647" s="2"/>
      <c r="F647" s="2"/>
      <c r="G647" s="2"/>
      <c r="H647" s="2"/>
      <c r="I647" s="2"/>
      <c r="J647" s="2"/>
      <c r="K647" s="2"/>
      <c r="L647" s="2"/>
      <c r="N647" s="2"/>
      <c r="O647" s="2"/>
      <c r="P647" s="2"/>
      <c r="Q647" s="2"/>
      <c r="R647" s="2"/>
      <c r="S647" s="2"/>
      <c r="T647" s="2"/>
      <c r="U647" s="2"/>
      <c r="V647" s="2"/>
      <c r="W647" s="2"/>
      <c r="X647" s="2"/>
      <c r="Y647" s="2"/>
      <c r="Z647" s="2"/>
      <c r="AA647" s="2"/>
    </row>
    <row r="648" spans="1:27" x14ac:dyDescent="0.2">
      <c r="A648" s="2"/>
      <c r="B648" s="2"/>
      <c r="C648" s="2"/>
      <c r="D648" s="2"/>
      <c r="E648" s="2"/>
      <c r="F648" s="2"/>
      <c r="G648" s="2"/>
      <c r="H648" s="2"/>
      <c r="I648" s="2"/>
      <c r="J648" s="2"/>
      <c r="K648" s="2"/>
      <c r="L648" s="2"/>
      <c r="N648" s="2"/>
      <c r="O648" s="2"/>
      <c r="P648" s="2"/>
      <c r="Q648" s="2"/>
      <c r="R648" s="2"/>
      <c r="S648" s="2"/>
      <c r="T648" s="2"/>
      <c r="U648" s="2"/>
      <c r="V648" s="2"/>
      <c r="W648" s="2"/>
      <c r="X648" s="2"/>
      <c r="Y648" s="2"/>
      <c r="Z648" s="2"/>
      <c r="AA648" s="2"/>
    </row>
    <row r="649" spans="1:27" x14ac:dyDescent="0.2">
      <c r="A649" s="2"/>
      <c r="B649" s="2"/>
      <c r="C649" s="2"/>
      <c r="D649" s="2"/>
      <c r="E649" s="2"/>
      <c r="F649" s="2"/>
      <c r="G649" s="2"/>
      <c r="H649" s="2"/>
      <c r="I649" s="2"/>
      <c r="J649" s="2"/>
      <c r="K649" s="2"/>
      <c r="L649" s="2"/>
      <c r="N649" s="2"/>
      <c r="O649" s="2"/>
      <c r="P649" s="2"/>
      <c r="Q649" s="2"/>
      <c r="R649" s="2"/>
      <c r="S649" s="2"/>
      <c r="T649" s="2"/>
      <c r="U649" s="2"/>
      <c r="V649" s="2"/>
      <c r="W649" s="2"/>
      <c r="X649" s="2"/>
      <c r="Y649" s="2"/>
      <c r="Z649" s="2"/>
      <c r="AA649" s="2"/>
    </row>
    <row r="650" spans="1:27" x14ac:dyDescent="0.2">
      <c r="A650" s="2"/>
      <c r="B650" s="2"/>
      <c r="C650" s="2"/>
      <c r="D650" s="2"/>
      <c r="E650" s="2"/>
      <c r="F650" s="2"/>
      <c r="G650" s="2"/>
      <c r="H650" s="2"/>
      <c r="I650" s="2"/>
      <c r="J650" s="2"/>
      <c r="K650" s="2"/>
      <c r="L650" s="2"/>
      <c r="N650" s="2"/>
      <c r="O650" s="2"/>
      <c r="P650" s="2"/>
      <c r="Q650" s="2"/>
      <c r="R650" s="2"/>
      <c r="S650" s="2"/>
      <c r="T650" s="2"/>
      <c r="U650" s="2"/>
      <c r="V650" s="2"/>
      <c r="W650" s="2"/>
      <c r="X650" s="2"/>
      <c r="Y650" s="2"/>
      <c r="Z650" s="2"/>
      <c r="AA650" s="2"/>
    </row>
    <row r="651" spans="1:27" x14ac:dyDescent="0.2">
      <c r="A651" s="2"/>
      <c r="B651" s="2"/>
      <c r="C651" s="2"/>
      <c r="D651" s="2"/>
      <c r="E651" s="2"/>
      <c r="F651" s="2"/>
      <c r="G651" s="2"/>
      <c r="H651" s="2"/>
      <c r="I651" s="2"/>
      <c r="J651" s="2"/>
      <c r="K651" s="2"/>
      <c r="L651" s="2"/>
      <c r="N651" s="2"/>
      <c r="O651" s="2"/>
      <c r="P651" s="2"/>
      <c r="Q651" s="2"/>
      <c r="R651" s="2"/>
      <c r="S651" s="2"/>
      <c r="T651" s="2"/>
      <c r="U651" s="2"/>
      <c r="V651" s="2"/>
      <c r="W651" s="2"/>
      <c r="X651" s="2"/>
      <c r="Y651" s="2"/>
      <c r="Z651" s="2"/>
      <c r="AA651" s="2"/>
    </row>
    <row r="652" spans="1:27" x14ac:dyDescent="0.2">
      <c r="A652" s="2"/>
      <c r="B652" s="2"/>
      <c r="C652" s="2"/>
      <c r="D652" s="2"/>
      <c r="E652" s="2"/>
      <c r="F652" s="2"/>
      <c r="G652" s="2"/>
      <c r="H652" s="2"/>
      <c r="I652" s="2"/>
      <c r="J652" s="2"/>
      <c r="K652" s="2"/>
      <c r="L652" s="2"/>
      <c r="N652" s="2"/>
      <c r="O652" s="2"/>
      <c r="P652" s="2"/>
      <c r="Q652" s="2"/>
      <c r="R652" s="2"/>
      <c r="S652" s="2"/>
      <c r="T652" s="2"/>
      <c r="U652" s="2"/>
      <c r="V652" s="2"/>
      <c r="W652" s="2"/>
      <c r="X652" s="2"/>
      <c r="Y652" s="2"/>
      <c r="Z652" s="2"/>
      <c r="AA652" s="2"/>
    </row>
    <row r="653" spans="1:27" x14ac:dyDescent="0.2">
      <c r="A653" s="2"/>
      <c r="B653" s="2"/>
      <c r="C653" s="2"/>
      <c r="D653" s="2"/>
      <c r="E653" s="2"/>
      <c r="F653" s="2"/>
      <c r="G653" s="2"/>
      <c r="H653" s="2"/>
      <c r="I653" s="2"/>
      <c r="J653" s="2"/>
      <c r="K653" s="2"/>
      <c r="L653" s="2"/>
      <c r="N653" s="2"/>
      <c r="O653" s="2"/>
      <c r="P653" s="2"/>
      <c r="Q653" s="2"/>
      <c r="R653" s="2"/>
      <c r="S653" s="2"/>
      <c r="T653" s="2"/>
      <c r="U653" s="2"/>
      <c r="V653" s="2"/>
      <c r="W653" s="2"/>
      <c r="X653" s="2"/>
      <c r="Y653" s="2"/>
      <c r="Z653" s="2"/>
      <c r="AA653" s="2"/>
    </row>
    <row r="654" spans="1:27" x14ac:dyDescent="0.2">
      <c r="A654" s="2"/>
      <c r="B654" s="2"/>
      <c r="C654" s="2"/>
      <c r="D654" s="2"/>
      <c r="E654" s="2"/>
      <c r="F654" s="2"/>
      <c r="G654" s="2"/>
      <c r="H654" s="2"/>
      <c r="I654" s="2"/>
      <c r="J654" s="2"/>
      <c r="K654" s="2"/>
      <c r="L654" s="2"/>
      <c r="N654" s="2"/>
      <c r="O654" s="2"/>
      <c r="P654" s="2"/>
      <c r="Q654" s="2"/>
      <c r="R654" s="2"/>
      <c r="S654" s="2"/>
      <c r="T654" s="2"/>
      <c r="U654" s="2"/>
      <c r="V654" s="2"/>
      <c r="W654" s="2"/>
      <c r="X654" s="2"/>
      <c r="Y654" s="2"/>
      <c r="Z654" s="2"/>
      <c r="AA654" s="2"/>
    </row>
    <row r="655" spans="1:27" x14ac:dyDescent="0.2">
      <c r="A655" s="2"/>
      <c r="B655" s="2"/>
      <c r="C655" s="2"/>
      <c r="D655" s="2"/>
      <c r="E655" s="2"/>
      <c r="F655" s="2"/>
      <c r="G655" s="2"/>
      <c r="H655" s="2"/>
      <c r="I655" s="2"/>
      <c r="J655" s="2"/>
      <c r="K655" s="2"/>
      <c r="L655" s="2"/>
      <c r="N655" s="2"/>
      <c r="O655" s="2"/>
      <c r="P655" s="2"/>
      <c r="Q655" s="2"/>
      <c r="R655" s="2"/>
      <c r="S655" s="2"/>
      <c r="T655" s="2"/>
      <c r="U655" s="2"/>
      <c r="V655" s="2"/>
      <c r="W655" s="2"/>
      <c r="X655" s="2"/>
      <c r="Y655" s="2"/>
      <c r="Z655" s="2"/>
      <c r="AA655" s="2"/>
    </row>
    <row r="656" spans="1:27" x14ac:dyDescent="0.2">
      <c r="A656" s="2"/>
      <c r="B656" s="2"/>
      <c r="C656" s="2"/>
      <c r="D656" s="2"/>
      <c r="E656" s="2"/>
      <c r="F656" s="2"/>
      <c r="G656" s="2"/>
      <c r="H656" s="2"/>
      <c r="I656" s="2"/>
      <c r="J656" s="2"/>
      <c r="K656" s="2"/>
      <c r="L656" s="2"/>
      <c r="N656" s="2"/>
      <c r="O656" s="2"/>
      <c r="P656" s="2"/>
      <c r="Q656" s="2"/>
      <c r="R656" s="2"/>
      <c r="S656" s="2"/>
      <c r="T656" s="2"/>
      <c r="U656" s="2"/>
      <c r="V656" s="2"/>
      <c r="W656" s="2"/>
      <c r="X656" s="2"/>
      <c r="Y656" s="2"/>
      <c r="Z656" s="2"/>
      <c r="AA656" s="2"/>
    </row>
    <row r="657" spans="1:27" x14ac:dyDescent="0.2">
      <c r="A657" s="2"/>
      <c r="B657" s="2"/>
      <c r="C657" s="2"/>
      <c r="D657" s="2"/>
      <c r="E657" s="2"/>
      <c r="F657" s="2"/>
      <c r="G657" s="2"/>
      <c r="H657" s="2"/>
      <c r="I657" s="2"/>
      <c r="J657" s="2"/>
      <c r="K657" s="2"/>
      <c r="L657" s="2"/>
      <c r="N657" s="2"/>
      <c r="O657" s="2"/>
      <c r="P657" s="2"/>
      <c r="Q657" s="2"/>
      <c r="R657" s="2"/>
      <c r="S657" s="2"/>
      <c r="T657" s="2"/>
      <c r="U657" s="2"/>
      <c r="V657" s="2"/>
      <c r="W657" s="2"/>
      <c r="X657" s="2"/>
      <c r="Y657" s="2"/>
      <c r="Z657" s="2"/>
      <c r="AA657" s="2"/>
    </row>
    <row r="658" spans="1:27" x14ac:dyDescent="0.2">
      <c r="A658" s="2"/>
      <c r="B658" s="2"/>
      <c r="C658" s="2"/>
      <c r="D658" s="2"/>
      <c r="E658" s="2"/>
      <c r="F658" s="2"/>
      <c r="G658" s="2"/>
      <c r="H658" s="2"/>
      <c r="I658" s="2"/>
      <c r="J658" s="2"/>
      <c r="K658" s="2"/>
      <c r="L658" s="2"/>
      <c r="N658" s="2"/>
      <c r="O658" s="2"/>
      <c r="P658" s="2"/>
      <c r="Q658" s="2"/>
      <c r="R658" s="2"/>
      <c r="S658" s="2"/>
      <c r="T658" s="2"/>
      <c r="U658" s="2"/>
      <c r="V658" s="2"/>
      <c r="W658" s="2"/>
      <c r="X658" s="2"/>
      <c r="Y658" s="2"/>
      <c r="Z658" s="2"/>
      <c r="AA658" s="2"/>
    </row>
    <row r="659" spans="1:27" x14ac:dyDescent="0.2">
      <c r="A659" s="2"/>
      <c r="B659" s="2"/>
      <c r="C659" s="2"/>
      <c r="D659" s="2"/>
      <c r="E659" s="2"/>
      <c r="F659" s="2"/>
      <c r="G659" s="2"/>
      <c r="H659" s="2"/>
      <c r="I659" s="2"/>
      <c r="J659" s="2"/>
      <c r="K659" s="2"/>
      <c r="L659" s="2"/>
      <c r="N659" s="2"/>
      <c r="O659" s="2"/>
      <c r="P659" s="2"/>
      <c r="Q659" s="2"/>
      <c r="R659" s="2"/>
      <c r="S659" s="2"/>
      <c r="T659" s="2"/>
      <c r="U659" s="2"/>
      <c r="V659" s="2"/>
      <c r="W659" s="2"/>
      <c r="X659" s="2"/>
      <c r="Y659" s="2"/>
      <c r="Z659" s="2"/>
      <c r="AA659" s="2"/>
    </row>
    <row r="660" spans="1:27" x14ac:dyDescent="0.2">
      <c r="A660" s="2"/>
      <c r="B660" s="2"/>
      <c r="C660" s="2"/>
      <c r="D660" s="2"/>
      <c r="E660" s="2"/>
      <c r="F660" s="2"/>
      <c r="G660" s="2"/>
      <c r="H660" s="2"/>
      <c r="I660" s="2"/>
      <c r="J660" s="2"/>
      <c r="K660" s="2"/>
      <c r="L660" s="2"/>
      <c r="N660" s="2"/>
      <c r="O660" s="2"/>
      <c r="P660" s="2"/>
      <c r="Q660" s="2"/>
      <c r="R660" s="2"/>
      <c r="S660" s="2"/>
      <c r="T660" s="2"/>
      <c r="U660" s="2"/>
      <c r="V660" s="2"/>
      <c r="W660" s="2"/>
      <c r="X660" s="2"/>
      <c r="Y660" s="2"/>
      <c r="Z660" s="2"/>
      <c r="AA660" s="2"/>
    </row>
    <row r="661" spans="1:27" x14ac:dyDescent="0.2">
      <c r="A661" s="2"/>
      <c r="B661" s="2"/>
      <c r="C661" s="2"/>
      <c r="D661" s="2"/>
      <c r="E661" s="2"/>
      <c r="F661" s="2"/>
      <c r="G661" s="2"/>
      <c r="H661" s="2"/>
      <c r="I661" s="2"/>
      <c r="J661" s="2"/>
      <c r="K661" s="2"/>
      <c r="L661" s="2"/>
      <c r="N661" s="2"/>
      <c r="O661" s="2"/>
      <c r="P661" s="2"/>
      <c r="Q661" s="2"/>
      <c r="R661" s="2"/>
      <c r="S661" s="2"/>
      <c r="T661" s="2"/>
      <c r="U661" s="2"/>
      <c r="V661" s="2"/>
      <c r="W661" s="2"/>
      <c r="X661" s="2"/>
      <c r="Y661" s="2"/>
      <c r="Z661" s="2"/>
      <c r="AA661" s="2"/>
    </row>
    <row r="662" spans="1:27" x14ac:dyDescent="0.2">
      <c r="A662" s="2"/>
      <c r="B662" s="2"/>
      <c r="C662" s="2"/>
      <c r="D662" s="2"/>
      <c r="E662" s="2"/>
      <c r="F662" s="2"/>
      <c r="G662" s="2"/>
      <c r="H662" s="2"/>
      <c r="I662" s="2"/>
      <c r="J662" s="2"/>
      <c r="K662" s="2"/>
      <c r="L662" s="2"/>
      <c r="N662" s="2"/>
      <c r="O662" s="2"/>
      <c r="P662" s="2"/>
      <c r="Q662" s="2"/>
      <c r="R662" s="2"/>
      <c r="S662" s="2"/>
      <c r="T662" s="2"/>
      <c r="U662" s="2"/>
      <c r="V662" s="2"/>
      <c r="W662" s="2"/>
      <c r="X662" s="2"/>
      <c r="Y662" s="2"/>
      <c r="Z662" s="2"/>
      <c r="AA662" s="2"/>
    </row>
    <row r="663" spans="1:27" x14ac:dyDescent="0.2">
      <c r="A663" s="2"/>
      <c r="B663" s="2"/>
      <c r="C663" s="2"/>
      <c r="D663" s="2"/>
      <c r="E663" s="2"/>
      <c r="F663" s="2"/>
      <c r="G663" s="2"/>
      <c r="H663" s="2"/>
      <c r="I663" s="2"/>
      <c r="J663" s="2"/>
      <c r="K663" s="2"/>
      <c r="L663" s="2"/>
      <c r="N663" s="2"/>
      <c r="O663" s="2"/>
      <c r="P663" s="2"/>
      <c r="Q663" s="2"/>
      <c r="R663" s="2"/>
      <c r="S663" s="2"/>
      <c r="T663" s="2"/>
      <c r="U663" s="2"/>
      <c r="V663" s="2"/>
      <c r="W663" s="2"/>
      <c r="X663" s="2"/>
      <c r="Y663" s="2"/>
      <c r="Z663" s="2"/>
      <c r="AA663" s="2"/>
    </row>
    <row r="664" spans="1:27" x14ac:dyDescent="0.2">
      <c r="A664" s="2"/>
      <c r="B664" s="2"/>
      <c r="C664" s="2"/>
      <c r="D664" s="2"/>
      <c r="E664" s="2"/>
      <c r="F664" s="2"/>
      <c r="G664" s="2"/>
      <c r="H664" s="2"/>
      <c r="I664" s="2"/>
      <c r="J664" s="2"/>
      <c r="K664" s="2"/>
      <c r="L664" s="2"/>
      <c r="N664" s="2"/>
      <c r="O664" s="2"/>
      <c r="P664" s="2"/>
      <c r="Q664" s="2"/>
      <c r="R664" s="2"/>
      <c r="S664" s="2"/>
      <c r="T664" s="2"/>
      <c r="U664" s="2"/>
      <c r="V664" s="2"/>
      <c r="W664" s="2"/>
      <c r="X664" s="2"/>
      <c r="Y664" s="2"/>
      <c r="Z664" s="2"/>
      <c r="AA664" s="2"/>
    </row>
    <row r="665" spans="1:27" x14ac:dyDescent="0.2">
      <c r="A665" s="2"/>
      <c r="B665" s="2"/>
      <c r="C665" s="2"/>
      <c r="D665" s="2"/>
      <c r="E665" s="2"/>
      <c r="F665" s="2"/>
      <c r="G665" s="2"/>
      <c r="H665" s="2"/>
      <c r="I665" s="2"/>
      <c r="J665" s="2"/>
      <c r="K665" s="2"/>
      <c r="L665" s="2"/>
      <c r="N665" s="2"/>
      <c r="O665" s="2"/>
      <c r="P665" s="2"/>
      <c r="Q665" s="2"/>
      <c r="R665" s="2"/>
      <c r="S665" s="2"/>
      <c r="T665" s="2"/>
      <c r="U665" s="2"/>
      <c r="V665" s="2"/>
      <c r="W665" s="2"/>
      <c r="X665" s="2"/>
      <c r="Y665" s="2"/>
      <c r="Z665" s="2"/>
      <c r="AA665" s="2"/>
    </row>
    <row r="666" spans="1:27" x14ac:dyDescent="0.2">
      <c r="A666" s="2"/>
      <c r="B666" s="2"/>
      <c r="C666" s="2"/>
      <c r="D666" s="2"/>
      <c r="E666" s="2"/>
      <c r="F666" s="2"/>
      <c r="G666" s="2"/>
      <c r="H666" s="2"/>
      <c r="I666" s="2"/>
      <c r="J666" s="2"/>
      <c r="K666" s="2"/>
      <c r="L666" s="2"/>
      <c r="N666" s="2"/>
      <c r="O666" s="2"/>
      <c r="P666" s="2"/>
      <c r="Q666" s="2"/>
      <c r="R666" s="2"/>
      <c r="S666" s="2"/>
      <c r="T666" s="2"/>
      <c r="U666" s="2"/>
      <c r="V666" s="2"/>
      <c r="W666" s="2"/>
      <c r="X666" s="2"/>
      <c r="Y666" s="2"/>
      <c r="Z666" s="2"/>
      <c r="AA666" s="2"/>
    </row>
    <row r="667" spans="1:27" x14ac:dyDescent="0.2">
      <c r="A667" s="2"/>
      <c r="B667" s="2"/>
      <c r="C667" s="2"/>
      <c r="D667" s="2"/>
      <c r="E667" s="2"/>
      <c r="F667" s="2"/>
      <c r="G667" s="2"/>
      <c r="H667" s="2"/>
      <c r="I667" s="2"/>
      <c r="J667" s="2"/>
      <c r="K667" s="2"/>
      <c r="L667" s="2"/>
      <c r="N667" s="2"/>
      <c r="O667" s="2"/>
      <c r="P667" s="2"/>
      <c r="Q667" s="2"/>
      <c r="R667" s="2"/>
      <c r="S667" s="2"/>
      <c r="T667" s="2"/>
      <c r="U667" s="2"/>
      <c r="V667" s="2"/>
      <c r="W667" s="2"/>
      <c r="X667" s="2"/>
      <c r="Y667" s="2"/>
      <c r="Z667" s="2"/>
      <c r="AA667" s="2"/>
    </row>
    <row r="668" spans="1:27" x14ac:dyDescent="0.2">
      <c r="A668" s="2"/>
      <c r="B668" s="2"/>
      <c r="C668" s="2"/>
      <c r="D668" s="2"/>
      <c r="E668" s="2"/>
      <c r="F668" s="2"/>
      <c r="G668" s="2"/>
      <c r="H668" s="2"/>
      <c r="I668" s="2"/>
      <c r="J668" s="2"/>
      <c r="K668" s="2"/>
      <c r="L668" s="2"/>
      <c r="N668" s="2"/>
      <c r="O668" s="2"/>
      <c r="P668" s="2"/>
      <c r="Q668" s="2"/>
      <c r="R668" s="2"/>
      <c r="S668" s="2"/>
      <c r="T668" s="2"/>
      <c r="U668" s="2"/>
      <c r="V668" s="2"/>
      <c r="W668" s="2"/>
      <c r="X668" s="2"/>
      <c r="Y668" s="2"/>
      <c r="Z668" s="2"/>
      <c r="AA668" s="2"/>
    </row>
    <row r="669" spans="1:27" x14ac:dyDescent="0.2">
      <c r="A669" s="2"/>
      <c r="B669" s="2"/>
      <c r="C669" s="2"/>
      <c r="D669" s="2"/>
      <c r="E669" s="2"/>
      <c r="F669" s="2"/>
      <c r="G669" s="2"/>
      <c r="H669" s="2"/>
      <c r="I669" s="2"/>
      <c r="J669" s="2"/>
      <c r="K669" s="2"/>
      <c r="L669" s="2"/>
      <c r="N669" s="2"/>
      <c r="O669" s="2"/>
      <c r="P669" s="2"/>
      <c r="Q669" s="2"/>
      <c r="R669" s="2"/>
      <c r="S669" s="2"/>
      <c r="T669" s="2"/>
      <c r="U669" s="2"/>
      <c r="V669" s="2"/>
      <c r="W669" s="2"/>
      <c r="X669" s="2"/>
      <c r="Y669" s="2"/>
      <c r="Z669" s="2"/>
      <c r="AA669" s="2"/>
    </row>
    <row r="670" spans="1:27" x14ac:dyDescent="0.2">
      <c r="A670" s="2"/>
      <c r="B670" s="2"/>
      <c r="C670" s="2"/>
      <c r="D670" s="2"/>
      <c r="E670" s="2"/>
      <c r="F670" s="2"/>
      <c r="G670" s="2"/>
      <c r="H670" s="2"/>
      <c r="I670" s="2"/>
      <c r="J670" s="2"/>
      <c r="K670" s="2"/>
      <c r="L670" s="2"/>
      <c r="N670" s="2"/>
      <c r="O670" s="2"/>
      <c r="P670" s="2"/>
      <c r="Q670" s="2"/>
      <c r="R670" s="2"/>
      <c r="S670" s="2"/>
      <c r="T670" s="2"/>
      <c r="U670" s="2"/>
      <c r="V670" s="2"/>
      <c r="W670" s="2"/>
      <c r="X670" s="2"/>
      <c r="Y670" s="2"/>
      <c r="Z670" s="2"/>
      <c r="AA670" s="2"/>
    </row>
    <row r="671" spans="1:27" x14ac:dyDescent="0.2">
      <c r="A671" s="2"/>
      <c r="B671" s="2"/>
      <c r="C671" s="2"/>
      <c r="D671" s="2"/>
      <c r="E671" s="2"/>
      <c r="F671" s="2"/>
      <c r="G671" s="2"/>
      <c r="H671" s="2"/>
      <c r="I671" s="2"/>
      <c r="J671" s="2"/>
      <c r="K671" s="2"/>
      <c r="L671" s="2"/>
      <c r="N671" s="2"/>
      <c r="O671" s="2"/>
      <c r="P671" s="2"/>
      <c r="Q671" s="2"/>
      <c r="R671" s="2"/>
      <c r="S671" s="2"/>
      <c r="T671" s="2"/>
      <c r="U671" s="2"/>
      <c r="V671" s="2"/>
      <c r="W671" s="2"/>
      <c r="X671" s="2"/>
      <c r="Y671" s="2"/>
      <c r="Z671" s="2"/>
      <c r="AA671" s="2"/>
    </row>
    <row r="672" spans="1:27" x14ac:dyDescent="0.2">
      <c r="A672" s="2"/>
      <c r="B672" s="2"/>
      <c r="C672" s="2"/>
      <c r="D672" s="2"/>
      <c r="E672" s="2"/>
      <c r="F672" s="2"/>
      <c r="G672" s="2"/>
      <c r="H672" s="2"/>
      <c r="I672" s="2"/>
      <c r="J672" s="2"/>
      <c r="K672" s="2"/>
      <c r="L672" s="2"/>
      <c r="N672" s="2"/>
      <c r="O672" s="2"/>
      <c r="P672" s="2"/>
      <c r="Q672" s="2"/>
      <c r="R672" s="2"/>
      <c r="S672" s="2"/>
      <c r="T672" s="2"/>
      <c r="U672" s="2"/>
      <c r="V672" s="2"/>
      <c r="W672" s="2"/>
      <c r="X672" s="2"/>
      <c r="Y672" s="2"/>
      <c r="Z672" s="2"/>
      <c r="AA672" s="2"/>
    </row>
    <row r="673" spans="1:27" x14ac:dyDescent="0.2">
      <c r="A673" s="2"/>
      <c r="B673" s="2"/>
      <c r="C673" s="2"/>
      <c r="D673" s="2"/>
      <c r="E673" s="2"/>
      <c r="F673" s="2"/>
      <c r="G673" s="2"/>
      <c r="H673" s="2"/>
      <c r="I673" s="2"/>
      <c r="J673" s="2"/>
      <c r="K673" s="2"/>
      <c r="L673" s="2"/>
      <c r="N673" s="2"/>
      <c r="O673" s="2"/>
      <c r="P673" s="2"/>
      <c r="Q673" s="2"/>
      <c r="R673" s="2"/>
      <c r="S673" s="2"/>
      <c r="T673" s="2"/>
      <c r="U673" s="2"/>
      <c r="V673" s="2"/>
      <c r="W673" s="2"/>
      <c r="X673" s="2"/>
      <c r="Y673" s="2"/>
      <c r="Z673" s="2"/>
      <c r="AA673" s="2"/>
    </row>
    <row r="674" spans="1:27" x14ac:dyDescent="0.2">
      <c r="A674" s="2"/>
      <c r="B674" s="2"/>
      <c r="C674" s="2"/>
      <c r="D674" s="2"/>
      <c r="E674" s="2"/>
      <c r="F674" s="2"/>
      <c r="G674" s="2"/>
      <c r="H674" s="2"/>
      <c r="I674" s="2"/>
      <c r="J674" s="2"/>
      <c r="K674" s="2"/>
      <c r="L674" s="2"/>
      <c r="N674" s="2"/>
      <c r="O674" s="2"/>
      <c r="P674" s="2"/>
      <c r="Q674" s="2"/>
      <c r="R674" s="2"/>
      <c r="S674" s="2"/>
      <c r="T674" s="2"/>
      <c r="U674" s="2"/>
      <c r="V674" s="2"/>
      <c r="W674" s="2"/>
      <c r="X674" s="2"/>
      <c r="Y674" s="2"/>
      <c r="Z674" s="2"/>
      <c r="AA674" s="2"/>
    </row>
    <row r="675" spans="1:27" x14ac:dyDescent="0.2">
      <c r="A675" s="2"/>
      <c r="B675" s="2"/>
      <c r="C675" s="2"/>
      <c r="D675" s="2"/>
      <c r="E675" s="2"/>
      <c r="F675" s="2"/>
      <c r="G675" s="2"/>
      <c r="H675" s="2"/>
      <c r="I675" s="2"/>
      <c r="J675" s="2"/>
      <c r="K675" s="2"/>
      <c r="L675" s="2"/>
      <c r="N675" s="2"/>
      <c r="O675" s="2"/>
      <c r="P675" s="2"/>
      <c r="Q675" s="2"/>
      <c r="R675" s="2"/>
      <c r="S675" s="2"/>
      <c r="T675" s="2"/>
      <c r="U675" s="2"/>
      <c r="V675" s="2"/>
      <c r="W675" s="2"/>
      <c r="X675" s="2"/>
      <c r="Y675" s="2"/>
      <c r="Z675" s="2"/>
      <c r="AA675" s="2"/>
    </row>
    <row r="676" spans="1:27" x14ac:dyDescent="0.2">
      <c r="A676" s="2"/>
      <c r="B676" s="2"/>
      <c r="C676" s="2"/>
      <c r="D676" s="2"/>
      <c r="E676" s="2"/>
      <c r="F676" s="2"/>
      <c r="G676" s="2"/>
      <c r="H676" s="2"/>
      <c r="I676" s="2"/>
      <c r="J676" s="2"/>
      <c r="K676" s="2"/>
      <c r="L676" s="2"/>
      <c r="N676" s="2"/>
      <c r="O676" s="2"/>
      <c r="P676" s="2"/>
      <c r="Q676" s="2"/>
      <c r="R676" s="2"/>
      <c r="S676" s="2"/>
      <c r="T676" s="2"/>
      <c r="U676" s="2"/>
      <c r="V676" s="2"/>
      <c r="W676" s="2"/>
      <c r="X676" s="2"/>
      <c r="Y676" s="2"/>
      <c r="Z676" s="2"/>
      <c r="AA676" s="2"/>
    </row>
    <row r="677" spans="1:27" x14ac:dyDescent="0.2">
      <c r="A677" s="2"/>
      <c r="B677" s="2"/>
      <c r="C677" s="2"/>
      <c r="D677" s="2"/>
      <c r="E677" s="2"/>
      <c r="F677" s="2"/>
      <c r="G677" s="2"/>
      <c r="H677" s="2"/>
      <c r="I677" s="2"/>
      <c r="J677" s="2"/>
      <c r="K677" s="2"/>
      <c r="L677" s="2"/>
      <c r="N677" s="2"/>
      <c r="O677" s="2"/>
      <c r="P677" s="2"/>
      <c r="Q677" s="2"/>
      <c r="R677" s="2"/>
      <c r="S677" s="2"/>
      <c r="T677" s="2"/>
      <c r="U677" s="2"/>
      <c r="V677" s="2"/>
      <c r="W677" s="2"/>
      <c r="X677" s="2"/>
      <c r="Y677" s="2"/>
      <c r="Z677" s="2"/>
      <c r="AA677" s="2"/>
    </row>
    <row r="678" spans="1:27" x14ac:dyDescent="0.2">
      <c r="A678" s="2"/>
      <c r="B678" s="2"/>
      <c r="C678" s="2"/>
      <c r="D678" s="2"/>
      <c r="E678" s="2"/>
      <c r="F678" s="2"/>
      <c r="G678" s="2"/>
      <c r="H678" s="2"/>
      <c r="I678" s="2"/>
      <c r="J678" s="2"/>
      <c r="K678" s="2"/>
      <c r="L678" s="2"/>
      <c r="N678" s="2"/>
      <c r="O678" s="2"/>
      <c r="P678" s="2"/>
      <c r="Q678" s="2"/>
      <c r="R678" s="2"/>
      <c r="S678" s="2"/>
      <c r="T678" s="2"/>
      <c r="U678" s="2"/>
      <c r="V678" s="2"/>
      <c r="W678" s="2"/>
      <c r="X678" s="2"/>
      <c r="Y678" s="2"/>
      <c r="Z678" s="2"/>
      <c r="AA678" s="2"/>
    </row>
    <row r="679" spans="1:27" x14ac:dyDescent="0.2">
      <c r="A679" s="2"/>
      <c r="B679" s="2"/>
      <c r="C679" s="2"/>
      <c r="D679" s="2"/>
      <c r="E679" s="2"/>
      <c r="F679" s="2"/>
      <c r="G679" s="2"/>
      <c r="H679" s="2"/>
      <c r="I679" s="2"/>
      <c r="J679" s="2"/>
      <c r="K679" s="2"/>
      <c r="L679" s="2"/>
      <c r="N679" s="2"/>
      <c r="O679" s="2"/>
      <c r="P679" s="2"/>
      <c r="Q679" s="2"/>
      <c r="R679" s="2"/>
      <c r="S679" s="2"/>
      <c r="T679" s="2"/>
      <c r="U679" s="2"/>
      <c r="V679" s="2"/>
      <c r="W679" s="2"/>
      <c r="X679" s="2"/>
      <c r="Y679" s="2"/>
      <c r="Z679" s="2"/>
      <c r="AA679" s="2"/>
    </row>
    <row r="680" spans="1:27" x14ac:dyDescent="0.2">
      <c r="A680" s="2"/>
      <c r="B680" s="2"/>
      <c r="C680" s="2"/>
      <c r="D680" s="2"/>
      <c r="E680" s="2"/>
      <c r="F680" s="2"/>
      <c r="G680" s="2"/>
      <c r="H680" s="2"/>
      <c r="I680" s="2"/>
      <c r="J680" s="2"/>
      <c r="K680" s="2"/>
      <c r="L680" s="2"/>
      <c r="N680" s="2"/>
      <c r="O680" s="2"/>
      <c r="P680" s="2"/>
      <c r="Q680" s="2"/>
      <c r="R680" s="2"/>
      <c r="S680" s="2"/>
      <c r="T680" s="2"/>
      <c r="U680" s="2"/>
      <c r="V680" s="2"/>
      <c r="W680" s="2"/>
      <c r="X680" s="2"/>
      <c r="Y680" s="2"/>
      <c r="Z680" s="2"/>
      <c r="AA680" s="2"/>
    </row>
    <row r="681" spans="1:27" x14ac:dyDescent="0.2">
      <c r="A681" s="2"/>
      <c r="B681" s="2"/>
      <c r="C681" s="2"/>
      <c r="D681" s="2"/>
      <c r="E681" s="2"/>
      <c r="F681" s="2"/>
      <c r="G681" s="2"/>
      <c r="H681" s="2"/>
      <c r="I681" s="2"/>
      <c r="J681" s="2"/>
      <c r="K681" s="2"/>
      <c r="L681" s="2"/>
      <c r="N681" s="2"/>
      <c r="O681" s="2"/>
      <c r="P681" s="2"/>
      <c r="Q681" s="2"/>
      <c r="R681" s="2"/>
      <c r="S681" s="2"/>
      <c r="T681" s="2"/>
      <c r="U681" s="2"/>
      <c r="V681" s="2"/>
      <c r="W681" s="2"/>
      <c r="X681" s="2"/>
      <c r="Y681" s="2"/>
      <c r="Z681" s="2"/>
      <c r="AA681" s="2"/>
    </row>
    <row r="682" spans="1:27" x14ac:dyDescent="0.2">
      <c r="A682" s="2"/>
      <c r="B682" s="2"/>
      <c r="C682" s="2"/>
      <c r="D682" s="2"/>
      <c r="E682" s="2"/>
      <c r="F682" s="2"/>
      <c r="G682" s="2"/>
      <c r="H682" s="2"/>
      <c r="I682" s="2"/>
      <c r="J682" s="2"/>
      <c r="K682" s="2"/>
      <c r="L682" s="2"/>
      <c r="N682" s="2"/>
      <c r="O682" s="2"/>
      <c r="P682" s="2"/>
      <c r="Q682" s="2"/>
      <c r="R682" s="2"/>
      <c r="S682" s="2"/>
      <c r="T682" s="2"/>
      <c r="U682" s="2"/>
      <c r="V682" s="2"/>
      <c r="W682" s="2"/>
      <c r="X682" s="2"/>
      <c r="Y682" s="2"/>
      <c r="Z682" s="2"/>
      <c r="AA682" s="2"/>
    </row>
    <row r="683" spans="1:27" x14ac:dyDescent="0.2">
      <c r="A683" s="2"/>
      <c r="B683" s="2"/>
      <c r="C683" s="2"/>
      <c r="D683" s="2"/>
      <c r="E683" s="2"/>
      <c r="F683" s="2"/>
      <c r="G683" s="2"/>
      <c r="H683" s="2"/>
      <c r="I683" s="2"/>
      <c r="J683" s="2"/>
      <c r="K683" s="2"/>
      <c r="L683" s="2"/>
      <c r="N683" s="2"/>
      <c r="O683" s="2"/>
      <c r="P683" s="2"/>
      <c r="Q683" s="2"/>
      <c r="R683" s="2"/>
      <c r="S683" s="2"/>
      <c r="T683" s="2"/>
      <c r="U683" s="2"/>
      <c r="V683" s="2"/>
      <c r="W683" s="2"/>
      <c r="X683" s="2"/>
      <c r="Y683" s="2"/>
      <c r="Z683" s="2"/>
      <c r="AA683" s="2"/>
    </row>
    <row r="684" spans="1:27" x14ac:dyDescent="0.2">
      <c r="A684" s="2"/>
      <c r="B684" s="2"/>
      <c r="C684" s="2"/>
      <c r="D684" s="2"/>
      <c r="E684" s="2"/>
      <c r="F684" s="2"/>
      <c r="G684" s="2"/>
      <c r="H684" s="2"/>
      <c r="I684" s="2"/>
      <c r="J684" s="2"/>
      <c r="K684" s="2"/>
      <c r="L684" s="2"/>
      <c r="N684" s="2"/>
      <c r="O684" s="2"/>
      <c r="P684" s="2"/>
      <c r="Q684" s="2"/>
      <c r="R684" s="2"/>
      <c r="S684" s="2"/>
      <c r="T684" s="2"/>
      <c r="U684" s="2"/>
      <c r="V684" s="2"/>
      <c r="W684" s="2"/>
      <c r="X684" s="2"/>
      <c r="Y684" s="2"/>
      <c r="Z684" s="2"/>
      <c r="AA684" s="2"/>
    </row>
    <row r="685" spans="1:27" x14ac:dyDescent="0.2">
      <c r="A685" s="2"/>
      <c r="B685" s="2"/>
      <c r="C685" s="2"/>
      <c r="D685" s="2"/>
      <c r="E685" s="2"/>
      <c r="F685" s="2"/>
      <c r="G685" s="2"/>
      <c r="H685" s="2"/>
      <c r="I685" s="2"/>
      <c r="J685" s="2"/>
      <c r="K685" s="2"/>
      <c r="L685" s="2"/>
      <c r="N685" s="2"/>
      <c r="O685" s="2"/>
      <c r="P685" s="2"/>
      <c r="Q685" s="2"/>
      <c r="R685" s="2"/>
      <c r="S685" s="2"/>
      <c r="T685" s="2"/>
      <c r="U685" s="2"/>
      <c r="V685" s="2"/>
      <c r="W685" s="2"/>
      <c r="X685" s="2"/>
      <c r="Y685" s="2"/>
      <c r="Z685" s="2"/>
      <c r="AA685" s="2"/>
    </row>
    <row r="686" spans="1:27" x14ac:dyDescent="0.2">
      <c r="A686" s="2"/>
      <c r="B686" s="2"/>
      <c r="C686" s="2"/>
      <c r="D686" s="2"/>
      <c r="E686" s="2"/>
      <c r="F686" s="2"/>
      <c r="G686" s="2"/>
      <c r="H686" s="2"/>
      <c r="I686" s="2"/>
      <c r="J686" s="2"/>
      <c r="K686" s="2"/>
      <c r="L686" s="2"/>
      <c r="N686" s="2"/>
      <c r="O686" s="2"/>
      <c r="P686" s="2"/>
      <c r="Q686" s="2"/>
      <c r="R686" s="2"/>
      <c r="S686" s="2"/>
      <c r="T686" s="2"/>
      <c r="U686" s="2"/>
      <c r="V686" s="2"/>
      <c r="W686" s="2"/>
      <c r="X686" s="2"/>
      <c r="Y686" s="2"/>
      <c r="Z686" s="2"/>
      <c r="AA686" s="2"/>
    </row>
    <row r="687" spans="1:27" x14ac:dyDescent="0.2">
      <c r="A687" s="2"/>
      <c r="B687" s="2"/>
      <c r="C687" s="2"/>
      <c r="D687" s="2"/>
      <c r="E687" s="2"/>
      <c r="F687" s="2"/>
      <c r="G687" s="2"/>
      <c r="H687" s="2"/>
      <c r="I687" s="2"/>
      <c r="J687" s="2"/>
      <c r="K687" s="2"/>
      <c r="L687" s="2"/>
      <c r="N687" s="2"/>
      <c r="O687" s="2"/>
      <c r="P687" s="2"/>
      <c r="Q687" s="2"/>
      <c r="R687" s="2"/>
      <c r="S687" s="2"/>
      <c r="T687" s="2"/>
      <c r="U687" s="2"/>
      <c r="V687" s="2"/>
      <c r="W687" s="2"/>
      <c r="X687" s="2"/>
      <c r="Y687" s="2"/>
      <c r="Z687" s="2"/>
      <c r="AA687" s="2"/>
    </row>
    <row r="688" spans="1:27" x14ac:dyDescent="0.2">
      <c r="A688" s="2"/>
      <c r="B688" s="2"/>
      <c r="C688" s="2"/>
      <c r="D688" s="2"/>
      <c r="E688" s="2"/>
      <c r="F688" s="2"/>
      <c r="G688" s="2"/>
      <c r="H688" s="2"/>
      <c r="I688" s="2"/>
      <c r="J688" s="2"/>
      <c r="K688" s="2"/>
      <c r="L688" s="2"/>
      <c r="N688" s="2"/>
      <c r="O688" s="2"/>
      <c r="P688" s="2"/>
      <c r="Q688" s="2"/>
      <c r="R688" s="2"/>
      <c r="S688" s="2"/>
      <c r="T688" s="2"/>
      <c r="U688" s="2"/>
      <c r="V688" s="2"/>
      <c r="W688" s="2"/>
      <c r="X688" s="2"/>
      <c r="Y688" s="2"/>
      <c r="Z688" s="2"/>
      <c r="AA688" s="2"/>
    </row>
    <row r="689" spans="1:27" x14ac:dyDescent="0.2">
      <c r="A689" s="2"/>
      <c r="B689" s="2"/>
      <c r="C689" s="2"/>
      <c r="D689" s="2"/>
      <c r="E689" s="2"/>
      <c r="F689" s="2"/>
      <c r="G689" s="2"/>
      <c r="H689" s="2"/>
      <c r="I689" s="2"/>
      <c r="J689" s="2"/>
      <c r="K689" s="2"/>
      <c r="L689" s="2"/>
      <c r="N689" s="2"/>
      <c r="O689" s="2"/>
      <c r="P689" s="2"/>
      <c r="Q689" s="2"/>
      <c r="R689" s="2"/>
      <c r="S689" s="2"/>
      <c r="T689" s="2"/>
      <c r="U689" s="2"/>
      <c r="V689" s="2"/>
      <c r="W689" s="2"/>
      <c r="X689" s="2"/>
      <c r="Y689" s="2"/>
      <c r="Z689" s="2"/>
      <c r="AA689" s="2"/>
    </row>
    <row r="690" spans="1:27" x14ac:dyDescent="0.2">
      <c r="A690" s="2"/>
      <c r="B690" s="2"/>
      <c r="C690" s="2"/>
      <c r="D690" s="2"/>
      <c r="E690" s="2"/>
      <c r="F690" s="2"/>
      <c r="G690" s="2"/>
      <c r="H690" s="2"/>
      <c r="I690" s="2"/>
      <c r="J690" s="2"/>
      <c r="K690" s="2"/>
      <c r="L690" s="2"/>
      <c r="N690" s="2"/>
      <c r="O690" s="2"/>
      <c r="P690" s="2"/>
      <c r="Q690" s="2"/>
      <c r="R690" s="2"/>
      <c r="S690" s="2"/>
      <c r="T690" s="2"/>
      <c r="U690" s="2"/>
      <c r="V690" s="2"/>
      <c r="W690" s="2"/>
      <c r="X690" s="2"/>
      <c r="Y690" s="2"/>
      <c r="Z690" s="2"/>
      <c r="AA690" s="2"/>
    </row>
    <row r="691" spans="1:27" x14ac:dyDescent="0.2">
      <c r="A691" s="2"/>
      <c r="B691" s="2"/>
      <c r="C691" s="2"/>
      <c r="D691" s="2"/>
      <c r="E691" s="2"/>
      <c r="F691" s="2"/>
      <c r="G691" s="2"/>
      <c r="H691" s="2"/>
      <c r="I691" s="2"/>
      <c r="J691" s="2"/>
      <c r="K691" s="2"/>
      <c r="L691" s="2"/>
      <c r="N691" s="2"/>
      <c r="O691" s="2"/>
      <c r="P691" s="2"/>
      <c r="Q691" s="2"/>
      <c r="R691" s="2"/>
      <c r="S691" s="2"/>
      <c r="T691" s="2"/>
      <c r="U691" s="2"/>
      <c r="V691" s="2"/>
      <c r="W691" s="2"/>
      <c r="X691" s="2"/>
      <c r="Y691" s="2"/>
      <c r="Z691" s="2"/>
      <c r="AA691" s="2"/>
    </row>
    <row r="692" spans="1:27" x14ac:dyDescent="0.2">
      <c r="A692" s="2"/>
      <c r="B692" s="2"/>
      <c r="C692" s="2"/>
      <c r="D692" s="2"/>
      <c r="E692" s="2"/>
      <c r="F692" s="2"/>
      <c r="G692" s="2"/>
      <c r="H692" s="2"/>
      <c r="I692" s="2"/>
      <c r="J692" s="2"/>
      <c r="K692" s="2"/>
      <c r="L692" s="2"/>
      <c r="N692" s="2"/>
      <c r="O692" s="2"/>
      <c r="P692" s="2"/>
      <c r="Q692" s="2"/>
      <c r="R692" s="2"/>
      <c r="S692" s="2"/>
      <c r="T692" s="2"/>
      <c r="U692" s="2"/>
      <c r="V692" s="2"/>
      <c r="W692" s="2"/>
      <c r="X692" s="2"/>
      <c r="Y692" s="2"/>
      <c r="Z692" s="2"/>
      <c r="AA692" s="2"/>
    </row>
    <row r="693" spans="1:27" x14ac:dyDescent="0.2">
      <c r="A693" s="2"/>
      <c r="B693" s="2"/>
      <c r="C693" s="2"/>
      <c r="D693" s="2"/>
      <c r="E693" s="2"/>
      <c r="F693" s="2"/>
      <c r="G693" s="2"/>
      <c r="H693" s="2"/>
      <c r="I693" s="2"/>
      <c r="J693" s="2"/>
      <c r="K693" s="2"/>
      <c r="L693" s="2"/>
      <c r="N693" s="2"/>
      <c r="O693" s="2"/>
      <c r="P693" s="2"/>
      <c r="Q693" s="2"/>
      <c r="R693" s="2"/>
      <c r="S693" s="2"/>
      <c r="T693" s="2"/>
      <c r="U693" s="2"/>
      <c r="V693" s="2"/>
      <c r="W693" s="2"/>
      <c r="X693" s="2"/>
      <c r="Y693" s="2"/>
      <c r="Z693" s="2"/>
      <c r="AA693" s="2"/>
    </row>
    <row r="694" spans="1:27" x14ac:dyDescent="0.2">
      <c r="A694" s="2"/>
      <c r="B694" s="2"/>
      <c r="C694" s="2"/>
      <c r="D694" s="2"/>
      <c r="E694" s="2"/>
      <c r="F694" s="2"/>
      <c r="G694" s="2"/>
      <c r="H694" s="2"/>
      <c r="I694" s="2"/>
      <c r="J694" s="2"/>
      <c r="K694" s="2"/>
      <c r="L694" s="2"/>
      <c r="N694" s="2"/>
      <c r="O694" s="2"/>
      <c r="P694" s="2"/>
      <c r="Q694" s="2"/>
      <c r="R694" s="2"/>
      <c r="S694" s="2"/>
      <c r="T694" s="2"/>
      <c r="U694" s="2"/>
      <c r="V694" s="2"/>
      <c r="W694" s="2"/>
      <c r="X694" s="2"/>
      <c r="Y694" s="2"/>
      <c r="Z694" s="2"/>
      <c r="AA694" s="2"/>
    </row>
    <row r="695" spans="1:27" x14ac:dyDescent="0.2">
      <c r="A695" s="2"/>
      <c r="B695" s="2"/>
      <c r="C695" s="2"/>
      <c r="D695" s="2"/>
      <c r="E695" s="2"/>
      <c r="F695" s="2"/>
      <c r="G695" s="2"/>
      <c r="H695" s="2"/>
      <c r="I695" s="2"/>
      <c r="J695" s="2"/>
      <c r="K695" s="2"/>
      <c r="L695" s="2"/>
      <c r="N695" s="2"/>
      <c r="O695" s="2"/>
      <c r="P695" s="2"/>
      <c r="Q695" s="2"/>
      <c r="R695" s="2"/>
      <c r="S695" s="2"/>
      <c r="T695" s="2"/>
      <c r="U695" s="2"/>
      <c r="V695" s="2"/>
      <c r="W695" s="2"/>
      <c r="X695" s="2"/>
      <c r="Y695" s="2"/>
      <c r="Z695" s="2"/>
      <c r="AA695" s="2"/>
    </row>
    <row r="696" spans="1:27" x14ac:dyDescent="0.2">
      <c r="A696" s="2"/>
      <c r="B696" s="2"/>
      <c r="C696" s="2"/>
      <c r="D696" s="2"/>
      <c r="E696" s="2"/>
      <c r="F696" s="2"/>
      <c r="G696" s="2"/>
      <c r="H696" s="2"/>
      <c r="I696" s="2"/>
      <c r="J696" s="2"/>
      <c r="K696" s="2"/>
      <c r="L696" s="2"/>
      <c r="N696" s="2"/>
      <c r="O696" s="2"/>
      <c r="P696" s="2"/>
      <c r="Q696" s="2"/>
      <c r="R696" s="2"/>
      <c r="S696" s="2"/>
      <c r="T696" s="2"/>
      <c r="U696" s="2"/>
      <c r="V696" s="2"/>
      <c r="W696" s="2"/>
      <c r="X696" s="2"/>
      <c r="Y696" s="2"/>
      <c r="Z696" s="2"/>
      <c r="AA696" s="2"/>
    </row>
    <row r="697" spans="1:27" x14ac:dyDescent="0.2">
      <c r="A697" s="2"/>
      <c r="B697" s="2"/>
      <c r="C697" s="2"/>
      <c r="D697" s="2"/>
      <c r="E697" s="2"/>
      <c r="F697" s="2"/>
      <c r="G697" s="2"/>
      <c r="H697" s="2"/>
      <c r="I697" s="2"/>
      <c r="J697" s="2"/>
      <c r="K697" s="2"/>
      <c r="L697" s="2"/>
      <c r="N697" s="2"/>
      <c r="O697" s="2"/>
      <c r="P697" s="2"/>
      <c r="Q697" s="2"/>
      <c r="R697" s="2"/>
      <c r="S697" s="2"/>
      <c r="T697" s="2"/>
      <c r="U697" s="2"/>
      <c r="V697" s="2"/>
      <c r="W697" s="2"/>
      <c r="X697" s="2"/>
      <c r="Y697" s="2"/>
      <c r="Z697" s="2"/>
      <c r="AA697" s="2"/>
    </row>
    <row r="698" spans="1:27" x14ac:dyDescent="0.2">
      <c r="A698" s="2"/>
      <c r="B698" s="2"/>
      <c r="C698" s="2"/>
      <c r="D698" s="2"/>
      <c r="E698" s="2"/>
      <c r="F698" s="2"/>
      <c r="G698" s="2"/>
      <c r="H698" s="2"/>
      <c r="I698" s="2"/>
      <c r="J698" s="2"/>
      <c r="K698" s="2"/>
      <c r="L698" s="2"/>
      <c r="N698" s="2"/>
      <c r="O698" s="2"/>
      <c r="P698" s="2"/>
      <c r="Q698" s="2"/>
      <c r="R698" s="2"/>
      <c r="S698" s="2"/>
      <c r="T698" s="2"/>
      <c r="U698" s="2"/>
      <c r="V698" s="2"/>
      <c r="W698" s="2"/>
      <c r="X698" s="2"/>
      <c r="Y698" s="2"/>
      <c r="Z698" s="2"/>
      <c r="AA698" s="2"/>
    </row>
    <row r="699" spans="1:27" x14ac:dyDescent="0.2">
      <c r="A699" s="2"/>
      <c r="B699" s="2"/>
      <c r="C699" s="2"/>
      <c r="D699" s="2"/>
      <c r="E699" s="2"/>
      <c r="F699" s="2"/>
      <c r="G699" s="2"/>
      <c r="H699" s="2"/>
      <c r="I699" s="2"/>
      <c r="J699" s="2"/>
      <c r="K699" s="2"/>
      <c r="L699" s="2"/>
      <c r="N699" s="2"/>
      <c r="O699" s="2"/>
      <c r="P699" s="2"/>
      <c r="Q699" s="2"/>
      <c r="R699" s="2"/>
      <c r="S699" s="2"/>
      <c r="T699" s="2"/>
      <c r="U699" s="2"/>
      <c r="V699" s="2"/>
      <c r="W699" s="2"/>
      <c r="X699" s="2"/>
      <c r="Y699" s="2"/>
      <c r="Z699" s="2"/>
      <c r="AA699" s="2"/>
    </row>
    <row r="700" spans="1:27" x14ac:dyDescent="0.2">
      <c r="A700" s="2"/>
      <c r="B700" s="2"/>
      <c r="C700" s="2"/>
      <c r="D700" s="2"/>
      <c r="E700" s="2"/>
      <c r="F700" s="2"/>
      <c r="G700" s="2"/>
      <c r="H700" s="2"/>
      <c r="I700" s="2"/>
      <c r="J700" s="2"/>
      <c r="K700" s="2"/>
      <c r="L700" s="2"/>
      <c r="N700" s="2"/>
      <c r="O700" s="2"/>
      <c r="P700" s="2"/>
      <c r="Q700" s="2"/>
      <c r="R700" s="2"/>
      <c r="S700" s="2"/>
      <c r="T700" s="2"/>
      <c r="U700" s="2"/>
      <c r="V700" s="2"/>
      <c r="W700" s="2"/>
      <c r="X700" s="2"/>
      <c r="Y700" s="2"/>
      <c r="Z700" s="2"/>
      <c r="AA700" s="2"/>
    </row>
    <row r="701" spans="1:27" x14ac:dyDescent="0.2">
      <c r="A701" s="2"/>
      <c r="B701" s="2"/>
      <c r="C701" s="2"/>
      <c r="D701" s="2"/>
      <c r="E701" s="2"/>
      <c r="F701" s="2"/>
      <c r="G701" s="2"/>
      <c r="H701" s="2"/>
      <c r="I701" s="2"/>
      <c r="J701" s="2"/>
      <c r="K701" s="2"/>
      <c r="L701" s="2"/>
      <c r="N701" s="2"/>
      <c r="O701" s="2"/>
      <c r="P701" s="2"/>
      <c r="Q701" s="2"/>
      <c r="R701" s="2"/>
      <c r="S701" s="2"/>
      <c r="T701" s="2"/>
      <c r="U701" s="2"/>
      <c r="V701" s="2"/>
      <c r="W701" s="2"/>
      <c r="X701" s="2"/>
      <c r="Y701" s="2"/>
      <c r="Z701" s="2"/>
      <c r="AA701" s="2"/>
    </row>
    <row r="702" spans="1:27" x14ac:dyDescent="0.2">
      <c r="A702" s="2"/>
      <c r="B702" s="2"/>
      <c r="C702" s="2"/>
      <c r="D702" s="2"/>
      <c r="E702" s="2"/>
      <c r="F702" s="2"/>
      <c r="G702" s="2"/>
      <c r="H702" s="2"/>
      <c r="I702" s="2"/>
      <c r="J702" s="2"/>
      <c r="K702" s="2"/>
      <c r="L702" s="2"/>
      <c r="N702" s="2"/>
      <c r="O702" s="2"/>
      <c r="P702" s="2"/>
      <c r="Q702" s="2"/>
      <c r="R702" s="2"/>
      <c r="S702" s="2"/>
      <c r="T702" s="2"/>
      <c r="U702" s="2"/>
      <c r="V702" s="2"/>
      <c r="W702" s="2"/>
      <c r="X702" s="2"/>
      <c r="Y702" s="2"/>
      <c r="Z702" s="2"/>
      <c r="AA702" s="2"/>
    </row>
    <row r="703" spans="1:27" x14ac:dyDescent="0.2">
      <c r="A703" s="2"/>
      <c r="B703" s="2"/>
      <c r="C703" s="2"/>
      <c r="D703" s="2"/>
      <c r="E703" s="2"/>
      <c r="F703" s="2"/>
      <c r="G703" s="2"/>
      <c r="H703" s="2"/>
      <c r="I703" s="2"/>
      <c r="J703" s="2"/>
      <c r="K703" s="2"/>
      <c r="L703" s="2"/>
      <c r="N703" s="2"/>
      <c r="O703" s="2"/>
      <c r="P703" s="2"/>
      <c r="Q703" s="2"/>
      <c r="R703" s="2"/>
      <c r="S703" s="2"/>
      <c r="T703" s="2"/>
      <c r="U703" s="2"/>
      <c r="V703" s="2"/>
      <c r="W703" s="2"/>
      <c r="X703" s="2"/>
      <c r="Y703" s="2"/>
      <c r="Z703" s="2"/>
      <c r="AA703" s="2"/>
    </row>
    <row r="704" spans="1:27" x14ac:dyDescent="0.2">
      <c r="A704" s="2"/>
      <c r="B704" s="2"/>
      <c r="C704" s="2"/>
      <c r="D704" s="2"/>
      <c r="E704" s="2"/>
      <c r="F704" s="2"/>
      <c r="G704" s="2"/>
      <c r="H704" s="2"/>
      <c r="I704" s="2"/>
      <c r="J704" s="2"/>
      <c r="K704" s="2"/>
      <c r="L704" s="2"/>
      <c r="N704" s="2"/>
      <c r="O704" s="2"/>
      <c r="P704" s="2"/>
      <c r="Q704" s="2"/>
      <c r="R704" s="2"/>
      <c r="S704" s="2"/>
      <c r="T704" s="2"/>
      <c r="U704" s="2"/>
      <c r="V704" s="2"/>
      <c r="W704" s="2"/>
      <c r="X704" s="2"/>
      <c r="Y704" s="2"/>
      <c r="Z704" s="2"/>
      <c r="AA704" s="2"/>
    </row>
    <row r="705" spans="1:27" x14ac:dyDescent="0.2">
      <c r="A705" s="2"/>
      <c r="B705" s="2"/>
      <c r="C705" s="2"/>
      <c r="D705" s="2"/>
      <c r="E705" s="2"/>
      <c r="F705" s="2"/>
      <c r="G705" s="2"/>
      <c r="H705" s="2"/>
      <c r="I705" s="2"/>
      <c r="J705" s="2"/>
      <c r="K705" s="2"/>
      <c r="L705" s="2"/>
      <c r="N705" s="2"/>
      <c r="O705" s="2"/>
      <c r="P705" s="2"/>
      <c r="Q705" s="2"/>
      <c r="R705" s="2"/>
      <c r="S705" s="2"/>
      <c r="T705" s="2"/>
      <c r="U705" s="2"/>
      <c r="V705" s="2"/>
      <c r="W705" s="2"/>
      <c r="X705" s="2"/>
      <c r="Y705" s="2"/>
      <c r="Z705" s="2"/>
      <c r="AA705" s="2"/>
    </row>
    <row r="706" spans="1:27" x14ac:dyDescent="0.2">
      <c r="A706" s="2"/>
      <c r="B706" s="2"/>
      <c r="C706" s="2"/>
      <c r="D706" s="2"/>
      <c r="E706" s="2"/>
      <c r="F706" s="2"/>
      <c r="G706" s="2"/>
      <c r="H706" s="2"/>
      <c r="I706" s="2"/>
      <c r="J706" s="2"/>
      <c r="K706" s="2"/>
      <c r="L706" s="2"/>
      <c r="N706" s="2"/>
      <c r="O706" s="2"/>
      <c r="P706" s="2"/>
      <c r="Q706" s="2"/>
      <c r="R706" s="2"/>
      <c r="S706" s="2"/>
      <c r="T706" s="2"/>
      <c r="U706" s="2"/>
      <c r="V706" s="2"/>
      <c r="W706" s="2"/>
      <c r="X706" s="2"/>
      <c r="Y706" s="2"/>
      <c r="Z706" s="2"/>
      <c r="AA706" s="2"/>
    </row>
    <row r="707" spans="1:27" x14ac:dyDescent="0.2">
      <c r="A707" s="2"/>
      <c r="B707" s="2"/>
      <c r="C707" s="2"/>
      <c r="D707" s="2"/>
      <c r="E707" s="2"/>
      <c r="F707" s="2"/>
      <c r="G707" s="2"/>
      <c r="H707" s="2"/>
      <c r="I707" s="2"/>
      <c r="J707" s="2"/>
      <c r="K707" s="2"/>
      <c r="L707" s="2"/>
      <c r="N707" s="2"/>
      <c r="O707" s="2"/>
      <c r="P707" s="2"/>
      <c r="Q707" s="2"/>
      <c r="R707" s="2"/>
      <c r="S707" s="2"/>
      <c r="T707" s="2"/>
      <c r="U707" s="2"/>
      <c r="V707" s="2"/>
      <c r="W707" s="2"/>
      <c r="X707" s="2"/>
      <c r="Y707" s="2"/>
      <c r="Z707" s="2"/>
      <c r="AA707" s="2"/>
    </row>
    <row r="708" spans="1:27" x14ac:dyDescent="0.2">
      <c r="A708" s="2"/>
      <c r="B708" s="2"/>
      <c r="C708" s="2"/>
      <c r="D708" s="2"/>
      <c r="E708" s="2"/>
      <c r="F708" s="2"/>
      <c r="G708" s="2"/>
      <c r="H708" s="2"/>
      <c r="I708" s="2"/>
      <c r="J708" s="2"/>
      <c r="K708" s="2"/>
      <c r="L708" s="2"/>
      <c r="N708" s="2"/>
      <c r="O708" s="2"/>
      <c r="P708" s="2"/>
      <c r="Q708" s="2"/>
      <c r="R708" s="2"/>
      <c r="S708" s="2"/>
      <c r="T708" s="2"/>
      <c r="U708" s="2"/>
      <c r="V708" s="2"/>
      <c r="W708" s="2"/>
      <c r="X708" s="2"/>
      <c r="Y708" s="2"/>
      <c r="Z708" s="2"/>
      <c r="AA708" s="2"/>
    </row>
    <row r="709" spans="1:27" x14ac:dyDescent="0.2">
      <c r="A709" s="2"/>
      <c r="B709" s="2"/>
      <c r="C709" s="2"/>
      <c r="D709" s="2"/>
      <c r="E709" s="2"/>
      <c r="F709" s="2"/>
      <c r="G709" s="2"/>
      <c r="H709" s="2"/>
      <c r="I709" s="2"/>
      <c r="J709" s="2"/>
      <c r="K709" s="2"/>
      <c r="L709" s="2"/>
      <c r="N709" s="2"/>
      <c r="O709" s="2"/>
      <c r="P709" s="2"/>
      <c r="Q709" s="2"/>
      <c r="R709" s="2"/>
      <c r="S709" s="2"/>
      <c r="T709" s="2"/>
      <c r="U709" s="2"/>
      <c r="V709" s="2"/>
      <c r="W709" s="2"/>
      <c r="X709" s="2"/>
      <c r="Y709" s="2"/>
      <c r="Z709" s="2"/>
      <c r="AA709" s="2"/>
    </row>
    <row r="710" spans="1:27" x14ac:dyDescent="0.2">
      <c r="A710" s="2"/>
      <c r="B710" s="2"/>
      <c r="C710" s="2"/>
      <c r="D710" s="2"/>
      <c r="E710" s="2"/>
      <c r="F710" s="2"/>
      <c r="G710" s="2"/>
      <c r="H710" s="2"/>
      <c r="I710" s="2"/>
      <c r="J710" s="2"/>
      <c r="K710" s="2"/>
      <c r="L710" s="2"/>
      <c r="N710" s="2"/>
      <c r="O710" s="2"/>
      <c r="P710" s="2"/>
      <c r="Q710" s="2"/>
      <c r="R710" s="2"/>
      <c r="S710" s="2"/>
      <c r="T710" s="2"/>
      <c r="U710" s="2"/>
      <c r="V710" s="2"/>
      <c r="W710" s="2"/>
      <c r="X710" s="2"/>
      <c r="Y710" s="2"/>
      <c r="Z710" s="2"/>
      <c r="AA710" s="2"/>
    </row>
    <row r="711" spans="1:27" x14ac:dyDescent="0.2">
      <c r="A711" s="2"/>
      <c r="B711" s="2"/>
      <c r="C711" s="2"/>
      <c r="D711" s="2"/>
      <c r="E711" s="2"/>
      <c r="F711" s="2"/>
      <c r="G711" s="2"/>
      <c r="H711" s="2"/>
      <c r="I711" s="2"/>
      <c r="J711" s="2"/>
      <c r="K711" s="2"/>
      <c r="L711" s="2"/>
      <c r="N711" s="2"/>
      <c r="O711" s="2"/>
      <c r="P711" s="2"/>
      <c r="Q711" s="2"/>
      <c r="R711" s="2"/>
      <c r="S711" s="2"/>
      <c r="T711" s="2"/>
      <c r="U711" s="2"/>
      <c r="V711" s="2"/>
      <c r="W711" s="2"/>
      <c r="X711" s="2"/>
      <c r="Y711" s="2"/>
      <c r="Z711" s="2"/>
      <c r="AA711" s="2"/>
    </row>
    <row r="712" spans="1:27" x14ac:dyDescent="0.2">
      <c r="A712" s="2"/>
      <c r="B712" s="2"/>
      <c r="C712" s="2"/>
      <c r="D712" s="2"/>
      <c r="E712" s="2"/>
      <c r="F712" s="2"/>
      <c r="G712" s="2"/>
      <c r="H712" s="2"/>
      <c r="I712" s="2"/>
      <c r="J712" s="2"/>
      <c r="K712" s="2"/>
      <c r="L712" s="2"/>
      <c r="N712" s="2"/>
      <c r="O712" s="2"/>
      <c r="P712" s="2"/>
      <c r="Q712" s="2"/>
      <c r="R712" s="2"/>
      <c r="S712" s="2"/>
      <c r="T712" s="2"/>
      <c r="U712" s="2"/>
      <c r="V712" s="2"/>
      <c r="W712" s="2"/>
      <c r="X712" s="2"/>
      <c r="Y712" s="2"/>
      <c r="Z712" s="2"/>
      <c r="AA712" s="2"/>
    </row>
    <row r="713" spans="1:27" x14ac:dyDescent="0.2">
      <c r="A713" s="2"/>
      <c r="B713" s="2"/>
      <c r="C713" s="2"/>
      <c r="D713" s="2"/>
      <c r="E713" s="2"/>
      <c r="F713" s="2"/>
      <c r="G713" s="2"/>
      <c r="H713" s="2"/>
      <c r="I713" s="2"/>
      <c r="J713" s="2"/>
      <c r="K713" s="2"/>
      <c r="L713" s="2"/>
      <c r="N713" s="2"/>
      <c r="O713" s="2"/>
      <c r="P713" s="2"/>
      <c r="Q713" s="2"/>
      <c r="R713" s="2"/>
      <c r="S713" s="2"/>
      <c r="T713" s="2"/>
      <c r="U713" s="2"/>
      <c r="V713" s="2"/>
      <c r="W713" s="2"/>
      <c r="X713" s="2"/>
      <c r="Y713" s="2"/>
      <c r="Z713" s="2"/>
      <c r="AA713" s="2"/>
    </row>
    <row r="714" spans="1:27" x14ac:dyDescent="0.2">
      <c r="A714" s="2"/>
      <c r="B714" s="2"/>
      <c r="C714" s="2"/>
      <c r="D714" s="2"/>
      <c r="E714" s="2"/>
      <c r="F714" s="2"/>
      <c r="G714" s="2"/>
      <c r="H714" s="2"/>
      <c r="I714" s="2"/>
      <c r="J714" s="2"/>
      <c r="K714" s="2"/>
      <c r="L714" s="2"/>
      <c r="N714" s="2"/>
      <c r="O714" s="2"/>
      <c r="P714" s="2"/>
      <c r="Q714" s="2"/>
      <c r="R714" s="2"/>
      <c r="S714" s="2"/>
      <c r="T714" s="2"/>
      <c r="U714" s="2"/>
      <c r="V714" s="2"/>
      <c r="W714" s="2"/>
      <c r="X714" s="2"/>
      <c r="Y714" s="2"/>
      <c r="Z714" s="2"/>
      <c r="AA714" s="2"/>
    </row>
    <row r="715" spans="1:27" x14ac:dyDescent="0.2">
      <c r="A715" s="2"/>
      <c r="B715" s="2"/>
      <c r="C715" s="2"/>
      <c r="D715" s="2"/>
      <c r="E715" s="2"/>
      <c r="F715" s="2"/>
      <c r="G715" s="2"/>
      <c r="H715" s="2"/>
      <c r="I715" s="2"/>
      <c r="J715" s="2"/>
      <c r="K715" s="2"/>
      <c r="L715" s="2"/>
      <c r="N715" s="2"/>
      <c r="O715" s="2"/>
      <c r="P715" s="2"/>
      <c r="Q715" s="2"/>
      <c r="R715" s="2"/>
      <c r="S715" s="2"/>
      <c r="T715" s="2"/>
      <c r="U715" s="2"/>
      <c r="V715" s="2"/>
      <c r="W715" s="2"/>
      <c r="X715" s="2"/>
      <c r="Y715" s="2"/>
      <c r="Z715" s="2"/>
      <c r="AA715" s="2"/>
    </row>
    <row r="716" spans="1:27" x14ac:dyDescent="0.2">
      <c r="A716" s="2"/>
      <c r="B716" s="2"/>
      <c r="C716" s="2"/>
      <c r="D716" s="2"/>
      <c r="E716" s="2"/>
      <c r="F716" s="2"/>
      <c r="G716" s="2"/>
      <c r="H716" s="2"/>
      <c r="I716" s="2"/>
      <c r="J716" s="2"/>
      <c r="K716" s="2"/>
      <c r="L716" s="2"/>
      <c r="N716" s="2"/>
      <c r="O716" s="2"/>
      <c r="P716" s="2"/>
      <c r="Q716" s="2"/>
      <c r="R716" s="2"/>
      <c r="S716" s="2"/>
      <c r="T716" s="2"/>
      <c r="U716" s="2"/>
      <c r="V716" s="2"/>
      <c r="W716" s="2"/>
      <c r="X716" s="2"/>
      <c r="Y716" s="2"/>
      <c r="Z716" s="2"/>
      <c r="AA716" s="2"/>
    </row>
    <row r="717" spans="1:27" x14ac:dyDescent="0.2">
      <c r="A717" s="2"/>
      <c r="B717" s="2"/>
      <c r="C717" s="2"/>
      <c r="D717" s="2"/>
      <c r="E717" s="2"/>
      <c r="F717" s="2"/>
      <c r="G717" s="2"/>
      <c r="H717" s="2"/>
      <c r="I717" s="2"/>
      <c r="J717" s="2"/>
      <c r="K717" s="2"/>
      <c r="L717" s="2"/>
      <c r="N717" s="2"/>
      <c r="O717" s="2"/>
      <c r="P717" s="2"/>
      <c r="Q717" s="2"/>
      <c r="R717" s="2"/>
      <c r="S717" s="2"/>
      <c r="T717" s="2"/>
      <c r="U717" s="2"/>
      <c r="V717" s="2"/>
      <c r="W717" s="2"/>
      <c r="X717" s="2"/>
      <c r="Y717" s="2"/>
      <c r="Z717" s="2"/>
      <c r="AA717" s="2"/>
    </row>
    <row r="718" spans="1:27" x14ac:dyDescent="0.2">
      <c r="A718" s="2"/>
      <c r="B718" s="2"/>
      <c r="C718" s="2"/>
      <c r="D718" s="2"/>
      <c r="E718" s="2"/>
      <c r="F718" s="2"/>
      <c r="G718" s="2"/>
      <c r="H718" s="2"/>
      <c r="I718" s="2"/>
      <c r="J718" s="2"/>
      <c r="K718" s="2"/>
      <c r="L718" s="2"/>
      <c r="N718" s="2"/>
      <c r="O718" s="2"/>
      <c r="P718" s="2"/>
      <c r="Q718" s="2"/>
      <c r="R718" s="2"/>
      <c r="S718" s="2"/>
      <c r="T718" s="2"/>
      <c r="U718" s="2"/>
      <c r="V718" s="2"/>
      <c r="W718" s="2"/>
      <c r="X718" s="2"/>
      <c r="Y718" s="2"/>
      <c r="Z718" s="2"/>
      <c r="AA718" s="2"/>
    </row>
    <row r="719" spans="1:27" x14ac:dyDescent="0.2">
      <c r="A719" s="2"/>
      <c r="B719" s="2"/>
      <c r="C719" s="2"/>
      <c r="D719" s="2"/>
      <c r="E719" s="2"/>
      <c r="F719" s="2"/>
      <c r="G719" s="2"/>
      <c r="H719" s="2"/>
      <c r="I719" s="2"/>
      <c r="J719" s="2"/>
      <c r="K719" s="2"/>
      <c r="L719" s="2"/>
      <c r="N719" s="2"/>
      <c r="O719" s="2"/>
      <c r="P719" s="2"/>
      <c r="Q719" s="2"/>
      <c r="R719" s="2"/>
      <c r="S719" s="2"/>
      <c r="T719" s="2"/>
      <c r="U719" s="2"/>
      <c r="V719" s="2"/>
      <c r="W719" s="2"/>
      <c r="X719" s="2"/>
      <c r="Y719" s="2"/>
      <c r="Z719" s="2"/>
      <c r="AA719" s="2"/>
    </row>
    <row r="720" spans="1:27" x14ac:dyDescent="0.2">
      <c r="A720" s="2"/>
      <c r="B720" s="2"/>
      <c r="C720" s="2"/>
      <c r="D720" s="2"/>
      <c r="E720" s="2"/>
      <c r="F720" s="2"/>
      <c r="G720" s="2"/>
      <c r="H720" s="2"/>
      <c r="I720" s="2"/>
      <c r="J720" s="2"/>
      <c r="K720" s="2"/>
      <c r="L720" s="2"/>
      <c r="N720" s="2"/>
      <c r="O720" s="2"/>
      <c r="P720" s="2"/>
      <c r="Q720" s="2"/>
      <c r="R720" s="2"/>
      <c r="S720" s="2"/>
      <c r="T720" s="2"/>
      <c r="U720" s="2"/>
      <c r="V720" s="2"/>
      <c r="W720" s="2"/>
      <c r="X720" s="2"/>
      <c r="Y720" s="2"/>
      <c r="Z720" s="2"/>
      <c r="AA720" s="2"/>
    </row>
    <row r="721" spans="1:27" x14ac:dyDescent="0.2">
      <c r="A721" s="2"/>
      <c r="B721" s="2"/>
      <c r="C721" s="2"/>
      <c r="D721" s="2"/>
      <c r="E721" s="2"/>
      <c r="F721" s="2"/>
      <c r="G721" s="2"/>
      <c r="H721" s="2"/>
      <c r="I721" s="2"/>
      <c r="J721" s="2"/>
      <c r="K721" s="2"/>
      <c r="L721" s="2"/>
      <c r="N721" s="2"/>
      <c r="O721" s="2"/>
      <c r="P721" s="2"/>
      <c r="Q721" s="2"/>
      <c r="R721" s="2"/>
      <c r="S721" s="2"/>
      <c r="T721" s="2"/>
      <c r="U721" s="2"/>
      <c r="V721" s="2"/>
      <c r="W721" s="2"/>
      <c r="X721" s="2"/>
      <c r="Y721" s="2"/>
      <c r="Z721" s="2"/>
      <c r="AA721" s="2"/>
    </row>
    <row r="722" spans="1:27" x14ac:dyDescent="0.2">
      <c r="A722" s="2"/>
      <c r="B722" s="2"/>
      <c r="C722" s="2"/>
      <c r="D722" s="2"/>
      <c r="E722" s="2"/>
      <c r="F722" s="2"/>
      <c r="G722" s="2"/>
      <c r="H722" s="2"/>
      <c r="I722" s="2"/>
      <c r="J722" s="2"/>
      <c r="K722" s="2"/>
      <c r="L722" s="2"/>
      <c r="N722" s="2"/>
      <c r="O722" s="2"/>
      <c r="P722" s="2"/>
      <c r="Q722" s="2"/>
      <c r="R722" s="2"/>
      <c r="S722" s="2"/>
      <c r="T722" s="2"/>
      <c r="U722" s="2"/>
      <c r="V722" s="2"/>
      <c r="W722" s="2"/>
      <c r="X722" s="2"/>
      <c r="Y722" s="2"/>
      <c r="Z722" s="2"/>
      <c r="AA722" s="2"/>
    </row>
    <row r="723" spans="1:27" x14ac:dyDescent="0.2">
      <c r="A723" s="2"/>
      <c r="B723" s="2"/>
      <c r="C723" s="2"/>
      <c r="D723" s="2"/>
      <c r="E723" s="2"/>
      <c r="F723" s="2"/>
      <c r="G723" s="2"/>
      <c r="H723" s="2"/>
      <c r="I723" s="2"/>
      <c r="J723" s="2"/>
      <c r="K723" s="2"/>
      <c r="L723" s="2"/>
      <c r="N723" s="2"/>
      <c r="O723" s="2"/>
      <c r="P723" s="2"/>
      <c r="Q723" s="2"/>
      <c r="R723" s="2"/>
      <c r="S723" s="2"/>
      <c r="T723" s="2"/>
      <c r="U723" s="2"/>
      <c r="V723" s="2"/>
      <c r="W723" s="2"/>
      <c r="X723" s="2"/>
      <c r="Y723" s="2"/>
      <c r="Z723" s="2"/>
      <c r="AA723" s="2"/>
    </row>
    <row r="724" spans="1:27" x14ac:dyDescent="0.2">
      <c r="A724" s="2"/>
      <c r="B724" s="2"/>
      <c r="C724" s="2"/>
      <c r="D724" s="2"/>
      <c r="E724" s="2"/>
      <c r="F724" s="2"/>
      <c r="G724" s="2"/>
      <c r="H724" s="2"/>
      <c r="I724" s="2"/>
      <c r="J724" s="2"/>
      <c r="K724" s="2"/>
      <c r="L724" s="2"/>
      <c r="N724" s="2"/>
      <c r="O724" s="2"/>
      <c r="P724" s="2"/>
      <c r="Q724" s="2"/>
      <c r="R724" s="2"/>
      <c r="S724" s="2"/>
      <c r="T724" s="2"/>
      <c r="U724" s="2"/>
      <c r="V724" s="2"/>
      <c r="W724" s="2"/>
      <c r="X724" s="2"/>
      <c r="Y724" s="2"/>
      <c r="Z724" s="2"/>
      <c r="AA724" s="2"/>
    </row>
    <row r="725" spans="1:27" x14ac:dyDescent="0.2">
      <c r="A725" s="2"/>
      <c r="B725" s="2"/>
      <c r="C725" s="2"/>
      <c r="D725" s="2"/>
      <c r="E725" s="2"/>
      <c r="F725" s="2"/>
      <c r="G725" s="2"/>
      <c r="H725" s="2"/>
      <c r="I725" s="2"/>
      <c r="J725" s="2"/>
      <c r="K725" s="2"/>
      <c r="L725" s="2"/>
      <c r="N725" s="2"/>
      <c r="O725" s="2"/>
      <c r="P725" s="2"/>
      <c r="Q725" s="2"/>
      <c r="R725" s="2"/>
      <c r="S725" s="2"/>
      <c r="T725" s="2"/>
      <c r="U725" s="2"/>
      <c r="V725" s="2"/>
      <c r="W725" s="2"/>
      <c r="X725" s="2"/>
      <c r="Y725" s="2"/>
      <c r="Z725" s="2"/>
      <c r="AA725" s="2"/>
    </row>
    <row r="726" spans="1:27" x14ac:dyDescent="0.2">
      <c r="A726" s="2"/>
      <c r="B726" s="2"/>
      <c r="C726" s="2"/>
      <c r="D726" s="2"/>
      <c r="E726" s="2"/>
      <c r="F726" s="2"/>
      <c r="G726" s="2"/>
      <c r="H726" s="2"/>
      <c r="I726" s="2"/>
      <c r="J726" s="2"/>
      <c r="K726" s="2"/>
      <c r="L726" s="2"/>
      <c r="N726" s="2"/>
      <c r="O726" s="2"/>
      <c r="P726" s="2"/>
      <c r="Q726" s="2"/>
      <c r="R726" s="2"/>
      <c r="S726" s="2"/>
      <c r="T726" s="2"/>
      <c r="U726" s="2"/>
      <c r="V726" s="2"/>
      <c r="W726" s="2"/>
      <c r="X726" s="2"/>
      <c r="Y726" s="2"/>
      <c r="Z726" s="2"/>
      <c r="AA726" s="2"/>
    </row>
    <row r="727" spans="1:27" x14ac:dyDescent="0.2">
      <c r="A727" s="2"/>
      <c r="B727" s="2"/>
      <c r="C727" s="2"/>
      <c r="D727" s="2"/>
      <c r="E727" s="2"/>
      <c r="F727" s="2"/>
      <c r="G727" s="2"/>
      <c r="H727" s="2"/>
      <c r="I727" s="2"/>
      <c r="J727" s="2"/>
      <c r="K727" s="2"/>
      <c r="L727" s="2"/>
      <c r="N727" s="2"/>
      <c r="O727" s="2"/>
      <c r="P727" s="2"/>
      <c r="Q727" s="2"/>
      <c r="R727" s="2"/>
      <c r="S727" s="2"/>
      <c r="T727" s="2"/>
      <c r="U727" s="2"/>
      <c r="V727" s="2"/>
      <c r="W727" s="2"/>
      <c r="X727" s="2"/>
      <c r="Y727" s="2"/>
      <c r="Z727" s="2"/>
      <c r="AA727" s="2"/>
    </row>
    <row r="728" spans="1:27" x14ac:dyDescent="0.2">
      <c r="A728" s="2"/>
      <c r="B728" s="2"/>
      <c r="C728" s="2"/>
      <c r="D728" s="2"/>
      <c r="E728" s="2"/>
      <c r="F728" s="2"/>
      <c r="G728" s="2"/>
      <c r="H728" s="2"/>
      <c r="I728" s="2"/>
      <c r="J728" s="2"/>
      <c r="K728" s="2"/>
      <c r="L728" s="2"/>
      <c r="N728" s="2"/>
      <c r="O728" s="2"/>
      <c r="P728" s="2"/>
      <c r="Q728" s="2"/>
      <c r="R728" s="2"/>
      <c r="S728" s="2"/>
      <c r="T728" s="2"/>
      <c r="U728" s="2"/>
      <c r="V728" s="2"/>
      <c r="W728" s="2"/>
      <c r="X728" s="2"/>
      <c r="Y728" s="2"/>
      <c r="Z728" s="2"/>
      <c r="AA728" s="2"/>
    </row>
    <row r="729" spans="1:27" x14ac:dyDescent="0.2">
      <c r="A729" s="2"/>
      <c r="B729" s="2"/>
      <c r="C729" s="2"/>
      <c r="D729" s="2"/>
      <c r="E729" s="2"/>
      <c r="F729" s="2"/>
      <c r="G729" s="2"/>
      <c r="H729" s="2"/>
      <c r="I729" s="2"/>
      <c r="J729" s="2"/>
      <c r="K729" s="2"/>
      <c r="L729" s="2"/>
      <c r="N729" s="2"/>
      <c r="O729" s="2"/>
      <c r="P729" s="2"/>
      <c r="Q729" s="2"/>
      <c r="R729" s="2"/>
      <c r="S729" s="2"/>
      <c r="T729" s="2"/>
      <c r="U729" s="2"/>
      <c r="V729" s="2"/>
      <c r="W729" s="2"/>
      <c r="X729" s="2"/>
      <c r="Y729" s="2"/>
      <c r="Z729" s="2"/>
      <c r="AA729" s="2"/>
    </row>
    <row r="730" spans="1:27" x14ac:dyDescent="0.2">
      <c r="A730" s="2"/>
      <c r="B730" s="2"/>
      <c r="C730" s="2"/>
      <c r="D730" s="2"/>
      <c r="E730" s="2"/>
      <c r="F730" s="2"/>
      <c r="G730" s="2"/>
      <c r="H730" s="2"/>
      <c r="I730" s="2"/>
      <c r="J730" s="2"/>
      <c r="K730" s="2"/>
      <c r="L730" s="2"/>
      <c r="N730" s="2"/>
      <c r="O730" s="2"/>
      <c r="P730" s="2"/>
      <c r="Q730" s="2"/>
      <c r="R730" s="2"/>
      <c r="S730" s="2"/>
      <c r="T730" s="2"/>
      <c r="U730" s="2"/>
      <c r="V730" s="2"/>
      <c r="W730" s="2"/>
      <c r="X730" s="2"/>
      <c r="Y730" s="2"/>
      <c r="Z730" s="2"/>
      <c r="AA730" s="2"/>
    </row>
    <row r="731" spans="1:27" x14ac:dyDescent="0.2">
      <c r="A731" s="2"/>
      <c r="B731" s="2"/>
      <c r="C731" s="2"/>
      <c r="D731" s="2"/>
      <c r="E731" s="2"/>
      <c r="F731" s="2"/>
      <c r="G731" s="2"/>
      <c r="H731" s="2"/>
      <c r="I731" s="2"/>
      <c r="J731" s="2"/>
      <c r="K731" s="2"/>
      <c r="L731" s="2"/>
      <c r="N731" s="2"/>
      <c r="O731" s="2"/>
      <c r="P731" s="2"/>
      <c r="Q731" s="2"/>
      <c r="R731" s="2"/>
      <c r="S731" s="2"/>
      <c r="T731" s="2"/>
      <c r="U731" s="2"/>
      <c r="V731" s="2"/>
      <c r="W731" s="2"/>
      <c r="X731" s="2"/>
      <c r="Y731" s="2"/>
      <c r="Z731" s="2"/>
      <c r="AA731" s="2"/>
    </row>
    <row r="732" spans="1:27" x14ac:dyDescent="0.2">
      <c r="A732" s="2"/>
      <c r="B732" s="2"/>
      <c r="C732" s="2"/>
      <c r="D732" s="2"/>
      <c r="E732" s="2"/>
      <c r="F732" s="2"/>
      <c r="G732" s="2"/>
      <c r="H732" s="2"/>
      <c r="I732" s="2"/>
      <c r="J732" s="2"/>
      <c r="K732" s="2"/>
      <c r="L732" s="2"/>
      <c r="N732" s="2"/>
      <c r="O732" s="2"/>
      <c r="P732" s="2"/>
      <c r="Q732" s="2"/>
      <c r="R732" s="2"/>
      <c r="S732" s="2"/>
      <c r="T732" s="2"/>
      <c r="U732" s="2"/>
      <c r="V732" s="2"/>
      <c r="W732" s="2"/>
      <c r="X732" s="2"/>
      <c r="Y732" s="2"/>
      <c r="Z732" s="2"/>
      <c r="AA732" s="2"/>
    </row>
    <row r="733" spans="1:27" x14ac:dyDescent="0.2">
      <c r="A733" s="2"/>
      <c r="B733" s="2"/>
      <c r="C733" s="2"/>
      <c r="D733" s="2"/>
      <c r="E733" s="2"/>
      <c r="F733" s="2"/>
      <c r="G733" s="2"/>
      <c r="H733" s="2"/>
      <c r="I733" s="2"/>
      <c r="J733" s="2"/>
      <c r="K733" s="2"/>
      <c r="L733" s="2"/>
      <c r="N733" s="2"/>
      <c r="O733" s="2"/>
      <c r="P733" s="2"/>
      <c r="Q733" s="2"/>
      <c r="R733" s="2"/>
      <c r="S733" s="2"/>
      <c r="T733" s="2"/>
      <c r="U733" s="2"/>
      <c r="V733" s="2"/>
      <c r="W733" s="2"/>
      <c r="X733" s="2"/>
      <c r="Y733" s="2"/>
      <c r="Z733" s="2"/>
      <c r="AA733" s="2"/>
    </row>
    <row r="734" spans="1:27" x14ac:dyDescent="0.2">
      <c r="A734" s="2"/>
      <c r="B734" s="2"/>
      <c r="C734" s="2"/>
      <c r="D734" s="2"/>
      <c r="E734" s="2"/>
      <c r="F734" s="2"/>
      <c r="G734" s="2"/>
      <c r="H734" s="2"/>
      <c r="I734" s="2"/>
      <c r="J734" s="2"/>
      <c r="K734" s="2"/>
      <c r="L734" s="2"/>
      <c r="N734" s="2"/>
      <c r="O734" s="2"/>
      <c r="P734" s="2"/>
      <c r="Q734" s="2"/>
      <c r="R734" s="2"/>
      <c r="S734" s="2"/>
      <c r="T734" s="2"/>
      <c r="U734" s="2"/>
      <c r="V734" s="2"/>
      <c r="W734" s="2"/>
      <c r="X734" s="2"/>
      <c r="Y734" s="2"/>
      <c r="Z734" s="2"/>
      <c r="AA734" s="2"/>
    </row>
    <row r="735" spans="1:27" x14ac:dyDescent="0.2">
      <c r="A735" s="2"/>
      <c r="B735" s="2"/>
      <c r="C735" s="2"/>
      <c r="D735" s="2"/>
      <c r="E735" s="2"/>
      <c r="F735" s="2"/>
      <c r="G735" s="2"/>
      <c r="H735" s="2"/>
      <c r="I735" s="2"/>
      <c r="J735" s="2"/>
      <c r="K735" s="2"/>
      <c r="L735" s="2"/>
      <c r="N735" s="2"/>
      <c r="O735" s="2"/>
      <c r="P735" s="2"/>
      <c r="Q735" s="2"/>
      <c r="R735" s="2"/>
      <c r="S735" s="2"/>
      <c r="T735" s="2"/>
      <c r="U735" s="2"/>
      <c r="V735" s="2"/>
      <c r="W735" s="2"/>
      <c r="X735" s="2"/>
      <c r="Y735" s="2"/>
      <c r="Z735" s="2"/>
      <c r="AA735" s="2"/>
    </row>
    <row r="736" spans="1:27" x14ac:dyDescent="0.2">
      <c r="A736" s="2"/>
      <c r="B736" s="2"/>
      <c r="C736" s="2"/>
      <c r="D736" s="2"/>
      <c r="E736" s="2"/>
      <c r="F736" s="2"/>
      <c r="G736" s="2"/>
      <c r="H736" s="2"/>
      <c r="I736" s="2"/>
      <c r="J736" s="2"/>
      <c r="K736" s="2"/>
      <c r="L736" s="2"/>
      <c r="N736" s="2"/>
      <c r="O736" s="2"/>
      <c r="P736" s="2"/>
      <c r="Q736" s="2"/>
      <c r="R736" s="2"/>
      <c r="S736" s="2"/>
      <c r="T736" s="2"/>
      <c r="U736" s="2"/>
      <c r="V736" s="2"/>
      <c r="W736" s="2"/>
      <c r="X736" s="2"/>
      <c r="Y736" s="2"/>
      <c r="Z736" s="2"/>
      <c r="AA736" s="2"/>
    </row>
    <row r="737" spans="1:27" x14ac:dyDescent="0.2">
      <c r="A737" s="2"/>
      <c r="B737" s="2"/>
      <c r="C737" s="2"/>
      <c r="D737" s="2"/>
      <c r="E737" s="2"/>
      <c r="F737" s="2"/>
      <c r="G737" s="2"/>
      <c r="H737" s="2"/>
      <c r="I737" s="2"/>
      <c r="J737" s="2"/>
      <c r="K737" s="2"/>
      <c r="L737" s="2"/>
      <c r="N737" s="2"/>
      <c r="O737" s="2"/>
      <c r="P737" s="2"/>
      <c r="Q737" s="2"/>
      <c r="R737" s="2"/>
      <c r="S737" s="2"/>
      <c r="T737" s="2"/>
      <c r="U737" s="2"/>
      <c r="V737" s="2"/>
      <c r="W737" s="2"/>
      <c r="X737" s="2"/>
      <c r="Y737" s="2"/>
      <c r="Z737" s="2"/>
      <c r="AA737" s="2"/>
    </row>
    <row r="738" spans="1:27" x14ac:dyDescent="0.2">
      <c r="A738" s="2"/>
      <c r="B738" s="2"/>
      <c r="C738" s="2"/>
      <c r="D738" s="2"/>
      <c r="E738" s="2"/>
      <c r="F738" s="2"/>
      <c r="G738" s="2"/>
      <c r="H738" s="2"/>
      <c r="I738" s="2"/>
      <c r="J738" s="2"/>
      <c r="K738" s="2"/>
      <c r="L738" s="2"/>
      <c r="N738" s="2"/>
      <c r="O738" s="2"/>
      <c r="P738" s="2"/>
      <c r="Q738" s="2"/>
      <c r="R738" s="2"/>
      <c r="S738" s="2"/>
      <c r="T738" s="2"/>
      <c r="U738" s="2"/>
      <c r="V738" s="2"/>
      <c r="W738" s="2"/>
      <c r="X738" s="2"/>
      <c r="Y738" s="2"/>
      <c r="Z738" s="2"/>
      <c r="AA738" s="2"/>
    </row>
    <row r="739" spans="1:27" x14ac:dyDescent="0.2">
      <c r="A739" s="2"/>
      <c r="B739" s="2"/>
      <c r="C739" s="2"/>
      <c r="D739" s="2"/>
      <c r="E739" s="2"/>
      <c r="F739" s="2"/>
      <c r="G739" s="2"/>
      <c r="H739" s="2"/>
      <c r="I739" s="2"/>
      <c r="J739" s="2"/>
      <c r="K739" s="2"/>
      <c r="L739" s="2"/>
      <c r="N739" s="2"/>
      <c r="O739" s="2"/>
      <c r="P739" s="2"/>
      <c r="Q739" s="2"/>
      <c r="R739" s="2"/>
      <c r="S739" s="2"/>
      <c r="T739" s="2"/>
      <c r="U739" s="2"/>
      <c r="V739" s="2"/>
      <c r="W739" s="2"/>
      <c r="X739" s="2"/>
      <c r="Y739" s="2"/>
      <c r="Z739" s="2"/>
      <c r="AA739" s="2"/>
    </row>
    <row r="740" spans="1:27" x14ac:dyDescent="0.2">
      <c r="A740" s="2"/>
      <c r="B740" s="2"/>
      <c r="C740" s="2"/>
      <c r="D740" s="2"/>
      <c r="E740" s="2"/>
      <c r="F740" s="2"/>
      <c r="G740" s="2"/>
      <c r="H740" s="2"/>
      <c r="I740" s="2"/>
      <c r="J740" s="2"/>
      <c r="K740" s="2"/>
      <c r="L740" s="2"/>
      <c r="N740" s="2"/>
      <c r="O740" s="2"/>
      <c r="P740" s="2"/>
      <c r="Q740" s="2"/>
      <c r="R740" s="2"/>
      <c r="S740" s="2"/>
      <c r="T740" s="2"/>
      <c r="U740" s="2"/>
      <c r="V740" s="2"/>
      <c r="W740" s="2"/>
      <c r="X740" s="2"/>
      <c r="Y740" s="2"/>
      <c r="Z740" s="2"/>
      <c r="AA740" s="2"/>
    </row>
    <row r="741" spans="1:27" x14ac:dyDescent="0.2">
      <c r="A741" s="2"/>
      <c r="B741" s="2"/>
      <c r="C741" s="2"/>
      <c r="D741" s="2"/>
      <c r="E741" s="2"/>
      <c r="F741" s="2"/>
      <c r="G741" s="2"/>
      <c r="H741" s="2"/>
      <c r="I741" s="2"/>
      <c r="J741" s="2"/>
      <c r="K741" s="2"/>
      <c r="L741" s="2"/>
      <c r="N741" s="2"/>
      <c r="O741" s="2"/>
      <c r="P741" s="2"/>
      <c r="Q741" s="2"/>
      <c r="R741" s="2"/>
      <c r="S741" s="2"/>
      <c r="T741" s="2"/>
      <c r="U741" s="2"/>
      <c r="V741" s="2"/>
      <c r="W741" s="2"/>
      <c r="X741" s="2"/>
      <c r="Y741" s="2"/>
      <c r="Z741" s="2"/>
      <c r="AA741" s="2"/>
    </row>
    <row r="742" spans="1:27" x14ac:dyDescent="0.2">
      <c r="A742" s="2"/>
      <c r="B742" s="2"/>
      <c r="C742" s="2"/>
      <c r="D742" s="2"/>
      <c r="E742" s="2"/>
      <c r="F742" s="2"/>
      <c r="G742" s="2"/>
      <c r="H742" s="2"/>
      <c r="I742" s="2"/>
      <c r="J742" s="2"/>
      <c r="K742" s="2"/>
      <c r="L742" s="2"/>
      <c r="N742" s="2"/>
      <c r="O742" s="2"/>
      <c r="P742" s="2"/>
      <c r="Q742" s="2"/>
      <c r="R742" s="2"/>
      <c r="S742" s="2"/>
      <c r="T742" s="2"/>
      <c r="U742" s="2"/>
      <c r="V742" s="2"/>
      <c r="W742" s="2"/>
      <c r="X742" s="2"/>
      <c r="Y742" s="2"/>
      <c r="Z742" s="2"/>
      <c r="AA742" s="2"/>
    </row>
    <row r="743" spans="1:27" x14ac:dyDescent="0.2">
      <c r="A743" s="2"/>
      <c r="B743" s="2"/>
      <c r="C743" s="2"/>
      <c r="D743" s="2"/>
      <c r="E743" s="2"/>
      <c r="F743" s="2"/>
      <c r="G743" s="2"/>
      <c r="H743" s="2"/>
      <c r="I743" s="2"/>
      <c r="J743" s="2"/>
      <c r="K743" s="2"/>
      <c r="L743" s="2"/>
      <c r="N743" s="2"/>
      <c r="O743" s="2"/>
      <c r="P743" s="2"/>
      <c r="Q743" s="2"/>
      <c r="R743" s="2"/>
      <c r="S743" s="2"/>
      <c r="T743" s="2"/>
      <c r="U743" s="2"/>
      <c r="V743" s="2"/>
      <c r="W743" s="2"/>
      <c r="X743" s="2"/>
      <c r="Y743" s="2"/>
      <c r="Z743" s="2"/>
      <c r="AA743" s="2"/>
    </row>
    <row r="744" spans="1:27" x14ac:dyDescent="0.2">
      <c r="A744" s="2"/>
      <c r="B744" s="2"/>
      <c r="C744" s="2"/>
      <c r="D744" s="2"/>
      <c r="E744" s="2"/>
      <c r="F744" s="2"/>
      <c r="G744" s="2"/>
      <c r="H744" s="2"/>
      <c r="I744" s="2"/>
      <c r="J744" s="2"/>
      <c r="K744" s="2"/>
      <c r="L744" s="2"/>
      <c r="N744" s="2"/>
      <c r="O744" s="2"/>
      <c r="P744" s="2"/>
      <c r="Q744" s="2"/>
      <c r="R744" s="2"/>
      <c r="S744" s="2"/>
      <c r="T744" s="2"/>
      <c r="U744" s="2"/>
      <c r="V744" s="2"/>
      <c r="W744" s="2"/>
      <c r="X744" s="2"/>
      <c r="Y744" s="2"/>
      <c r="Z744" s="2"/>
      <c r="AA744" s="2"/>
    </row>
    <row r="745" spans="1:27" x14ac:dyDescent="0.2">
      <c r="A745" s="2"/>
      <c r="B745" s="2"/>
      <c r="C745" s="2"/>
      <c r="D745" s="2"/>
      <c r="E745" s="2"/>
      <c r="F745" s="2"/>
      <c r="G745" s="2"/>
      <c r="H745" s="2"/>
      <c r="I745" s="2"/>
      <c r="J745" s="2"/>
      <c r="K745" s="2"/>
      <c r="L745" s="2"/>
      <c r="N745" s="2"/>
      <c r="O745" s="2"/>
      <c r="P745" s="2"/>
      <c r="Q745" s="2"/>
      <c r="R745" s="2"/>
      <c r="S745" s="2"/>
      <c r="T745" s="2"/>
      <c r="U745" s="2"/>
      <c r="V745" s="2"/>
      <c r="W745" s="2"/>
      <c r="X745" s="2"/>
      <c r="Y745" s="2"/>
      <c r="Z745" s="2"/>
      <c r="AA745" s="2"/>
    </row>
    <row r="746" spans="1:27" x14ac:dyDescent="0.2">
      <c r="A746" s="2"/>
      <c r="B746" s="2"/>
      <c r="C746" s="2"/>
      <c r="D746" s="2"/>
      <c r="E746" s="2"/>
      <c r="F746" s="2"/>
      <c r="G746" s="2"/>
      <c r="H746" s="2"/>
      <c r="I746" s="2"/>
      <c r="J746" s="2"/>
      <c r="K746" s="2"/>
      <c r="L746" s="2"/>
      <c r="N746" s="2"/>
      <c r="O746" s="2"/>
      <c r="P746" s="2"/>
      <c r="Q746" s="2"/>
      <c r="R746" s="2"/>
      <c r="S746" s="2"/>
      <c r="T746" s="2"/>
      <c r="U746" s="2"/>
      <c r="V746" s="2"/>
      <c r="W746" s="2"/>
      <c r="X746" s="2"/>
      <c r="Y746" s="2"/>
      <c r="Z746" s="2"/>
      <c r="AA746" s="2"/>
    </row>
    <row r="747" spans="1:27" x14ac:dyDescent="0.2">
      <c r="A747" s="2"/>
      <c r="B747" s="2"/>
      <c r="C747" s="2"/>
      <c r="D747" s="2"/>
      <c r="E747" s="2"/>
      <c r="F747" s="2"/>
      <c r="G747" s="2"/>
      <c r="H747" s="2"/>
      <c r="I747" s="2"/>
      <c r="J747" s="2"/>
      <c r="K747" s="2"/>
      <c r="L747" s="2"/>
      <c r="N747" s="2"/>
      <c r="O747" s="2"/>
      <c r="P747" s="2"/>
      <c r="Q747" s="2"/>
      <c r="R747" s="2"/>
      <c r="S747" s="2"/>
      <c r="T747" s="2"/>
      <c r="U747" s="2"/>
      <c r="V747" s="2"/>
      <c r="W747" s="2"/>
      <c r="X747" s="2"/>
      <c r="Y747" s="2"/>
      <c r="Z747" s="2"/>
      <c r="AA747" s="2"/>
    </row>
    <row r="748" spans="1:27" x14ac:dyDescent="0.2">
      <c r="A748" s="2"/>
      <c r="B748" s="2"/>
      <c r="C748" s="2"/>
      <c r="D748" s="2"/>
      <c r="E748" s="2"/>
      <c r="F748" s="2"/>
      <c r="G748" s="2"/>
      <c r="H748" s="2"/>
      <c r="I748" s="2"/>
      <c r="J748" s="2"/>
      <c r="K748" s="2"/>
      <c r="L748" s="2"/>
      <c r="N748" s="2"/>
      <c r="O748" s="2"/>
      <c r="P748" s="2"/>
      <c r="Q748" s="2"/>
      <c r="R748" s="2"/>
      <c r="S748" s="2"/>
      <c r="T748" s="2"/>
      <c r="U748" s="2"/>
      <c r="V748" s="2"/>
      <c r="W748" s="2"/>
      <c r="X748" s="2"/>
      <c r="Y748" s="2"/>
      <c r="Z748" s="2"/>
      <c r="AA748" s="2"/>
    </row>
    <row r="749" spans="1:27" x14ac:dyDescent="0.2">
      <c r="A749" s="2"/>
      <c r="B749" s="2"/>
      <c r="C749" s="2"/>
      <c r="D749" s="2"/>
      <c r="E749" s="2"/>
      <c r="F749" s="2"/>
      <c r="G749" s="2"/>
      <c r="H749" s="2"/>
      <c r="I749" s="2"/>
      <c r="J749" s="2"/>
      <c r="K749" s="2"/>
      <c r="L749" s="2"/>
      <c r="N749" s="2"/>
      <c r="O749" s="2"/>
      <c r="P749" s="2"/>
      <c r="Q749" s="2"/>
      <c r="R749" s="2"/>
      <c r="S749" s="2"/>
      <c r="T749" s="2"/>
      <c r="U749" s="2"/>
      <c r="V749" s="2"/>
      <c r="W749" s="2"/>
      <c r="X749" s="2"/>
      <c r="Y749" s="2"/>
      <c r="Z749" s="2"/>
      <c r="AA749" s="2"/>
    </row>
    <row r="750" spans="1:27" x14ac:dyDescent="0.2">
      <c r="A750" s="2"/>
      <c r="B750" s="2"/>
      <c r="C750" s="2"/>
      <c r="D750" s="2"/>
      <c r="E750" s="2"/>
      <c r="F750" s="2"/>
      <c r="G750" s="2"/>
      <c r="H750" s="2"/>
      <c r="I750" s="2"/>
      <c r="J750" s="2"/>
      <c r="K750" s="2"/>
      <c r="L750" s="2"/>
      <c r="N750" s="2"/>
      <c r="O750" s="2"/>
      <c r="P750" s="2"/>
      <c r="Q750" s="2"/>
      <c r="R750" s="2"/>
      <c r="S750" s="2"/>
      <c r="T750" s="2"/>
      <c r="U750" s="2"/>
      <c r="V750" s="2"/>
      <c r="W750" s="2"/>
      <c r="X750" s="2"/>
      <c r="Y750" s="2"/>
      <c r="Z750" s="2"/>
      <c r="AA750" s="2"/>
    </row>
    <row r="751" spans="1:27" x14ac:dyDescent="0.2">
      <c r="A751" s="2"/>
      <c r="B751" s="2"/>
      <c r="C751" s="2"/>
      <c r="D751" s="2"/>
      <c r="E751" s="2"/>
      <c r="F751" s="2"/>
      <c r="G751" s="2"/>
      <c r="H751" s="2"/>
      <c r="I751" s="2"/>
      <c r="J751" s="2"/>
      <c r="K751" s="2"/>
      <c r="L751" s="2"/>
      <c r="N751" s="2"/>
      <c r="O751" s="2"/>
      <c r="P751" s="2"/>
      <c r="Q751" s="2"/>
      <c r="R751" s="2"/>
      <c r="S751" s="2"/>
      <c r="T751" s="2"/>
      <c r="U751" s="2"/>
      <c r="V751" s="2"/>
      <c r="W751" s="2"/>
      <c r="X751" s="2"/>
      <c r="Y751" s="2"/>
      <c r="Z751" s="2"/>
      <c r="AA751" s="2"/>
    </row>
    <row r="752" spans="1:27" x14ac:dyDescent="0.2">
      <c r="A752" s="2"/>
      <c r="B752" s="2"/>
      <c r="C752" s="2"/>
      <c r="D752" s="2"/>
      <c r="E752" s="2"/>
      <c r="F752" s="2"/>
      <c r="G752" s="2"/>
      <c r="H752" s="2"/>
      <c r="I752" s="2"/>
      <c r="J752" s="2"/>
      <c r="K752" s="2"/>
      <c r="L752" s="2"/>
      <c r="N752" s="2"/>
      <c r="O752" s="2"/>
      <c r="P752" s="2"/>
      <c r="Q752" s="2"/>
      <c r="R752" s="2"/>
      <c r="S752" s="2"/>
      <c r="T752" s="2"/>
      <c r="U752" s="2"/>
      <c r="V752" s="2"/>
      <c r="W752" s="2"/>
      <c r="X752" s="2"/>
      <c r="Y752" s="2"/>
      <c r="Z752" s="2"/>
      <c r="AA752" s="2"/>
    </row>
    <row r="753" spans="1:27" x14ac:dyDescent="0.2">
      <c r="A753" s="2"/>
      <c r="B753" s="2"/>
      <c r="C753" s="2"/>
      <c r="D753" s="2"/>
      <c r="E753" s="2"/>
      <c r="F753" s="2"/>
      <c r="G753" s="2"/>
      <c r="H753" s="2"/>
      <c r="I753" s="2"/>
      <c r="J753" s="2"/>
      <c r="K753" s="2"/>
      <c r="L753" s="2"/>
      <c r="N753" s="2"/>
      <c r="O753" s="2"/>
      <c r="P753" s="2"/>
      <c r="Q753" s="2"/>
      <c r="R753" s="2"/>
      <c r="S753" s="2"/>
      <c r="T753" s="2"/>
      <c r="U753" s="2"/>
      <c r="V753" s="2"/>
      <c r="W753" s="2"/>
      <c r="X753" s="2"/>
      <c r="Y753" s="2"/>
      <c r="Z753" s="2"/>
      <c r="AA753" s="2"/>
    </row>
    <row r="754" spans="1:27" x14ac:dyDescent="0.2">
      <c r="A754" s="2"/>
      <c r="B754" s="2"/>
      <c r="C754" s="2"/>
      <c r="D754" s="2"/>
      <c r="E754" s="2"/>
      <c r="F754" s="2"/>
      <c r="G754" s="2"/>
      <c r="H754" s="2"/>
      <c r="I754" s="2"/>
      <c r="J754" s="2"/>
      <c r="K754" s="2"/>
      <c r="L754" s="2"/>
      <c r="N754" s="2"/>
      <c r="O754" s="2"/>
      <c r="P754" s="2"/>
      <c r="Q754" s="2"/>
      <c r="R754" s="2"/>
      <c r="S754" s="2"/>
      <c r="T754" s="2"/>
      <c r="U754" s="2"/>
      <c r="V754" s="2"/>
      <c r="W754" s="2"/>
      <c r="X754" s="2"/>
      <c r="Y754" s="2"/>
      <c r="Z754" s="2"/>
      <c r="AA754" s="2"/>
    </row>
    <row r="755" spans="1:27" x14ac:dyDescent="0.2">
      <c r="A755" s="2"/>
      <c r="B755" s="2"/>
      <c r="C755" s="2"/>
      <c r="D755" s="2"/>
      <c r="E755" s="2"/>
      <c r="F755" s="2"/>
      <c r="G755" s="2"/>
      <c r="H755" s="2"/>
      <c r="I755" s="2"/>
      <c r="J755" s="2"/>
      <c r="K755" s="2"/>
      <c r="L755" s="2"/>
      <c r="N755" s="2"/>
      <c r="O755" s="2"/>
      <c r="P755" s="2"/>
      <c r="Q755" s="2"/>
      <c r="R755" s="2"/>
      <c r="S755" s="2"/>
      <c r="T755" s="2"/>
      <c r="U755" s="2"/>
      <c r="V755" s="2"/>
      <c r="W755" s="2"/>
      <c r="X755" s="2"/>
      <c r="Y755" s="2"/>
      <c r="Z755" s="2"/>
      <c r="AA755" s="2"/>
    </row>
    <row r="756" spans="1:27" x14ac:dyDescent="0.2">
      <c r="A756" s="2"/>
      <c r="B756" s="2"/>
      <c r="C756" s="2"/>
      <c r="D756" s="2"/>
      <c r="E756" s="2"/>
      <c r="F756" s="2"/>
      <c r="G756" s="2"/>
      <c r="H756" s="2"/>
      <c r="I756" s="2"/>
      <c r="J756" s="2"/>
      <c r="K756" s="2"/>
      <c r="L756" s="2"/>
      <c r="N756" s="2"/>
      <c r="O756" s="2"/>
      <c r="P756" s="2"/>
      <c r="Q756" s="2"/>
      <c r="R756" s="2"/>
      <c r="S756" s="2"/>
      <c r="T756" s="2"/>
      <c r="U756" s="2"/>
      <c r="V756" s="2"/>
      <c r="W756" s="2"/>
      <c r="X756" s="2"/>
      <c r="Y756" s="2"/>
      <c r="Z756" s="2"/>
      <c r="AA756" s="2"/>
    </row>
    <row r="757" spans="1:27" x14ac:dyDescent="0.2">
      <c r="A757" s="2"/>
      <c r="B757" s="2"/>
      <c r="C757" s="2"/>
      <c r="D757" s="2"/>
      <c r="E757" s="2"/>
      <c r="F757" s="2"/>
      <c r="G757" s="2"/>
      <c r="H757" s="2"/>
      <c r="I757" s="2"/>
      <c r="J757" s="2"/>
      <c r="K757" s="2"/>
      <c r="L757" s="2"/>
      <c r="N757" s="2"/>
      <c r="O757" s="2"/>
      <c r="P757" s="2"/>
      <c r="Q757" s="2"/>
      <c r="R757" s="2"/>
      <c r="S757" s="2"/>
      <c r="T757" s="2"/>
      <c r="U757" s="2"/>
      <c r="V757" s="2"/>
      <c r="W757" s="2"/>
      <c r="X757" s="2"/>
      <c r="Y757" s="2"/>
      <c r="Z757" s="2"/>
      <c r="AA757" s="2"/>
    </row>
    <row r="758" spans="1:27" x14ac:dyDescent="0.2">
      <c r="A758" s="2"/>
      <c r="B758" s="2"/>
      <c r="C758" s="2"/>
      <c r="D758" s="2"/>
      <c r="E758" s="2"/>
      <c r="F758" s="2"/>
      <c r="G758" s="2"/>
      <c r="H758" s="2"/>
      <c r="I758" s="2"/>
      <c r="J758" s="2"/>
      <c r="K758" s="2"/>
      <c r="L758" s="2"/>
      <c r="N758" s="2"/>
      <c r="O758" s="2"/>
      <c r="P758" s="2"/>
      <c r="Q758" s="2"/>
      <c r="R758" s="2"/>
      <c r="S758" s="2"/>
      <c r="T758" s="2"/>
      <c r="U758" s="2"/>
      <c r="V758" s="2"/>
      <c r="W758" s="2"/>
      <c r="X758" s="2"/>
      <c r="Y758" s="2"/>
      <c r="Z758" s="2"/>
      <c r="AA758" s="2"/>
    </row>
    <row r="759" spans="1:27" x14ac:dyDescent="0.2">
      <c r="A759" s="2"/>
      <c r="B759" s="2"/>
      <c r="C759" s="2"/>
      <c r="D759" s="2"/>
      <c r="E759" s="2"/>
      <c r="F759" s="2"/>
      <c r="G759" s="2"/>
      <c r="H759" s="2"/>
      <c r="I759" s="2"/>
      <c r="J759" s="2"/>
      <c r="K759" s="2"/>
      <c r="L759" s="2"/>
      <c r="N759" s="2"/>
      <c r="O759" s="2"/>
      <c r="P759" s="2"/>
      <c r="Q759" s="2"/>
      <c r="R759" s="2"/>
      <c r="S759" s="2"/>
      <c r="T759" s="2"/>
      <c r="U759" s="2"/>
      <c r="V759" s="2"/>
      <c r="W759" s="2"/>
      <c r="X759" s="2"/>
      <c r="Y759" s="2"/>
      <c r="Z759" s="2"/>
      <c r="AA759" s="2"/>
    </row>
    <row r="760" spans="1:27" x14ac:dyDescent="0.2">
      <c r="A760" s="2"/>
      <c r="B760" s="2"/>
      <c r="C760" s="2"/>
      <c r="D760" s="2"/>
      <c r="E760" s="2"/>
      <c r="F760" s="2"/>
      <c r="G760" s="2"/>
      <c r="H760" s="2"/>
      <c r="I760" s="2"/>
      <c r="J760" s="2"/>
      <c r="K760" s="2"/>
      <c r="L760" s="2"/>
      <c r="N760" s="2"/>
      <c r="O760" s="2"/>
      <c r="P760" s="2"/>
      <c r="Q760" s="2"/>
      <c r="R760" s="2"/>
      <c r="S760" s="2"/>
      <c r="T760" s="2"/>
      <c r="U760" s="2"/>
      <c r="V760" s="2"/>
      <c r="W760" s="2"/>
      <c r="X760" s="2"/>
      <c r="Y760" s="2"/>
      <c r="Z760" s="2"/>
      <c r="AA760" s="2"/>
    </row>
    <row r="761" spans="1:27" x14ac:dyDescent="0.2">
      <c r="A761" s="2"/>
      <c r="B761" s="2"/>
      <c r="C761" s="2"/>
      <c r="D761" s="2"/>
      <c r="E761" s="2"/>
      <c r="F761" s="2"/>
      <c r="G761" s="2"/>
      <c r="H761" s="2"/>
      <c r="I761" s="2"/>
      <c r="J761" s="2"/>
      <c r="K761" s="2"/>
      <c r="L761" s="2"/>
      <c r="N761" s="2"/>
      <c r="O761" s="2"/>
      <c r="P761" s="2"/>
      <c r="Q761" s="2"/>
      <c r="R761" s="2"/>
      <c r="S761" s="2"/>
      <c r="T761" s="2"/>
      <c r="U761" s="2"/>
      <c r="V761" s="2"/>
      <c r="W761" s="2"/>
      <c r="X761" s="2"/>
      <c r="Y761" s="2"/>
      <c r="Z761" s="2"/>
      <c r="AA761" s="2"/>
    </row>
    <row r="762" spans="1:27" x14ac:dyDescent="0.2">
      <c r="A762" s="2"/>
      <c r="B762" s="2"/>
      <c r="C762" s="2"/>
      <c r="D762" s="2"/>
      <c r="E762" s="2"/>
      <c r="F762" s="2"/>
      <c r="G762" s="2"/>
      <c r="H762" s="2"/>
      <c r="I762" s="2"/>
      <c r="J762" s="2"/>
      <c r="K762" s="2"/>
      <c r="L762" s="2"/>
      <c r="N762" s="2"/>
      <c r="O762" s="2"/>
      <c r="P762" s="2"/>
      <c r="Q762" s="2"/>
      <c r="R762" s="2"/>
      <c r="S762" s="2"/>
      <c r="T762" s="2"/>
      <c r="U762" s="2"/>
      <c r="V762" s="2"/>
      <c r="W762" s="2"/>
      <c r="X762" s="2"/>
      <c r="Y762" s="2"/>
      <c r="Z762" s="2"/>
      <c r="AA762" s="2"/>
    </row>
    <row r="763" spans="1:27" x14ac:dyDescent="0.2">
      <c r="A763" s="2"/>
      <c r="B763" s="2"/>
      <c r="C763" s="2"/>
      <c r="D763" s="2"/>
      <c r="E763" s="2"/>
      <c r="F763" s="2"/>
      <c r="G763" s="2"/>
      <c r="H763" s="2"/>
      <c r="I763" s="2"/>
      <c r="J763" s="2"/>
      <c r="K763" s="2"/>
      <c r="L763" s="2"/>
      <c r="N763" s="2"/>
      <c r="O763" s="2"/>
      <c r="P763" s="2"/>
      <c r="Q763" s="2"/>
      <c r="R763" s="2"/>
      <c r="S763" s="2"/>
      <c r="T763" s="2"/>
      <c r="U763" s="2"/>
      <c r="V763" s="2"/>
      <c r="W763" s="2"/>
      <c r="X763" s="2"/>
      <c r="Y763" s="2"/>
      <c r="Z763" s="2"/>
      <c r="AA763" s="2"/>
    </row>
    <row r="764" spans="1:27" x14ac:dyDescent="0.2">
      <c r="A764" s="2"/>
      <c r="B764" s="2"/>
      <c r="C764" s="2"/>
      <c r="D764" s="2"/>
      <c r="E764" s="2"/>
      <c r="F764" s="2"/>
      <c r="G764" s="2"/>
      <c r="H764" s="2"/>
      <c r="I764" s="2"/>
      <c r="J764" s="2"/>
      <c r="K764" s="2"/>
      <c r="L764" s="2"/>
      <c r="N764" s="2"/>
      <c r="O764" s="2"/>
      <c r="P764" s="2"/>
      <c r="Q764" s="2"/>
      <c r="R764" s="2"/>
      <c r="S764" s="2"/>
      <c r="T764" s="2"/>
      <c r="U764" s="2"/>
      <c r="V764" s="2"/>
      <c r="W764" s="2"/>
      <c r="X764" s="2"/>
      <c r="Y764" s="2"/>
      <c r="Z764" s="2"/>
      <c r="AA764" s="2"/>
    </row>
    <row r="765" spans="1:27" x14ac:dyDescent="0.2">
      <c r="A765" s="2"/>
      <c r="B765" s="2"/>
      <c r="C765" s="2"/>
      <c r="D765" s="2"/>
      <c r="E765" s="2"/>
      <c r="F765" s="2"/>
      <c r="G765" s="2"/>
      <c r="H765" s="2"/>
      <c r="I765" s="2"/>
      <c r="J765" s="2"/>
      <c r="K765" s="2"/>
      <c r="L765" s="2"/>
      <c r="N765" s="2"/>
      <c r="O765" s="2"/>
      <c r="P765" s="2"/>
      <c r="Q765" s="2"/>
      <c r="R765" s="2"/>
      <c r="S765" s="2"/>
      <c r="T765" s="2"/>
      <c r="U765" s="2"/>
      <c r="V765" s="2"/>
      <c r="W765" s="2"/>
      <c r="X765" s="2"/>
      <c r="Y765" s="2"/>
      <c r="Z765" s="2"/>
      <c r="AA765" s="2"/>
    </row>
    <row r="766" spans="1:27" x14ac:dyDescent="0.2">
      <c r="A766" s="2"/>
      <c r="B766" s="2"/>
      <c r="C766" s="2"/>
      <c r="D766" s="2"/>
      <c r="E766" s="2"/>
      <c r="F766" s="2"/>
      <c r="G766" s="2"/>
      <c r="H766" s="2"/>
      <c r="I766" s="2"/>
      <c r="J766" s="2"/>
      <c r="K766" s="2"/>
      <c r="L766" s="2"/>
      <c r="N766" s="2"/>
      <c r="O766" s="2"/>
      <c r="P766" s="2"/>
      <c r="Q766" s="2"/>
      <c r="R766" s="2"/>
      <c r="S766" s="2"/>
      <c r="T766" s="2"/>
      <c r="U766" s="2"/>
      <c r="V766" s="2"/>
      <c r="W766" s="2"/>
      <c r="X766" s="2"/>
      <c r="Y766" s="2"/>
      <c r="Z766" s="2"/>
      <c r="AA766" s="2"/>
    </row>
    <row r="767" spans="1:27" x14ac:dyDescent="0.2">
      <c r="A767" s="2"/>
      <c r="B767" s="2"/>
      <c r="C767" s="2"/>
      <c r="D767" s="2"/>
      <c r="E767" s="2"/>
      <c r="F767" s="2"/>
      <c r="G767" s="2"/>
      <c r="H767" s="2"/>
      <c r="I767" s="2"/>
      <c r="J767" s="2"/>
      <c r="K767" s="2"/>
      <c r="L767" s="2"/>
      <c r="N767" s="2"/>
      <c r="O767" s="2"/>
      <c r="P767" s="2"/>
      <c r="Q767" s="2"/>
      <c r="R767" s="2"/>
      <c r="S767" s="2"/>
      <c r="T767" s="2"/>
      <c r="U767" s="2"/>
      <c r="V767" s="2"/>
      <c r="W767" s="2"/>
      <c r="X767" s="2"/>
      <c r="Y767" s="2"/>
      <c r="Z767" s="2"/>
      <c r="AA767" s="2"/>
    </row>
    <row r="768" spans="1:27" x14ac:dyDescent="0.2">
      <c r="A768" s="2"/>
      <c r="B768" s="2"/>
      <c r="C768" s="2"/>
      <c r="D768" s="2"/>
      <c r="E768" s="2"/>
      <c r="F768" s="2"/>
      <c r="G768" s="2"/>
      <c r="H768" s="2"/>
      <c r="I768" s="2"/>
      <c r="J768" s="2"/>
      <c r="K768" s="2"/>
      <c r="L768" s="2"/>
      <c r="N768" s="2"/>
      <c r="O768" s="2"/>
      <c r="P768" s="2"/>
      <c r="Q768" s="2"/>
      <c r="R768" s="2"/>
      <c r="S768" s="2"/>
      <c r="T768" s="2"/>
      <c r="U768" s="2"/>
      <c r="V768" s="2"/>
      <c r="W768" s="2"/>
      <c r="X768" s="2"/>
      <c r="Y768" s="2"/>
      <c r="Z768" s="2"/>
      <c r="AA768" s="2"/>
    </row>
    <row r="769" spans="1:27" x14ac:dyDescent="0.2">
      <c r="A769" s="2"/>
      <c r="B769" s="2"/>
      <c r="C769" s="2"/>
      <c r="D769" s="2"/>
      <c r="E769" s="2"/>
      <c r="F769" s="2"/>
      <c r="G769" s="2"/>
      <c r="H769" s="2"/>
      <c r="I769" s="2"/>
      <c r="J769" s="2"/>
      <c r="K769" s="2"/>
      <c r="L769" s="2"/>
      <c r="N769" s="2"/>
      <c r="O769" s="2"/>
      <c r="P769" s="2"/>
      <c r="Q769" s="2"/>
      <c r="R769" s="2"/>
      <c r="S769" s="2"/>
      <c r="T769" s="2"/>
      <c r="U769" s="2"/>
      <c r="V769" s="2"/>
      <c r="W769" s="2"/>
      <c r="X769" s="2"/>
      <c r="Y769" s="2"/>
      <c r="Z769" s="2"/>
      <c r="AA769" s="2"/>
    </row>
    <row r="770" spans="1:27" x14ac:dyDescent="0.2">
      <c r="A770" s="2"/>
      <c r="B770" s="2"/>
      <c r="C770" s="2"/>
      <c r="D770" s="2"/>
      <c r="E770" s="2"/>
      <c r="F770" s="2"/>
      <c r="G770" s="2"/>
      <c r="H770" s="2"/>
      <c r="I770" s="2"/>
      <c r="J770" s="2"/>
      <c r="K770" s="2"/>
      <c r="L770" s="2"/>
      <c r="N770" s="2"/>
      <c r="O770" s="2"/>
      <c r="P770" s="2"/>
      <c r="Q770" s="2"/>
      <c r="R770" s="2"/>
      <c r="S770" s="2"/>
      <c r="T770" s="2"/>
      <c r="U770" s="2"/>
      <c r="V770" s="2"/>
      <c r="W770" s="2"/>
      <c r="X770" s="2"/>
      <c r="Y770" s="2"/>
      <c r="Z770" s="2"/>
      <c r="AA770" s="2"/>
    </row>
    <row r="771" spans="1:27" x14ac:dyDescent="0.2">
      <c r="A771" s="2"/>
      <c r="B771" s="2"/>
      <c r="C771" s="2"/>
      <c r="D771" s="2"/>
      <c r="E771" s="2"/>
      <c r="F771" s="2"/>
      <c r="G771" s="2"/>
      <c r="H771" s="2"/>
      <c r="I771" s="2"/>
      <c r="J771" s="2"/>
      <c r="K771" s="2"/>
      <c r="L771" s="2"/>
      <c r="N771" s="2"/>
      <c r="O771" s="2"/>
      <c r="P771" s="2"/>
      <c r="Q771" s="2"/>
      <c r="R771" s="2"/>
      <c r="S771" s="2"/>
      <c r="T771" s="2"/>
      <c r="U771" s="2"/>
      <c r="V771" s="2"/>
      <c r="W771" s="2"/>
      <c r="X771" s="2"/>
      <c r="Y771" s="2"/>
      <c r="Z771" s="2"/>
      <c r="AA771" s="2"/>
    </row>
    <row r="772" spans="1:27" x14ac:dyDescent="0.2">
      <c r="A772" s="2"/>
      <c r="B772" s="2"/>
      <c r="C772" s="2"/>
      <c r="D772" s="2"/>
      <c r="E772" s="2"/>
      <c r="F772" s="2"/>
      <c r="G772" s="2"/>
      <c r="H772" s="2"/>
      <c r="I772" s="2"/>
      <c r="J772" s="2"/>
      <c r="K772" s="2"/>
      <c r="L772" s="2"/>
      <c r="N772" s="2"/>
      <c r="O772" s="2"/>
      <c r="P772" s="2"/>
      <c r="Q772" s="2"/>
      <c r="R772" s="2"/>
      <c r="S772" s="2"/>
      <c r="T772" s="2"/>
      <c r="U772" s="2"/>
      <c r="V772" s="2"/>
      <c r="W772" s="2"/>
      <c r="X772" s="2"/>
      <c r="Y772" s="2"/>
      <c r="Z772" s="2"/>
      <c r="AA772" s="2"/>
    </row>
    <row r="773" spans="1:27" x14ac:dyDescent="0.2">
      <c r="A773" s="2"/>
      <c r="B773" s="2"/>
      <c r="C773" s="2"/>
      <c r="D773" s="2"/>
      <c r="E773" s="2"/>
      <c r="F773" s="2"/>
      <c r="G773" s="2"/>
      <c r="H773" s="2"/>
      <c r="I773" s="2"/>
      <c r="J773" s="2"/>
      <c r="K773" s="2"/>
      <c r="L773" s="2"/>
      <c r="N773" s="2"/>
      <c r="O773" s="2"/>
      <c r="P773" s="2"/>
      <c r="Q773" s="2"/>
      <c r="R773" s="2"/>
      <c r="S773" s="2"/>
      <c r="T773" s="2"/>
      <c r="U773" s="2"/>
      <c r="V773" s="2"/>
      <c r="W773" s="2"/>
      <c r="X773" s="2"/>
      <c r="Y773" s="2"/>
      <c r="Z773" s="2"/>
      <c r="AA773" s="2"/>
    </row>
    <row r="774" spans="1:27" x14ac:dyDescent="0.2">
      <c r="A774" s="2"/>
      <c r="B774" s="2"/>
      <c r="C774" s="2"/>
      <c r="D774" s="2"/>
      <c r="E774" s="2"/>
      <c r="F774" s="2"/>
      <c r="G774" s="2"/>
      <c r="H774" s="2"/>
      <c r="I774" s="2"/>
      <c r="J774" s="2"/>
      <c r="K774" s="2"/>
      <c r="L774" s="2"/>
      <c r="N774" s="2"/>
      <c r="O774" s="2"/>
      <c r="P774" s="2"/>
      <c r="Q774" s="2"/>
      <c r="R774" s="2"/>
      <c r="S774" s="2"/>
      <c r="T774" s="2"/>
      <c r="U774" s="2"/>
      <c r="V774" s="2"/>
      <c r="W774" s="2"/>
      <c r="X774" s="2"/>
      <c r="Y774" s="2"/>
      <c r="Z774" s="2"/>
      <c r="AA774" s="2"/>
    </row>
    <row r="775" spans="1:27" x14ac:dyDescent="0.2">
      <c r="A775" s="2"/>
      <c r="B775" s="2"/>
      <c r="C775" s="2"/>
      <c r="D775" s="2"/>
      <c r="E775" s="2"/>
      <c r="F775" s="2"/>
      <c r="G775" s="2"/>
      <c r="H775" s="2"/>
      <c r="I775" s="2"/>
      <c r="J775" s="2"/>
      <c r="K775" s="2"/>
      <c r="L775" s="2"/>
      <c r="N775" s="2"/>
      <c r="O775" s="2"/>
      <c r="P775" s="2"/>
      <c r="Q775" s="2"/>
      <c r="R775" s="2"/>
      <c r="S775" s="2"/>
      <c r="T775" s="2"/>
      <c r="U775" s="2"/>
      <c r="V775" s="2"/>
      <c r="W775" s="2"/>
      <c r="X775" s="2"/>
      <c r="Y775" s="2"/>
      <c r="Z775" s="2"/>
      <c r="AA775" s="2"/>
    </row>
    <row r="776" spans="1:27" x14ac:dyDescent="0.2">
      <c r="A776" s="2"/>
      <c r="B776" s="2"/>
      <c r="C776" s="2"/>
      <c r="D776" s="2"/>
      <c r="E776" s="2"/>
      <c r="F776" s="2"/>
      <c r="G776" s="2"/>
      <c r="H776" s="2"/>
      <c r="I776" s="2"/>
      <c r="J776" s="2"/>
      <c r="K776" s="2"/>
      <c r="L776" s="2"/>
      <c r="N776" s="2"/>
      <c r="O776" s="2"/>
      <c r="P776" s="2"/>
      <c r="Q776" s="2"/>
      <c r="R776" s="2"/>
      <c r="S776" s="2"/>
      <c r="T776" s="2"/>
      <c r="U776" s="2"/>
      <c r="V776" s="2"/>
      <c r="W776" s="2"/>
      <c r="X776" s="2"/>
      <c r="Y776" s="2"/>
      <c r="Z776" s="2"/>
      <c r="AA776" s="2"/>
    </row>
    <row r="777" spans="1:27" x14ac:dyDescent="0.2">
      <c r="A777" s="2"/>
      <c r="B777" s="2"/>
      <c r="C777" s="2"/>
      <c r="D777" s="2"/>
      <c r="E777" s="2"/>
      <c r="F777" s="2"/>
      <c r="G777" s="2"/>
      <c r="H777" s="2"/>
      <c r="I777" s="2"/>
      <c r="J777" s="2"/>
      <c r="K777" s="2"/>
      <c r="L777" s="2"/>
      <c r="N777" s="2"/>
      <c r="O777" s="2"/>
      <c r="P777" s="2"/>
      <c r="Q777" s="2"/>
      <c r="R777" s="2"/>
      <c r="S777" s="2"/>
      <c r="T777" s="2"/>
      <c r="U777" s="2"/>
      <c r="V777" s="2"/>
      <c r="W777" s="2"/>
      <c r="X777" s="2"/>
      <c r="Y777" s="2"/>
      <c r="Z777" s="2"/>
      <c r="AA777" s="2"/>
    </row>
    <row r="778" spans="1:27" x14ac:dyDescent="0.2">
      <c r="A778" s="2"/>
      <c r="B778" s="2"/>
      <c r="C778" s="2"/>
      <c r="D778" s="2"/>
      <c r="E778" s="2"/>
      <c r="F778" s="2"/>
      <c r="G778" s="2"/>
      <c r="H778" s="2"/>
      <c r="I778" s="2"/>
      <c r="J778" s="2"/>
      <c r="K778" s="2"/>
      <c r="L778" s="2"/>
      <c r="N778" s="2"/>
      <c r="O778" s="2"/>
      <c r="P778" s="2"/>
      <c r="Q778" s="2"/>
      <c r="R778" s="2"/>
      <c r="S778" s="2"/>
      <c r="T778" s="2"/>
      <c r="U778" s="2"/>
      <c r="V778" s="2"/>
      <c r="W778" s="2"/>
      <c r="X778" s="2"/>
      <c r="Y778" s="2"/>
      <c r="Z778" s="2"/>
      <c r="AA778" s="2"/>
    </row>
    <row r="779" spans="1:27" x14ac:dyDescent="0.2">
      <c r="A779" s="2"/>
      <c r="B779" s="2"/>
      <c r="C779" s="2"/>
      <c r="D779" s="2"/>
      <c r="E779" s="2"/>
      <c r="F779" s="2"/>
      <c r="G779" s="2"/>
      <c r="H779" s="2"/>
      <c r="I779" s="2"/>
      <c r="J779" s="2"/>
      <c r="K779" s="2"/>
      <c r="L779" s="2"/>
      <c r="N779" s="2"/>
      <c r="O779" s="2"/>
      <c r="P779" s="2"/>
      <c r="Q779" s="2"/>
      <c r="R779" s="2"/>
      <c r="S779" s="2"/>
      <c r="T779" s="2"/>
      <c r="U779" s="2"/>
      <c r="V779" s="2"/>
      <c r="W779" s="2"/>
      <c r="X779" s="2"/>
      <c r="Y779" s="2"/>
      <c r="Z779" s="2"/>
      <c r="AA779" s="2"/>
    </row>
    <row r="780" spans="1:27" x14ac:dyDescent="0.2">
      <c r="A780" s="2"/>
      <c r="B780" s="2"/>
      <c r="C780" s="2"/>
      <c r="D780" s="2"/>
      <c r="E780" s="2"/>
      <c r="F780" s="2"/>
      <c r="G780" s="2"/>
      <c r="H780" s="2"/>
      <c r="I780" s="2"/>
      <c r="J780" s="2"/>
      <c r="K780" s="2"/>
      <c r="L780" s="2"/>
      <c r="N780" s="2"/>
      <c r="O780" s="2"/>
      <c r="P780" s="2"/>
      <c r="Q780" s="2"/>
      <c r="R780" s="2"/>
      <c r="S780" s="2"/>
      <c r="T780" s="2"/>
      <c r="U780" s="2"/>
      <c r="V780" s="2"/>
      <c r="W780" s="2"/>
      <c r="X780" s="2"/>
      <c r="Y780" s="2"/>
      <c r="Z780" s="2"/>
      <c r="AA780" s="2"/>
    </row>
    <row r="781" spans="1:27" x14ac:dyDescent="0.2">
      <c r="A781" s="2"/>
      <c r="B781" s="2"/>
      <c r="C781" s="2"/>
      <c r="D781" s="2"/>
      <c r="E781" s="2"/>
      <c r="F781" s="2"/>
      <c r="G781" s="2"/>
      <c r="H781" s="2"/>
      <c r="I781" s="2"/>
      <c r="J781" s="2"/>
      <c r="K781" s="2"/>
      <c r="L781" s="2"/>
      <c r="N781" s="2"/>
      <c r="O781" s="2"/>
      <c r="P781" s="2"/>
      <c r="Q781" s="2"/>
      <c r="R781" s="2"/>
      <c r="S781" s="2"/>
      <c r="T781" s="2"/>
      <c r="U781" s="2"/>
      <c r="V781" s="2"/>
      <c r="W781" s="2"/>
      <c r="X781" s="2"/>
      <c r="Y781" s="2"/>
      <c r="Z781" s="2"/>
      <c r="AA781" s="2"/>
    </row>
    <row r="782" spans="1:27" x14ac:dyDescent="0.2">
      <c r="A782" s="2"/>
      <c r="B782" s="2"/>
      <c r="C782" s="2"/>
      <c r="D782" s="2"/>
      <c r="E782" s="2"/>
      <c r="F782" s="2"/>
      <c r="G782" s="2"/>
      <c r="H782" s="2"/>
      <c r="I782" s="2"/>
      <c r="J782" s="2"/>
      <c r="K782" s="2"/>
      <c r="L782" s="2"/>
      <c r="N782" s="2"/>
      <c r="O782" s="2"/>
      <c r="P782" s="2"/>
      <c r="Q782" s="2"/>
      <c r="R782" s="2"/>
      <c r="S782" s="2"/>
      <c r="T782" s="2"/>
      <c r="U782" s="2"/>
      <c r="V782" s="2"/>
      <c r="W782" s="2"/>
      <c r="X782" s="2"/>
      <c r="Y782" s="2"/>
      <c r="Z782" s="2"/>
      <c r="AA782" s="2"/>
    </row>
    <row r="783" spans="1:27" x14ac:dyDescent="0.2">
      <c r="A783" s="2"/>
      <c r="B783" s="2"/>
      <c r="C783" s="2"/>
      <c r="D783" s="2"/>
      <c r="E783" s="2"/>
      <c r="F783" s="2"/>
      <c r="G783" s="2"/>
      <c r="H783" s="2"/>
      <c r="I783" s="2"/>
      <c r="J783" s="2"/>
      <c r="K783" s="2"/>
      <c r="L783" s="2"/>
      <c r="N783" s="2"/>
      <c r="O783" s="2"/>
      <c r="P783" s="2"/>
      <c r="Q783" s="2"/>
      <c r="R783" s="2"/>
      <c r="S783" s="2"/>
      <c r="T783" s="2"/>
      <c r="U783" s="2"/>
      <c r="V783" s="2"/>
      <c r="W783" s="2"/>
      <c r="X783" s="2"/>
      <c r="Y783" s="2"/>
      <c r="Z783" s="2"/>
      <c r="AA783" s="2"/>
    </row>
    <row r="784" spans="1:27" x14ac:dyDescent="0.2">
      <c r="A784" s="2"/>
      <c r="B784" s="2"/>
      <c r="C784" s="2"/>
      <c r="D784" s="2"/>
      <c r="E784" s="2"/>
      <c r="F784" s="2"/>
      <c r="G784" s="2"/>
      <c r="H784" s="2"/>
      <c r="I784" s="2"/>
      <c r="J784" s="2"/>
      <c r="K784" s="2"/>
      <c r="L784" s="2"/>
      <c r="N784" s="2"/>
      <c r="O784" s="2"/>
      <c r="P784" s="2"/>
      <c r="Q784" s="2"/>
      <c r="R784" s="2"/>
      <c r="S784" s="2"/>
      <c r="T784" s="2"/>
      <c r="U784" s="2"/>
      <c r="V784" s="2"/>
      <c r="W784" s="2"/>
      <c r="X784" s="2"/>
      <c r="Y784" s="2"/>
      <c r="Z784" s="2"/>
      <c r="AA784" s="2"/>
    </row>
    <row r="785" spans="1:27" x14ac:dyDescent="0.2">
      <c r="A785" s="2"/>
      <c r="B785" s="2"/>
      <c r="C785" s="2"/>
      <c r="D785" s="2"/>
      <c r="E785" s="2"/>
      <c r="F785" s="2"/>
      <c r="G785" s="2"/>
      <c r="H785" s="2"/>
      <c r="I785" s="2"/>
      <c r="J785" s="2"/>
      <c r="K785" s="2"/>
      <c r="L785" s="2"/>
      <c r="N785" s="2"/>
      <c r="O785" s="2"/>
      <c r="P785" s="2"/>
      <c r="Q785" s="2"/>
      <c r="R785" s="2"/>
      <c r="S785" s="2"/>
      <c r="T785" s="2"/>
      <c r="U785" s="2"/>
      <c r="V785" s="2"/>
      <c r="W785" s="2"/>
      <c r="X785" s="2"/>
      <c r="Y785" s="2"/>
      <c r="Z785" s="2"/>
      <c r="AA785" s="2"/>
    </row>
    <row r="786" spans="1:27" x14ac:dyDescent="0.2">
      <c r="A786" s="2"/>
      <c r="B786" s="2"/>
      <c r="C786" s="2"/>
      <c r="D786" s="2"/>
      <c r="E786" s="2"/>
      <c r="F786" s="2"/>
      <c r="G786" s="2"/>
      <c r="H786" s="2"/>
      <c r="I786" s="2"/>
      <c r="J786" s="2"/>
      <c r="K786" s="2"/>
      <c r="L786" s="2"/>
      <c r="N786" s="2"/>
      <c r="O786" s="2"/>
      <c r="P786" s="2"/>
      <c r="Q786" s="2"/>
      <c r="R786" s="2"/>
      <c r="S786" s="2"/>
      <c r="T786" s="2"/>
      <c r="U786" s="2"/>
      <c r="V786" s="2"/>
      <c r="W786" s="2"/>
      <c r="X786" s="2"/>
      <c r="Y786" s="2"/>
      <c r="Z786" s="2"/>
      <c r="AA786" s="2"/>
    </row>
    <row r="787" spans="1:27" x14ac:dyDescent="0.2">
      <c r="A787" s="2"/>
      <c r="B787" s="2"/>
      <c r="C787" s="2"/>
      <c r="D787" s="2"/>
      <c r="E787" s="2"/>
      <c r="F787" s="2"/>
      <c r="G787" s="2"/>
      <c r="H787" s="2"/>
      <c r="I787" s="2"/>
      <c r="J787" s="2"/>
      <c r="K787" s="2"/>
      <c r="L787" s="2"/>
      <c r="N787" s="2"/>
      <c r="O787" s="2"/>
      <c r="P787" s="2"/>
      <c r="Q787" s="2"/>
      <c r="R787" s="2"/>
      <c r="S787" s="2"/>
      <c r="T787" s="2"/>
      <c r="U787" s="2"/>
      <c r="V787" s="2"/>
      <c r="W787" s="2"/>
      <c r="X787" s="2"/>
      <c r="Y787" s="2"/>
      <c r="Z787" s="2"/>
      <c r="AA787" s="2"/>
    </row>
    <row r="788" spans="1:27" x14ac:dyDescent="0.2">
      <c r="A788" s="2"/>
      <c r="B788" s="2"/>
      <c r="C788" s="2"/>
      <c r="D788" s="2"/>
      <c r="E788" s="2"/>
      <c r="F788" s="2"/>
      <c r="G788" s="2"/>
      <c r="H788" s="2"/>
      <c r="I788" s="2"/>
      <c r="J788" s="2"/>
      <c r="K788" s="2"/>
      <c r="L788" s="2"/>
      <c r="N788" s="2"/>
      <c r="O788" s="2"/>
      <c r="P788" s="2"/>
      <c r="Q788" s="2"/>
      <c r="R788" s="2"/>
      <c r="S788" s="2"/>
      <c r="T788" s="2"/>
      <c r="U788" s="2"/>
      <c r="V788" s="2"/>
      <c r="W788" s="2"/>
      <c r="X788" s="2"/>
      <c r="Y788" s="2"/>
      <c r="Z788" s="2"/>
      <c r="AA788" s="2"/>
    </row>
    <row r="789" spans="1:27" x14ac:dyDescent="0.2">
      <c r="A789" s="2"/>
      <c r="B789" s="2"/>
      <c r="C789" s="2"/>
      <c r="D789" s="2"/>
      <c r="E789" s="2"/>
      <c r="F789" s="2"/>
      <c r="G789" s="2"/>
      <c r="H789" s="2"/>
      <c r="I789" s="2"/>
      <c r="J789" s="2"/>
      <c r="K789" s="2"/>
      <c r="L789" s="2"/>
      <c r="N789" s="2"/>
      <c r="O789" s="2"/>
      <c r="P789" s="2"/>
      <c r="Q789" s="2"/>
      <c r="R789" s="2"/>
      <c r="S789" s="2"/>
      <c r="T789" s="2"/>
      <c r="U789" s="2"/>
      <c r="V789" s="2"/>
      <c r="W789" s="2"/>
      <c r="X789" s="2"/>
      <c r="Y789" s="2"/>
      <c r="Z789" s="2"/>
      <c r="AA789" s="2"/>
    </row>
    <row r="790" spans="1:27" x14ac:dyDescent="0.2">
      <c r="A790" s="2"/>
      <c r="B790" s="2"/>
      <c r="C790" s="2"/>
      <c r="D790" s="2"/>
      <c r="E790" s="2"/>
      <c r="F790" s="2"/>
      <c r="G790" s="2"/>
      <c r="H790" s="2"/>
      <c r="I790" s="2"/>
      <c r="J790" s="2"/>
      <c r="K790" s="2"/>
      <c r="L790" s="2"/>
      <c r="N790" s="2"/>
      <c r="O790" s="2"/>
      <c r="P790" s="2"/>
      <c r="Q790" s="2"/>
      <c r="R790" s="2"/>
      <c r="S790" s="2"/>
      <c r="T790" s="2"/>
      <c r="U790" s="2"/>
      <c r="V790" s="2"/>
      <c r="W790" s="2"/>
      <c r="X790" s="2"/>
      <c r="Y790" s="2"/>
      <c r="Z790" s="2"/>
      <c r="AA790" s="2"/>
    </row>
    <row r="791" spans="1:27" x14ac:dyDescent="0.2">
      <c r="A791" s="2"/>
      <c r="B791" s="2"/>
      <c r="C791" s="2"/>
      <c r="D791" s="2"/>
      <c r="E791" s="2"/>
      <c r="F791" s="2"/>
      <c r="G791" s="2"/>
      <c r="H791" s="2"/>
      <c r="I791" s="2"/>
      <c r="J791" s="2"/>
      <c r="K791" s="2"/>
      <c r="L791" s="2"/>
      <c r="N791" s="2"/>
      <c r="O791" s="2"/>
      <c r="P791" s="2"/>
      <c r="Q791" s="2"/>
      <c r="R791" s="2"/>
      <c r="S791" s="2"/>
      <c r="T791" s="2"/>
      <c r="U791" s="2"/>
      <c r="V791" s="2"/>
      <c r="W791" s="2"/>
      <c r="X791" s="2"/>
      <c r="Y791" s="2"/>
      <c r="Z791" s="2"/>
      <c r="AA791" s="2"/>
    </row>
    <row r="792" spans="1:27" x14ac:dyDescent="0.2">
      <c r="A792" s="2"/>
      <c r="B792" s="2"/>
      <c r="C792" s="2"/>
      <c r="D792" s="2"/>
      <c r="E792" s="2"/>
      <c r="F792" s="2"/>
      <c r="G792" s="2"/>
      <c r="H792" s="2"/>
      <c r="I792" s="2"/>
      <c r="J792" s="2"/>
      <c r="K792" s="2"/>
      <c r="L792" s="2"/>
      <c r="N792" s="2"/>
      <c r="O792" s="2"/>
      <c r="P792" s="2"/>
      <c r="Q792" s="2"/>
      <c r="R792" s="2"/>
      <c r="S792" s="2"/>
      <c r="T792" s="2"/>
      <c r="U792" s="2"/>
      <c r="V792" s="2"/>
      <c r="W792" s="2"/>
      <c r="X792" s="2"/>
      <c r="Y792" s="2"/>
      <c r="Z792" s="2"/>
      <c r="AA792" s="2"/>
    </row>
    <row r="793" spans="1:27" x14ac:dyDescent="0.2">
      <c r="A793" s="2"/>
      <c r="B793" s="2"/>
      <c r="C793" s="2"/>
      <c r="D793" s="2"/>
      <c r="E793" s="2"/>
      <c r="F793" s="2"/>
      <c r="G793" s="2"/>
      <c r="H793" s="2"/>
      <c r="I793" s="2"/>
      <c r="J793" s="2"/>
      <c r="K793" s="2"/>
      <c r="L793" s="2"/>
      <c r="N793" s="2"/>
      <c r="O793" s="2"/>
      <c r="P793" s="2"/>
      <c r="Q793" s="2"/>
      <c r="R793" s="2"/>
      <c r="S793" s="2"/>
      <c r="T793" s="2"/>
      <c r="U793" s="2"/>
      <c r="V793" s="2"/>
      <c r="W793" s="2"/>
      <c r="X793" s="2"/>
      <c r="Y793" s="2"/>
      <c r="Z793" s="2"/>
      <c r="AA793" s="2"/>
    </row>
    <row r="794" spans="1:27" x14ac:dyDescent="0.2">
      <c r="A794" s="2"/>
      <c r="B794" s="2"/>
      <c r="C794" s="2"/>
      <c r="D794" s="2"/>
      <c r="E794" s="2"/>
      <c r="F794" s="2"/>
      <c r="G794" s="2"/>
      <c r="H794" s="2"/>
      <c r="I794" s="2"/>
      <c r="J794" s="2"/>
      <c r="K794" s="2"/>
      <c r="L794" s="2"/>
      <c r="N794" s="2"/>
      <c r="O794" s="2"/>
      <c r="P794" s="2"/>
      <c r="Q794" s="2"/>
      <c r="R794" s="2"/>
      <c r="S794" s="2"/>
      <c r="T794" s="2"/>
      <c r="U794" s="2"/>
      <c r="V794" s="2"/>
      <c r="W794" s="2"/>
      <c r="X794" s="2"/>
      <c r="Y794" s="2"/>
      <c r="Z794" s="2"/>
      <c r="AA794" s="2"/>
    </row>
    <row r="795" spans="1:27" x14ac:dyDescent="0.2">
      <c r="A795" s="2"/>
      <c r="B795" s="2"/>
      <c r="C795" s="2"/>
      <c r="D795" s="2"/>
      <c r="E795" s="2"/>
      <c r="F795" s="2"/>
      <c r="G795" s="2"/>
      <c r="H795" s="2"/>
      <c r="I795" s="2"/>
      <c r="J795" s="2"/>
      <c r="K795" s="2"/>
      <c r="L795" s="2"/>
      <c r="N795" s="2"/>
      <c r="O795" s="2"/>
      <c r="P795" s="2"/>
      <c r="Q795" s="2"/>
      <c r="R795" s="2"/>
      <c r="S795" s="2"/>
      <c r="T795" s="2"/>
      <c r="U795" s="2"/>
      <c r="V795" s="2"/>
      <c r="W795" s="2"/>
      <c r="X795" s="2"/>
      <c r="Y795" s="2"/>
      <c r="Z795" s="2"/>
      <c r="AA795" s="2"/>
    </row>
    <row r="796" spans="1:27" x14ac:dyDescent="0.2">
      <c r="A796" s="2"/>
      <c r="B796" s="2"/>
      <c r="C796" s="2"/>
      <c r="D796" s="2"/>
      <c r="E796" s="2"/>
      <c r="F796" s="2"/>
      <c r="G796" s="2"/>
      <c r="H796" s="2"/>
      <c r="I796" s="2"/>
      <c r="J796" s="2"/>
      <c r="K796" s="2"/>
      <c r="L796" s="2"/>
      <c r="N796" s="2"/>
      <c r="O796" s="2"/>
      <c r="P796" s="2"/>
      <c r="Q796" s="2"/>
      <c r="R796" s="2"/>
      <c r="S796" s="2"/>
      <c r="T796" s="2"/>
      <c r="U796" s="2"/>
      <c r="V796" s="2"/>
      <c r="W796" s="2"/>
      <c r="X796" s="2"/>
      <c r="Y796" s="2"/>
      <c r="Z796" s="2"/>
      <c r="AA796" s="2"/>
    </row>
    <row r="797" spans="1:27" x14ac:dyDescent="0.2">
      <c r="A797" s="2"/>
      <c r="B797" s="2"/>
      <c r="C797" s="2"/>
      <c r="D797" s="2"/>
      <c r="E797" s="2"/>
      <c r="F797" s="2"/>
      <c r="G797" s="2"/>
      <c r="H797" s="2"/>
      <c r="I797" s="2"/>
      <c r="J797" s="2"/>
      <c r="K797" s="2"/>
      <c r="L797" s="2"/>
      <c r="N797" s="2"/>
      <c r="O797" s="2"/>
      <c r="P797" s="2"/>
      <c r="Q797" s="2"/>
      <c r="R797" s="2"/>
      <c r="S797" s="2"/>
      <c r="T797" s="2"/>
      <c r="U797" s="2"/>
      <c r="V797" s="2"/>
      <c r="W797" s="2"/>
      <c r="X797" s="2"/>
      <c r="Y797" s="2"/>
      <c r="Z797" s="2"/>
      <c r="AA797" s="2"/>
    </row>
    <row r="798" spans="1:27" x14ac:dyDescent="0.2">
      <c r="A798" s="2"/>
      <c r="B798" s="2"/>
      <c r="C798" s="2"/>
      <c r="D798" s="2"/>
      <c r="E798" s="2"/>
      <c r="F798" s="2"/>
      <c r="G798" s="2"/>
      <c r="H798" s="2"/>
      <c r="I798" s="2"/>
      <c r="J798" s="2"/>
      <c r="K798" s="2"/>
      <c r="L798" s="2"/>
      <c r="N798" s="2"/>
      <c r="O798" s="2"/>
      <c r="P798" s="2"/>
      <c r="Q798" s="2"/>
      <c r="R798" s="2"/>
      <c r="S798" s="2"/>
      <c r="T798" s="2"/>
      <c r="U798" s="2"/>
      <c r="V798" s="2"/>
      <c r="W798" s="2"/>
      <c r="X798" s="2"/>
      <c r="Y798" s="2"/>
      <c r="Z798" s="2"/>
      <c r="AA798" s="2"/>
    </row>
    <row r="799" spans="1:27" x14ac:dyDescent="0.2">
      <c r="A799" s="2"/>
      <c r="B799" s="2"/>
      <c r="C799" s="2"/>
      <c r="D799" s="2"/>
      <c r="E799" s="2"/>
      <c r="F799" s="2"/>
      <c r="G799" s="2"/>
      <c r="H799" s="2"/>
      <c r="I799" s="2"/>
      <c r="J799" s="2"/>
      <c r="K799" s="2"/>
      <c r="L799" s="2"/>
      <c r="N799" s="2"/>
      <c r="O799" s="2"/>
      <c r="P799" s="2"/>
      <c r="Q799" s="2"/>
      <c r="R799" s="2"/>
      <c r="S799" s="2"/>
      <c r="T799" s="2"/>
      <c r="U799" s="2"/>
      <c r="V799" s="2"/>
      <c r="W799" s="2"/>
      <c r="X799" s="2"/>
      <c r="Y799" s="2"/>
      <c r="Z799" s="2"/>
      <c r="AA799" s="2"/>
    </row>
    <row r="800" spans="1:27" x14ac:dyDescent="0.2">
      <c r="A800" s="2"/>
      <c r="B800" s="2"/>
      <c r="C800" s="2"/>
      <c r="D800" s="2"/>
      <c r="E800" s="2"/>
      <c r="F800" s="2"/>
      <c r="G800" s="2"/>
      <c r="H800" s="2"/>
      <c r="I800" s="2"/>
      <c r="J800" s="2"/>
      <c r="K800" s="2"/>
      <c r="L800" s="2"/>
      <c r="N800" s="2"/>
      <c r="O800" s="2"/>
      <c r="P800" s="2"/>
      <c r="Q800" s="2"/>
      <c r="R800" s="2"/>
      <c r="S800" s="2"/>
      <c r="T800" s="2"/>
      <c r="U800" s="2"/>
      <c r="V800" s="2"/>
      <c r="W800" s="2"/>
      <c r="X800" s="2"/>
      <c r="Y800" s="2"/>
      <c r="Z800" s="2"/>
      <c r="AA800" s="2"/>
    </row>
    <row r="801" spans="1:27" x14ac:dyDescent="0.2">
      <c r="A801" s="2"/>
      <c r="B801" s="2"/>
      <c r="C801" s="2"/>
      <c r="D801" s="2"/>
      <c r="E801" s="2"/>
      <c r="F801" s="2"/>
      <c r="G801" s="2"/>
      <c r="H801" s="2"/>
      <c r="I801" s="2"/>
      <c r="J801" s="2"/>
      <c r="K801" s="2"/>
      <c r="L801" s="2"/>
      <c r="N801" s="2"/>
      <c r="O801" s="2"/>
      <c r="P801" s="2"/>
      <c r="Q801" s="2"/>
      <c r="R801" s="2"/>
      <c r="S801" s="2"/>
      <c r="T801" s="2"/>
      <c r="U801" s="2"/>
      <c r="V801" s="2"/>
      <c r="W801" s="2"/>
      <c r="X801" s="2"/>
      <c r="Y801" s="2"/>
      <c r="Z801" s="2"/>
      <c r="AA801" s="2"/>
    </row>
    <row r="802" spans="1:27" x14ac:dyDescent="0.2">
      <c r="A802" s="2"/>
      <c r="B802" s="2"/>
      <c r="C802" s="2"/>
      <c r="D802" s="2"/>
      <c r="E802" s="2"/>
      <c r="F802" s="2"/>
      <c r="G802" s="2"/>
      <c r="H802" s="2"/>
      <c r="I802" s="2"/>
      <c r="J802" s="2"/>
      <c r="K802" s="2"/>
      <c r="L802" s="2"/>
      <c r="N802" s="2"/>
      <c r="O802" s="2"/>
      <c r="P802" s="2"/>
      <c r="Q802" s="2"/>
      <c r="R802" s="2"/>
      <c r="S802" s="2"/>
      <c r="T802" s="2"/>
      <c r="U802" s="2"/>
      <c r="V802" s="2"/>
      <c r="W802" s="2"/>
      <c r="X802" s="2"/>
      <c r="Y802" s="2"/>
      <c r="Z802" s="2"/>
      <c r="AA802" s="2"/>
    </row>
    <row r="803" spans="1:27" x14ac:dyDescent="0.2">
      <c r="A803" s="2"/>
      <c r="B803" s="2"/>
      <c r="C803" s="2"/>
      <c r="D803" s="2"/>
      <c r="E803" s="2"/>
      <c r="F803" s="2"/>
      <c r="G803" s="2"/>
      <c r="H803" s="2"/>
      <c r="I803" s="2"/>
      <c r="J803" s="2"/>
      <c r="K803" s="2"/>
      <c r="L803" s="2"/>
      <c r="N803" s="2"/>
      <c r="O803" s="2"/>
      <c r="P803" s="2"/>
      <c r="Q803" s="2"/>
      <c r="R803" s="2"/>
      <c r="S803" s="2"/>
      <c r="T803" s="2"/>
      <c r="U803" s="2"/>
      <c r="V803" s="2"/>
      <c r="W803" s="2"/>
      <c r="X803" s="2"/>
      <c r="Y803" s="2"/>
      <c r="Z803" s="2"/>
      <c r="AA803" s="2"/>
    </row>
    <row r="804" spans="1:27" x14ac:dyDescent="0.2">
      <c r="A804" s="2"/>
      <c r="B804" s="2"/>
      <c r="C804" s="2"/>
      <c r="D804" s="2"/>
      <c r="E804" s="2"/>
      <c r="F804" s="2"/>
      <c r="G804" s="2"/>
      <c r="H804" s="2"/>
      <c r="I804" s="2"/>
      <c r="J804" s="2"/>
      <c r="K804" s="2"/>
      <c r="L804" s="2"/>
      <c r="N804" s="2"/>
      <c r="O804" s="2"/>
      <c r="P804" s="2"/>
      <c r="Q804" s="2"/>
      <c r="R804" s="2"/>
      <c r="S804" s="2"/>
      <c r="T804" s="2"/>
      <c r="U804" s="2"/>
      <c r="V804" s="2"/>
      <c r="W804" s="2"/>
      <c r="X804" s="2"/>
      <c r="Y804" s="2"/>
      <c r="Z804" s="2"/>
      <c r="AA804" s="2"/>
    </row>
    <row r="805" spans="1:27" x14ac:dyDescent="0.2">
      <c r="A805" s="2"/>
      <c r="B805" s="2"/>
      <c r="C805" s="2"/>
      <c r="D805" s="2"/>
      <c r="E805" s="2"/>
      <c r="F805" s="2"/>
      <c r="G805" s="2"/>
      <c r="H805" s="2"/>
      <c r="I805" s="2"/>
      <c r="J805" s="2"/>
      <c r="K805" s="2"/>
      <c r="L805" s="2"/>
      <c r="N805" s="2"/>
      <c r="O805" s="2"/>
      <c r="P805" s="2"/>
      <c r="Q805" s="2"/>
      <c r="R805" s="2"/>
      <c r="S805" s="2"/>
      <c r="T805" s="2"/>
      <c r="U805" s="2"/>
      <c r="V805" s="2"/>
      <c r="W805" s="2"/>
      <c r="X805" s="2"/>
      <c r="Y805" s="2"/>
      <c r="Z805" s="2"/>
      <c r="AA805" s="2"/>
    </row>
    <row r="806" spans="1:27" x14ac:dyDescent="0.2">
      <c r="A806" s="2"/>
      <c r="B806" s="2"/>
      <c r="C806" s="2"/>
      <c r="D806" s="2"/>
      <c r="E806" s="2"/>
      <c r="F806" s="2"/>
      <c r="G806" s="2"/>
      <c r="H806" s="2"/>
      <c r="I806" s="2"/>
      <c r="J806" s="2"/>
      <c r="K806" s="2"/>
      <c r="L806" s="2"/>
      <c r="N806" s="2"/>
      <c r="O806" s="2"/>
      <c r="P806" s="2"/>
      <c r="Q806" s="2"/>
      <c r="R806" s="2"/>
      <c r="S806" s="2"/>
      <c r="T806" s="2"/>
      <c r="U806" s="2"/>
      <c r="V806" s="2"/>
      <c r="W806" s="2"/>
      <c r="X806" s="2"/>
      <c r="Y806" s="2"/>
      <c r="Z806" s="2"/>
      <c r="AA806" s="2"/>
    </row>
    <row r="807" spans="1:27" x14ac:dyDescent="0.2">
      <c r="A807" s="2"/>
      <c r="B807" s="2"/>
      <c r="C807" s="2"/>
      <c r="D807" s="2"/>
      <c r="E807" s="2"/>
      <c r="F807" s="2"/>
      <c r="G807" s="2"/>
      <c r="H807" s="2"/>
      <c r="I807" s="2"/>
      <c r="J807" s="2"/>
      <c r="K807" s="2"/>
      <c r="L807" s="2"/>
      <c r="N807" s="2"/>
      <c r="O807" s="2"/>
      <c r="P807" s="2"/>
      <c r="Q807" s="2"/>
      <c r="R807" s="2"/>
      <c r="S807" s="2"/>
      <c r="T807" s="2"/>
      <c r="U807" s="2"/>
      <c r="V807" s="2"/>
      <c r="W807" s="2"/>
      <c r="X807" s="2"/>
      <c r="Y807" s="2"/>
      <c r="Z807" s="2"/>
      <c r="AA807" s="2"/>
    </row>
    <row r="808" spans="1:27" x14ac:dyDescent="0.2">
      <c r="A808" s="2"/>
      <c r="B808" s="2"/>
      <c r="C808" s="2"/>
      <c r="D808" s="2"/>
      <c r="E808" s="2"/>
      <c r="F808" s="2"/>
      <c r="G808" s="2"/>
      <c r="H808" s="2"/>
      <c r="I808" s="2"/>
      <c r="J808" s="2"/>
      <c r="K808" s="2"/>
      <c r="L808" s="2"/>
      <c r="N808" s="2"/>
      <c r="O808" s="2"/>
      <c r="P808" s="2"/>
      <c r="Q808" s="2"/>
      <c r="R808" s="2"/>
      <c r="S808" s="2"/>
      <c r="T808" s="2"/>
      <c r="U808" s="2"/>
      <c r="V808" s="2"/>
      <c r="W808" s="2"/>
      <c r="X808" s="2"/>
      <c r="Y808" s="2"/>
      <c r="Z808" s="2"/>
      <c r="AA808" s="2"/>
    </row>
    <row r="809" spans="1:27" x14ac:dyDescent="0.2">
      <c r="A809" s="2"/>
      <c r="B809" s="2"/>
      <c r="C809" s="2"/>
      <c r="D809" s="2"/>
      <c r="E809" s="2"/>
      <c r="F809" s="2"/>
      <c r="G809" s="2"/>
      <c r="H809" s="2"/>
      <c r="I809" s="2"/>
      <c r="J809" s="2"/>
      <c r="K809" s="2"/>
      <c r="L809" s="2"/>
      <c r="N809" s="2"/>
      <c r="O809" s="2"/>
      <c r="P809" s="2"/>
      <c r="Q809" s="2"/>
      <c r="R809" s="2"/>
      <c r="S809" s="2"/>
      <c r="T809" s="2"/>
      <c r="U809" s="2"/>
      <c r="V809" s="2"/>
      <c r="W809" s="2"/>
      <c r="X809" s="2"/>
      <c r="Y809" s="2"/>
      <c r="Z809" s="2"/>
      <c r="AA809" s="2"/>
    </row>
    <row r="810" spans="1:27" x14ac:dyDescent="0.2">
      <c r="A810" s="2"/>
      <c r="B810" s="2"/>
      <c r="C810" s="2"/>
      <c r="D810" s="2"/>
      <c r="E810" s="2"/>
      <c r="F810" s="2"/>
      <c r="G810" s="2"/>
      <c r="H810" s="2"/>
      <c r="I810" s="2"/>
      <c r="J810" s="2"/>
      <c r="K810" s="2"/>
      <c r="L810" s="2"/>
      <c r="N810" s="2"/>
      <c r="O810" s="2"/>
      <c r="P810" s="2"/>
      <c r="Q810" s="2"/>
      <c r="R810" s="2"/>
      <c r="S810" s="2"/>
      <c r="T810" s="2"/>
      <c r="U810" s="2"/>
      <c r="V810" s="2"/>
      <c r="W810" s="2"/>
      <c r="X810" s="2"/>
      <c r="Y810" s="2"/>
      <c r="Z810" s="2"/>
      <c r="AA810" s="2"/>
    </row>
    <row r="811" spans="1:27" x14ac:dyDescent="0.2">
      <c r="A811" s="2"/>
      <c r="B811" s="2"/>
      <c r="C811" s="2"/>
      <c r="D811" s="2"/>
      <c r="E811" s="2"/>
      <c r="F811" s="2"/>
      <c r="G811" s="2"/>
      <c r="H811" s="2"/>
      <c r="I811" s="2"/>
      <c r="J811" s="2"/>
      <c r="K811" s="2"/>
      <c r="L811" s="2"/>
      <c r="N811" s="2"/>
      <c r="O811" s="2"/>
      <c r="P811" s="2"/>
      <c r="Q811" s="2"/>
      <c r="R811" s="2"/>
      <c r="S811" s="2"/>
      <c r="T811" s="2"/>
      <c r="U811" s="2"/>
      <c r="V811" s="2"/>
      <c r="W811" s="2"/>
      <c r="X811" s="2"/>
      <c r="Y811" s="2"/>
      <c r="Z811" s="2"/>
      <c r="AA811" s="2"/>
    </row>
    <row r="812" spans="1:27" x14ac:dyDescent="0.2">
      <c r="A812" s="2"/>
      <c r="B812" s="2"/>
      <c r="C812" s="2"/>
      <c r="D812" s="2"/>
      <c r="E812" s="2"/>
      <c r="F812" s="2"/>
      <c r="G812" s="2"/>
      <c r="H812" s="2"/>
      <c r="I812" s="2"/>
      <c r="J812" s="2"/>
      <c r="K812" s="2"/>
      <c r="L812" s="2"/>
      <c r="N812" s="2"/>
      <c r="O812" s="2"/>
      <c r="P812" s="2"/>
      <c r="Q812" s="2"/>
      <c r="R812" s="2"/>
      <c r="S812" s="2"/>
      <c r="T812" s="2"/>
      <c r="U812" s="2"/>
      <c r="V812" s="2"/>
      <c r="W812" s="2"/>
      <c r="X812" s="2"/>
      <c r="Y812" s="2"/>
      <c r="Z812" s="2"/>
      <c r="AA812" s="2"/>
    </row>
    <row r="813" spans="1:27" x14ac:dyDescent="0.2">
      <c r="A813" s="2"/>
      <c r="B813" s="2"/>
      <c r="C813" s="2"/>
      <c r="D813" s="2"/>
      <c r="E813" s="2"/>
      <c r="F813" s="2"/>
      <c r="G813" s="2"/>
      <c r="H813" s="2"/>
      <c r="I813" s="2"/>
      <c r="J813" s="2"/>
      <c r="K813" s="2"/>
      <c r="L813" s="2"/>
      <c r="N813" s="2"/>
      <c r="O813" s="2"/>
      <c r="P813" s="2"/>
      <c r="Q813" s="2"/>
      <c r="R813" s="2"/>
      <c r="S813" s="2"/>
      <c r="T813" s="2"/>
      <c r="U813" s="2"/>
      <c r="V813" s="2"/>
      <c r="W813" s="2"/>
      <c r="X813" s="2"/>
      <c r="Y813" s="2"/>
      <c r="Z813" s="2"/>
      <c r="AA813" s="2"/>
    </row>
    <row r="814" spans="1:27" x14ac:dyDescent="0.2">
      <c r="A814" s="2"/>
      <c r="B814" s="2"/>
      <c r="C814" s="2"/>
      <c r="D814" s="2"/>
      <c r="E814" s="2"/>
      <c r="F814" s="2"/>
      <c r="G814" s="2"/>
      <c r="H814" s="2"/>
      <c r="I814" s="2"/>
      <c r="J814" s="2"/>
      <c r="K814" s="2"/>
      <c r="L814" s="2"/>
      <c r="N814" s="2"/>
      <c r="O814" s="2"/>
      <c r="P814" s="2"/>
      <c r="Q814" s="2"/>
      <c r="R814" s="2"/>
      <c r="S814" s="2"/>
      <c r="T814" s="2"/>
      <c r="U814" s="2"/>
      <c r="V814" s="2"/>
      <c r="W814" s="2"/>
      <c r="X814" s="2"/>
      <c r="Y814" s="2"/>
      <c r="Z814" s="2"/>
      <c r="AA814" s="2"/>
    </row>
    <row r="815" spans="1:27" x14ac:dyDescent="0.2">
      <c r="A815" s="2"/>
      <c r="B815" s="2"/>
      <c r="C815" s="2"/>
      <c r="D815" s="2"/>
      <c r="E815" s="2"/>
      <c r="F815" s="2"/>
      <c r="G815" s="2"/>
      <c r="H815" s="2"/>
      <c r="I815" s="2"/>
      <c r="J815" s="2"/>
      <c r="K815" s="2"/>
      <c r="L815" s="2"/>
      <c r="N815" s="2"/>
      <c r="O815" s="2"/>
      <c r="P815" s="2"/>
      <c r="Q815" s="2"/>
      <c r="R815" s="2"/>
      <c r="S815" s="2"/>
      <c r="T815" s="2"/>
      <c r="U815" s="2"/>
      <c r="V815" s="2"/>
      <c r="W815" s="2"/>
      <c r="X815" s="2"/>
      <c r="Y815" s="2"/>
      <c r="Z815" s="2"/>
      <c r="AA815" s="2"/>
    </row>
    <row r="816" spans="1:27" x14ac:dyDescent="0.2">
      <c r="A816" s="2"/>
      <c r="B816" s="2"/>
      <c r="C816" s="2"/>
      <c r="D816" s="2"/>
      <c r="E816" s="2"/>
      <c r="F816" s="2"/>
      <c r="G816" s="2"/>
      <c r="H816" s="2"/>
      <c r="I816" s="2"/>
      <c r="J816" s="2"/>
      <c r="K816" s="2"/>
      <c r="L816" s="2"/>
      <c r="N816" s="2"/>
      <c r="O816" s="2"/>
      <c r="P816" s="2"/>
      <c r="Q816" s="2"/>
      <c r="R816" s="2"/>
      <c r="S816" s="2"/>
      <c r="T816" s="2"/>
      <c r="U816" s="2"/>
      <c r="V816" s="2"/>
      <c r="W816" s="2"/>
      <c r="X816" s="2"/>
      <c r="Y816" s="2"/>
      <c r="Z816" s="2"/>
      <c r="AA816" s="2"/>
    </row>
    <row r="817" spans="1:27" x14ac:dyDescent="0.2">
      <c r="A817" s="2"/>
      <c r="B817" s="2"/>
      <c r="C817" s="2"/>
      <c r="D817" s="2"/>
      <c r="E817" s="2"/>
      <c r="F817" s="2"/>
      <c r="G817" s="2"/>
      <c r="H817" s="2"/>
      <c r="I817" s="2"/>
      <c r="J817" s="2"/>
      <c r="K817" s="2"/>
      <c r="L817" s="2"/>
      <c r="N817" s="2"/>
      <c r="O817" s="2"/>
      <c r="P817" s="2"/>
      <c r="Q817" s="2"/>
      <c r="R817" s="2"/>
      <c r="S817" s="2"/>
      <c r="T817" s="2"/>
      <c r="U817" s="2"/>
      <c r="V817" s="2"/>
      <c r="W817" s="2"/>
      <c r="X817" s="2"/>
      <c r="Y817" s="2"/>
      <c r="Z817" s="2"/>
      <c r="AA817" s="2"/>
    </row>
    <row r="818" spans="1:27" x14ac:dyDescent="0.2">
      <c r="A818" s="2"/>
      <c r="B818" s="2"/>
      <c r="C818" s="2"/>
      <c r="D818" s="2"/>
      <c r="E818" s="2"/>
      <c r="F818" s="2"/>
      <c r="G818" s="2"/>
      <c r="H818" s="2"/>
      <c r="I818" s="2"/>
      <c r="J818" s="2"/>
      <c r="K818" s="2"/>
      <c r="L818" s="2"/>
      <c r="N818" s="2"/>
      <c r="O818" s="2"/>
      <c r="P818" s="2"/>
      <c r="Q818" s="2"/>
      <c r="R818" s="2"/>
      <c r="S818" s="2"/>
      <c r="T818" s="2"/>
      <c r="U818" s="2"/>
      <c r="V818" s="2"/>
      <c r="W818" s="2"/>
      <c r="X818" s="2"/>
      <c r="Y818" s="2"/>
      <c r="Z818" s="2"/>
      <c r="AA818" s="2"/>
    </row>
    <row r="819" spans="1:27" x14ac:dyDescent="0.2">
      <c r="A819" s="2"/>
      <c r="B819" s="2"/>
      <c r="C819" s="2"/>
      <c r="D819" s="2"/>
      <c r="E819" s="2"/>
      <c r="F819" s="2"/>
      <c r="G819" s="2"/>
      <c r="H819" s="2"/>
      <c r="I819" s="2"/>
      <c r="J819" s="2"/>
      <c r="K819" s="2"/>
      <c r="L819" s="2"/>
      <c r="N819" s="2"/>
      <c r="O819" s="2"/>
      <c r="P819" s="2"/>
      <c r="Q819" s="2"/>
      <c r="R819" s="2"/>
      <c r="S819" s="2"/>
      <c r="T819" s="2"/>
      <c r="U819" s="2"/>
      <c r="V819" s="2"/>
      <c r="W819" s="2"/>
      <c r="X819" s="2"/>
      <c r="Y819" s="2"/>
      <c r="Z819" s="2"/>
      <c r="AA819" s="2"/>
    </row>
    <row r="820" spans="1:27" x14ac:dyDescent="0.2">
      <c r="A820" s="2"/>
      <c r="B820" s="2"/>
      <c r="C820" s="2"/>
      <c r="D820" s="2"/>
      <c r="E820" s="2"/>
      <c r="F820" s="2"/>
      <c r="G820" s="2"/>
      <c r="H820" s="2"/>
      <c r="I820" s="2"/>
      <c r="J820" s="2"/>
      <c r="K820" s="2"/>
      <c r="L820" s="2"/>
      <c r="N820" s="2"/>
      <c r="O820" s="2"/>
      <c r="P820" s="2"/>
      <c r="Q820" s="2"/>
      <c r="R820" s="2"/>
      <c r="S820" s="2"/>
      <c r="T820" s="2"/>
      <c r="U820" s="2"/>
      <c r="V820" s="2"/>
      <c r="W820" s="2"/>
      <c r="X820" s="2"/>
      <c r="Y820" s="2"/>
      <c r="Z820" s="2"/>
      <c r="AA820" s="2"/>
    </row>
    <row r="821" spans="1:27" x14ac:dyDescent="0.2">
      <c r="A821" s="2"/>
      <c r="B821" s="2"/>
      <c r="C821" s="2"/>
      <c r="D821" s="2"/>
      <c r="E821" s="2"/>
      <c r="F821" s="2"/>
      <c r="G821" s="2"/>
      <c r="H821" s="2"/>
      <c r="I821" s="2"/>
      <c r="J821" s="2"/>
      <c r="K821" s="2"/>
      <c r="L821" s="2"/>
      <c r="N821" s="2"/>
      <c r="O821" s="2"/>
      <c r="P821" s="2"/>
      <c r="Q821" s="2"/>
      <c r="R821" s="2"/>
      <c r="S821" s="2"/>
      <c r="T821" s="2"/>
      <c r="U821" s="2"/>
      <c r="V821" s="2"/>
      <c r="W821" s="2"/>
      <c r="X821" s="2"/>
      <c r="Y821" s="2"/>
      <c r="Z821" s="2"/>
      <c r="AA821" s="2"/>
    </row>
    <row r="822" spans="1:27" x14ac:dyDescent="0.2">
      <c r="A822" s="2"/>
      <c r="B822" s="2"/>
      <c r="C822" s="2"/>
      <c r="D822" s="2"/>
      <c r="E822" s="2"/>
      <c r="F822" s="2"/>
      <c r="G822" s="2"/>
      <c r="H822" s="2"/>
      <c r="I822" s="2"/>
      <c r="J822" s="2"/>
      <c r="K822" s="2"/>
      <c r="L822" s="2"/>
      <c r="N822" s="2"/>
      <c r="O822" s="2"/>
      <c r="P822" s="2"/>
      <c r="Q822" s="2"/>
      <c r="R822" s="2"/>
      <c r="S822" s="2"/>
      <c r="T822" s="2"/>
      <c r="U822" s="2"/>
      <c r="V822" s="2"/>
      <c r="W822" s="2"/>
      <c r="X822" s="2"/>
      <c r="Y822" s="2"/>
      <c r="Z822" s="2"/>
      <c r="AA822" s="2"/>
    </row>
    <row r="823" spans="1:27" x14ac:dyDescent="0.2">
      <c r="A823" s="2"/>
      <c r="B823" s="2"/>
      <c r="C823" s="2"/>
      <c r="D823" s="2"/>
      <c r="E823" s="2"/>
      <c r="F823" s="2"/>
      <c r="G823" s="2"/>
      <c r="H823" s="2"/>
      <c r="I823" s="2"/>
      <c r="J823" s="2"/>
      <c r="K823" s="2"/>
      <c r="L823" s="2"/>
      <c r="N823" s="2"/>
      <c r="O823" s="2"/>
      <c r="P823" s="2"/>
      <c r="Q823" s="2"/>
      <c r="R823" s="2"/>
      <c r="S823" s="2"/>
      <c r="T823" s="2"/>
      <c r="U823" s="2"/>
      <c r="V823" s="2"/>
      <c r="W823" s="2"/>
      <c r="X823" s="2"/>
      <c r="Y823" s="2"/>
      <c r="Z823" s="2"/>
      <c r="AA823" s="2"/>
    </row>
    <row r="824" spans="1:27" x14ac:dyDescent="0.2">
      <c r="A824" s="2"/>
      <c r="B824" s="2"/>
      <c r="C824" s="2"/>
      <c r="D824" s="2"/>
      <c r="E824" s="2"/>
      <c r="F824" s="2"/>
      <c r="G824" s="2"/>
      <c r="H824" s="2"/>
      <c r="I824" s="2"/>
      <c r="J824" s="2"/>
      <c r="K824" s="2"/>
      <c r="L824" s="2"/>
      <c r="N824" s="2"/>
      <c r="O824" s="2"/>
      <c r="P824" s="2"/>
      <c r="Q824" s="2"/>
      <c r="R824" s="2"/>
      <c r="S824" s="2"/>
      <c r="T824" s="2"/>
      <c r="U824" s="2"/>
      <c r="V824" s="2"/>
      <c r="W824" s="2"/>
      <c r="X824" s="2"/>
      <c r="Y824" s="2"/>
      <c r="Z824" s="2"/>
      <c r="AA824" s="2"/>
    </row>
    <row r="825" spans="1:27" x14ac:dyDescent="0.2">
      <c r="A825" s="2"/>
      <c r="B825" s="2"/>
      <c r="C825" s="2"/>
      <c r="D825" s="2"/>
      <c r="E825" s="2"/>
      <c r="F825" s="2"/>
      <c r="G825" s="2"/>
      <c r="H825" s="2"/>
      <c r="I825" s="2"/>
      <c r="J825" s="2"/>
      <c r="K825" s="2"/>
      <c r="L825" s="2"/>
      <c r="N825" s="2"/>
      <c r="O825" s="2"/>
      <c r="P825" s="2"/>
      <c r="Q825" s="2"/>
      <c r="R825" s="2"/>
      <c r="S825" s="2"/>
      <c r="T825" s="2"/>
      <c r="U825" s="2"/>
      <c r="V825" s="2"/>
      <c r="W825" s="2"/>
      <c r="X825" s="2"/>
      <c r="Y825" s="2"/>
      <c r="Z825" s="2"/>
      <c r="AA825" s="2"/>
    </row>
    <row r="826" spans="1:27" x14ac:dyDescent="0.2">
      <c r="A826" s="2"/>
      <c r="B826" s="2"/>
      <c r="C826" s="2"/>
      <c r="D826" s="2"/>
      <c r="E826" s="2"/>
      <c r="F826" s="2"/>
      <c r="G826" s="2"/>
      <c r="H826" s="2"/>
      <c r="I826" s="2"/>
      <c r="J826" s="2"/>
      <c r="K826" s="2"/>
      <c r="L826" s="2"/>
      <c r="N826" s="2"/>
      <c r="O826" s="2"/>
      <c r="P826" s="2"/>
      <c r="Q826" s="2"/>
      <c r="R826" s="2"/>
      <c r="S826" s="2"/>
      <c r="T826" s="2"/>
      <c r="U826" s="2"/>
      <c r="V826" s="2"/>
      <c r="W826" s="2"/>
      <c r="X826" s="2"/>
      <c r="Y826" s="2"/>
      <c r="Z826" s="2"/>
      <c r="AA826" s="2"/>
    </row>
    <row r="827" spans="1:27" x14ac:dyDescent="0.2">
      <c r="A827" s="2"/>
      <c r="B827" s="2"/>
      <c r="C827" s="2"/>
      <c r="D827" s="2"/>
      <c r="E827" s="2"/>
      <c r="F827" s="2"/>
      <c r="G827" s="2"/>
      <c r="H827" s="2"/>
      <c r="I827" s="2"/>
      <c r="J827" s="2"/>
      <c r="K827" s="2"/>
      <c r="L827" s="2"/>
      <c r="N827" s="2"/>
      <c r="O827" s="2"/>
      <c r="P827" s="2"/>
      <c r="Q827" s="2"/>
      <c r="R827" s="2"/>
      <c r="S827" s="2"/>
      <c r="T827" s="2"/>
      <c r="U827" s="2"/>
      <c r="V827" s="2"/>
      <c r="W827" s="2"/>
      <c r="X827" s="2"/>
      <c r="Y827" s="2"/>
      <c r="Z827" s="2"/>
      <c r="AA827" s="2"/>
    </row>
    <row r="828" spans="1:27" x14ac:dyDescent="0.2">
      <c r="A828" s="2"/>
      <c r="B828" s="2"/>
      <c r="C828" s="2"/>
      <c r="D828" s="2"/>
      <c r="E828" s="2"/>
      <c r="F828" s="2"/>
      <c r="G828" s="2"/>
      <c r="H828" s="2"/>
      <c r="I828" s="2"/>
      <c r="J828" s="2"/>
      <c r="K828" s="2"/>
      <c r="L828" s="2"/>
      <c r="N828" s="2"/>
      <c r="O828" s="2"/>
      <c r="P828" s="2"/>
      <c r="Q828" s="2"/>
      <c r="R828" s="2"/>
      <c r="S828" s="2"/>
      <c r="T828" s="2"/>
      <c r="U828" s="2"/>
      <c r="V828" s="2"/>
      <c r="W828" s="2"/>
      <c r="X828" s="2"/>
      <c r="Y828" s="2"/>
      <c r="Z828" s="2"/>
      <c r="AA828" s="2"/>
    </row>
    <row r="829" spans="1:27" x14ac:dyDescent="0.2">
      <c r="A829" s="2"/>
      <c r="B829" s="2"/>
      <c r="C829" s="2"/>
      <c r="D829" s="2"/>
      <c r="E829" s="2"/>
      <c r="F829" s="2"/>
      <c r="G829" s="2"/>
      <c r="H829" s="2"/>
      <c r="I829" s="2"/>
      <c r="J829" s="2"/>
      <c r="K829" s="2"/>
      <c r="L829" s="2"/>
      <c r="N829" s="2"/>
      <c r="O829" s="2"/>
      <c r="P829" s="2"/>
      <c r="Q829" s="2"/>
      <c r="R829" s="2"/>
      <c r="S829" s="2"/>
      <c r="T829" s="2"/>
      <c r="U829" s="2"/>
      <c r="V829" s="2"/>
      <c r="W829" s="2"/>
      <c r="X829" s="2"/>
      <c r="Y829" s="2"/>
      <c r="Z829" s="2"/>
      <c r="AA829" s="2"/>
    </row>
    <row r="830" spans="1:27" x14ac:dyDescent="0.2">
      <c r="A830" s="2"/>
      <c r="B830" s="2"/>
      <c r="C830" s="2"/>
      <c r="D830" s="2"/>
      <c r="E830" s="2"/>
      <c r="F830" s="2"/>
      <c r="G830" s="2"/>
      <c r="H830" s="2"/>
      <c r="I830" s="2"/>
      <c r="J830" s="2"/>
      <c r="K830" s="2"/>
      <c r="L830" s="2"/>
      <c r="N830" s="2"/>
      <c r="O830" s="2"/>
      <c r="P830" s="2"/>
      <c r="Q830" s="2"/>
      <c r="R830" s="2"/>
      <c r="S830" s="2"/>
      <c r="T830" s="2"/>
      <c r="U830" s="2"/>
      <c r="V830" s="2"/>
      <c r="W830" s="2"/>
      <c r="X830" s="2"/>
      <c r="Y830" s="2"/>
      <c r="Z830" s="2"/>
      <c r="AA830" s="2"/>
    </row>
    <row r="831" spans="1:27" x14ac:dyDescent="0.2">
      <c r="A831" s="2"/>
      <c r="B831" s="2"/>
      <c r="C831" s="2"/>
      <c r="D831" s="2"/>
      <c r="E831" s="2"/>
      <c r="F831" s="2"/>
      <c r="G831" s="2"/>
      <c r="H831" s="2"/>
      <c r="I831" s="2"/>
      <c r="J831" s="2"/>
      <c r="K831" s="2"/>
      <c r="L831" s="2"/>
      <c r="N831" s="2"/>
      <c r="O831" s="2"/>
      <c r="P831" s="2"/>
      <c r="Q831" s="2"/>
      <c r="R831" s="2"/>
      <c r="S831" s="2"/>
      <c r="T831" s="2"/>
      <c r="U831" s="2"/>
      <c r="V831" s="2"/>
      <c r="W831" s="2"/>
      <c r="X831" s="2"/>
      <c r="Y831" s="2"/>
      <c r="Z831" s="2"/>
      <c r="AA831" s="2"/>
    </row>
    <row r="832" spans="1:27" x14ac:dyDescent="0.2">
      <c r="A832" s="2"/>
      <c r="B832" s="2"/>
      <c r="C832" s="2"/>
      <c r="D832" s="2"/>
      <c r="E832" s="2"/>
      <c r="F832" s="2"/>
      <c r="G832" s="2"/>
      <c r="H832" s="2"/>
      <c r="I832" s="2"/>
      <c r="J832" s="2"/>
      <c r="K832" s="2"/>
      <c r="L832" s="2"/>
      <c r="N832" s="2"/>
      <c r="O832" s="2"/>
      <c r="P832" s="2"/>
      <c r="Q832" s="2"/>
      <c r="R832" s="2"/>
      <c r="S832" s="2"/>
      <c r="T832" s="2"/>
      <c r="U832" s="2"/>
      <c r="V832" s="2"/>
      <c r="W832" s="2"/>
      <c r="X832" s="2"/>
      <c r="Y832" s="2"/>
      <c r="Z832" s="2"/>
      <c r="AA832" s="2"/>
    </row>
    <row r="833" spans="1:27" x14ac:dyDescent="0.2">
      <c r="A833" s="2"/>
      <c r="B833" s="2"/>
      <c r="C833" s="2"/>
      <c r="D833" s="2"/>
      <c r="E833" s="2"/>
      <c r="F833" s="2"/>
      <c r="G833" s="2"/>
      <c r="H833" s="2"/>
      <c r="I833" s="2"/>
      <c r="J833" s="2"/>
      <c r="K833" s="2"/>
      <c r="L833" s="2"/>
      <c r="N833" s="2"/>
      <c r="O833" s="2"/>
      <c r="P833" s="2"/>
      <c r="Q833" s="2"/>
      <c r="R833" s="2"/>
      <c r="S833" s="2"/>
      <c r="T833" s="2"/>
      <c r="U833" s="2"/>
      <c r="V833" s="2"/>
      <c r="W833" s="2"/>
      <c r="X833" s="2"/>
      <c r="Y833" s="2"/>
      <c r="Z833" s="2"/>
      <c r="AA833" s="2"/>
    </row>
    <row r="834" spans="1:27" x14ac:dyDescent="0.2">
      <c r="A834" s="2"/>
      <c r="B834" s="2"/>
      <c r="C834" s="2"/>
      <c r="D834" s="2"/>
      <c r="E834" s="2"/>
      <c r="F834" s="2"/>
      <c r="G834" s="2"/>
      <c r="H834" s="2"/>
      <c r="I834" s="2"/>
      <c r="J834" s="2"/>
      <c r="K834" s="2"/>
      <c r="L834" s="2"/>
      <c r="N834" s="2"/>
      <c r="O834" s="2"/>
      <c r="P834" s="2"/>
      <c r="Q834" s="2"/>
      <c r="R834" s="2"/>
      <c r="S834" s="2"/>
      <c r="T834" s="2"/>
      <c r="U834" s="2"/>
      <c r="V834" s="2"/>
      <c r="W834" s="2"/>
      <c r="X834" s="2"/>
      <c r="Y834" s="2"/>
      <c r="Z834" s="2"/>
      <c r="AA834" s="2"/>
    </row>
    <row r="835" spans="1:27" x14ac:dyDescent="0.2">
      <c r="A835" s="2"/>
      <c r="B835" s="2"/>
      <c r="C835" s="2"/>
      <c r="D835" s="2"/>
      <c r="E835" s="2"/>
      <c r="F835" s="2"/>
      <c r="G835" s="2"/>
      <c r="H835" s="2"/>
      <c r="I835" s="2"/>
      <c r="J835" s="2"/>
      <c r="K835" s="2"/>
      <c r="L835" s="2"/>
      <c r="N835" s="2"/>
      <c r="O835" s="2"/>
      <c r="P835" s="2"/>
      <c r="Q835" s="2"/>
      <c r="R835" s="2"/>
      <c r="S835" s="2"/>
      <c r="T835" s="2"/>
      <c r="U835" s="2"/>
      <c r="V835" s="2"/>
      <c r="W835" s="2"/>
      <c r="X835" s="2"/>
      <c r="Y835" s="2"/>
      <c r="Z835" s="2"/>
      <c r="AA835" s="2"/>
    </row>
    <row r="836" spans="1:27" x14ac:dyDescent="0.2">
      <c r="A836" s="2"/>
      <c r="B836" s="2"/>
      <c r="C836" s="2"/>
      <c r="D836" s="2"/>
      <c r="E836" s="2"/>
      <c r="F836" s="2"/>
      <c r="G836" s="2"/>
      <c r="H836" s="2"/>
      <c r="I836" s="2"/>
      <c r="J836" s="2"/>
      <c r="K836" s="2"/>
      <c r="L836" s="2"/>
      <c r="N836" s="2"/>
      <c r="O836" s="2"/>
      <c r="P836" s="2"/>
      <c r="Q836" s="2"/>
      <c r="R836" s="2"/>
      <c r="S836" s="2"/>
      <c r="T836" s="2"/>
      <c r="U836" s="2"/>
      <c r="V836" s="2"/>
      <c r="W836" s="2"/>
      <c r="X836" s="2"/>
      <c r="Y836" s="2"/>
      <c r="Z836" s="2"/>
      <c r="AA836" s="2"/>
    </row>
    <row r="837" spans="1:27" x14ac:dyDescent="0.2">
      <c r="A837" s="2"/>
      <c r="B837" s="2"/>
      <c r="C837" s="2"/>
      <c r="D837" s="2"/>
      <c r="E837" s="2"/>
      <c r="F837" s="2"/>
      <c r="G837" s="2"/>
      <c r="H837" s="2"/>
      <c r="I837" s="2"/>
      <c r="J837" s="2"/>
      <c r="K837" s="2"/>
      <c r="L837" s="2"/>
      <c r="N837" s="2"/>
      <c r="O837" s="2"/>
      <c r="P837" s="2"/>
      <c r="Q837" s="2"/>
      <c r="R837" s="2"/>
      <c r="S837" s="2"/>
      <c r="T837" s="2"/>
      <c r="U837" s="2"/>
      <c r="V837" s="2"/>
      <c r="W837" s="2"/>
      <c r="X837" s="2"/>
      <c r="Y837" s="2"/>
      <c r="Z837" s="2"/>
      <c r="AA837" s="2"/>
    </row>
    <row r="838" spans="1:27" x14ac:dyDescent="0.2">
      <c r="A838" s="2"/>
      <c r="B838" s="2"/>
      <c r="C838" s="2"/>
      <c r="D838" s="2"/>
      <c r="E838" s="2"/>
      <c r="F838" s="2"/>
      <c r="G838" s="2"/>
      <c r="H838" s="2"/>
      <c r="I838" s="2"/>
      <c r="J838" s="2"/>
      <c r="K838" s="2"/>
      <c r="L838" s="2"/>
      <c r="N838" s="2"/>
      <c r="O838" s="2"/>
      <c r="P838" s="2"/>
      <c r="Q838" s="2"/>
      <c r="R838" s="2"/>
      <c r="S838" s="2"/>
      <c r="T838" s="2"/>
      <c r="U838" s="2"/>
      <c r="V838" s="2"/>
      <c r="W838" s="2"/>
      <c r="X838" s="2"/>
      <c r="Y838" s="2"/>
      <c r="Z838" s="2"/>
      <c r="AA838" s="2"/>
    </row>
    <row r="839" spans="1:27" x14ac:dyDescent="0.2">
      <c r="A839" s="2"/>
      <c r="B839" s="2"/>
      <c r="C839" s="2"/>
      <c r="D839" s="2"/>
      <c r="E839" s="2"/>
      <c r="F839" s="2"/>
      <c r="G839" s="2"/>
      <c r="H839" s="2"/>
      <c r="I839" s="2"/>
      <c r="J839" s="2"/>
      <c r="K839" s="2"/>
      <c r="L839" s="2"/>
      <c r="N839" s="2"/>
      <c r="O839" s="2"/>
      <c r="P839" s="2"/>
      <c r="Q839" s="2"/>
      <c r="R839" s="2"/>
      <c r="S839" s="2"/>
      <c r="T839" s="2"/>
      <c r="U839" s="2"/>
      <c r="V839" s="2"/>
      <c r="W839" s="2"/>
      <c r="X839" s="2"/>
      <c r="Y839" s="2"/>
      <c r="Z839" s="2"/>
      <c r="AA839" s="2"/>
    </row>
    <row r="840" spans="1:27" x14ac:dyDescent="0.2">
      <c r="A840" s="2"/>
      <c r="B840" s="2"/>
      <c r="C840" s="2"/>
      <c r="D840" s="2"/>
      <c r="E840" s="2"/>
      <c r="F840" s="2"/>
      <c r="G840" s="2"/>
      <c r="H840" s="2"/>
      <c r="I840" s="2"/>
      <c r="J840" s="2"/>
      <c r="K840" s="2"/>
      <c r="L840" s="2"/>
      <c r="N840" s="2"/>
      <c r="O840" s="2"/>
      <c r="P840" s="2"/>
      <c r="Q840" s="2"/>
      <c r="R840" s="2"/>
      <c r="S840" s="2"/>
      <c r="T840" s="2"/>
      <c r="U840" s="2"/>
      <c r="V840" s="2"/>
      <c r="W840" s="2"/>
      <c r="X840" s="2"/>
      <c r="Y840" s="2"/>
      <c r="Z840" s="2"/>
      <c r="AA840" s="2"/>
    </row>
    <row r="841" spans="1:27" x14ac:dyDescent="0.2">
      <c r="A841" s="2"/>
      <c r="B841" s="2"/>
      <c r="C841" s="2"/>
      <c r="D841" s="2"/>
      <c r="E841" s="2"/>
      <c r="F841" s="2"/>
      <c r="G841" s="2"/>
      <c r="H841" s="2"/>
      <c r="I841" s="2"/>
      <c r="J841" s="2"/>
      <c r="K841" s="2"/>
      <c r="L841" s="2"/>
      <c r="N841" s="2"/>
      <c r="O841" s="2"/>
      <c r="P841" s="2"/>
      <c r="Q841" s="2"/>
      <c r="R841" s="2"/>
      <c r="S841" s="2"/>
      <c r="T841" s="2"/>
      <c r="U841" s="2"/>
      <c r="V841" s="2"/>
      <c r="W841" s="2"/>
      <c r="X841" s="2"/>
      <c r="Y841" s="2"/>
      <c r="Z841" s="2"/>
      <c r="AA841" s="2"/>
    </row>
    <row r="842" spans="1:27" x14ac:dyDescent="0.2">
      <c r="A842" s="2"/>
      <c r="B842" s="2"/>
      <c r="C842" s="2"/>
      <c r="D842" s="2"/>
      <c r="E842" s="2"/>
      <c r="F842" s="2"/>
      <c r="G842" s="2"/>
      <c r="H842" s="2"/>
      <c r="I842" s="2"/>
      <c r="J842" s="2"/>
      <c r="K842" s="2"/>
      <c r="L842" s="2"/>
      <c r="N842" s="2"/>
      <c r="O842" s="2"/>
      <c r="P842" s="2"/>
      <c r="Q842" s="2"/>
      <c r="R842" s="2"/>
      <c r="S842" s="2"/>
      <c r="T842" s="2"/>
      <c r="U842" s="2"/>
      <c r="V842" s="2"/>
      <c r="W842" s="2"/>
      <c r="X842" s="2"/>
      <c r="Y842" s="2"/>
      <c r="Z842" s="2"/>
      <c r="AA842" s="2"/>
    </row>
    <row r="843" spans="1:27" x14ac:dyDescent="0.2">
      <c r="A843" s="2"/>
      <c r="B843" s="2"/>
      <c r="C843" s="2"/>
      <c r="D843" s="2"/>
      <c r="E843" s="2"/>
      <c r="F843" s="2"/>
      <c r="G843" s="2"/>
      <c r="H843" s="2"/>
      <c r="I843" s="2"/>
      <c r="J843" s="2"/>
      <c r="K843" s="2"/>
      <c r="L843" s="2"/>
      <c r="N843" s="2"/>
      <c r="O843" s="2"/>
      <c r="P843" s="2"/>
      <c r="Q843" s="2"/>
      <c r="R843" s="2"/>
      <c r="S843" s="2"/>
      <c r="T843" s="2"/>
      <c r="U843" s="2"/>
      <c r="V843" s="2"/>
      <c r="W843" s="2"/>
      <c r="X843" s="2"/>
      <c r="Y843" s="2"/>
      <c r="Z843" s="2"/>
      <c r="AA843" s="2"/>
    </row>
    <row r="844" spans="1:27" x14ac:dyDescent="0.2">
      <c r="A844" s="2"/>
      <c r="B844" s="2"/>
      <c r="C844" s="2"/>
      <c r="D844" s="2"/>
      <c r="E844" s="2"/>
      <c r="F844" s="2"/>
      <c r="G844" s="2"/>
      <c r="H844" s="2"/>
      <c r="I844" s="2"/>
      <c r="J844" s="2"/>
      <c r="K844" s="2"/>
      <c r="L844" s="2"/>
      <c r="N844" s="2"/>
      <c r="O844" s="2"/>
      <c r="P844" s="2"/>
      <c r="Q844" s="2"/>
      <c r="R844" s="2"/>
      <c r="S844" s="2"/>
      <c r="T844" s="2"/>
      <c r="U844" s="2"/>
      <c r="V844" s="2"/>
      <c r="W844" s="2"/>
      <c r="X844" s="2"/>
      <c r="Y844" s="2"/>
      <c r="Z844" s="2"/>
      <c r="AA844" s="2"/>
    </row>
    <row r="845" spans="1:27" x14ac:dyDescent="0.2">
      <c r="A845" s="2"/>
      <c r="B845" s="2"/>
      <c r="C845" s="2"/>
      <c r="D845" s="2"/>
      <c r="E845" s="2"/>
      <c r="F845" s="2"/>
      <c r="G845" s="2"/>
      <c r="H845" s="2"/>
      <c r="I845" s="2"/>
      <c r="J845" s="2"/>
      <c r="K845" s="2"/>
      <c r="L845" s="2"/>
      <c r="N845" s="2"/>
      <c r="O845" s="2"/>
      <c r="P845" s="2"/>
      <c r="Q845" s="2"/>
      <c r="R845" s="2"/>
      <c r="S845" s="2"/>
      <c r="T845" s="2"/>
      <c r="U845" s="2"/>
      <c r="V845" s="2"/>
      <c r="W845" s="2"/>
      <c r="X845" s="2"/>
      <c r="Y845" s="2"/>
      <c r="Z845" s="2"/>
      <c r="AA845" s="2"/>
    </row>
    <row r="846" spans="1:27" x14ac:dyDescent="0.2">
      <c r="A846" s="2"/>
      <c r="B846" s="2"/>
      <c r="C846" s="2"/>
      <c r="D846" s="2"/>
      <c r="E846" s="2"/>
      <c r="F846" s="2"/>
      <c r="G846" s="2"/>
      <c r="H846" s="2"/>
      <c r="I846" s="2"/>
      <c r="J846" s="2"/>
      <c r="K846" s="2"/>
      <c r="L846" s="2"/>
      <c r="N846" s="2"/>
      <c r="O846" s="2"/>
      <c r="P846" s="2"/>
      <c r="Q846" s="2"/>
      <c r="R846" s="2"/>
      <c r="S846" s="2"/>
      <c r="T846" s="2"/>
      <c r="U846" s="2"/>
      <c r="V846" s="2"/>
      <c r="W846" s="2"/>
      <c r="X846" s="2"/>
      <c r="Y846" s="2"/>
      <c r="Z846" s="2"/>
      <c r="AA846" s="2"/>
    </row>
    <row r="847" spans="1:27" x14ac:dyDescent="0.2">
      <c r="A847" s="2"/>
      <c r="B847" s="2"/>
      <c r="C847" s="2"/>
      <c r="D847" s="2"/>
      <c r="E847" s="2"/>
      <c r="F847" s="2"/>
      <c r="G847" s="2"/>
      <c r="H847" s="2"/>
      <c r="I847" s="2"/>
      <c r="J847" s="2"/>
      <c r="K847" s="2"/>
      <c r="L847" s="2"/>
      <c r="N847" s="2"/>
      <c r="O847" s="2"/>
      <c r="P847" s="2"/>
      <c r="Q847" s="2"/>
      <c r="R847" s="2"/>
      <c r="S847" s="2"/>
      <c r="T847" s="2"/>
      <c r="U847" s="2"/>
      <c r="V847" s="2"/>
      <c r="W847" s="2"/>
      <c r="X847" s="2"/>
      <c r="Y847" s="2"/>
      <c r="Z847" s="2"/>
      <c r="AA847" s="2"/>
    </row>
    <row r="848" spans="1:27" x14ac:dyDescent="0.2">
      <c r="A848" s="2"/>
      <c r="B848" s="2"/>
      <c r="C848" s="2"/>
      <c r="D848" s="2"/>
      <c r="E848" s="2"/>
      <c r="F848" s="2"/>
      <c r="G848" s="2"/>
      <c r="H848" s="2"/>
      <c r="I848" s="2"/>
      <c r="J848" s="2"/>
      <c r="K848" s="2"/>
      <c r="L848" s="2"/>
      <c r="N848" s="2"/>
      <c r="O848" s="2"/>
      <c r="P848" s="2"/>
      <c r="Q848" s="2"/>
      <c r="R848" s="2"/>
      <c r="S848" s="2"/>
      <c r="T848" s="2"/>
      <c r="U848" s="2"/>
      <c r="V848" s="2"/>
      <c r="W848" s="2"/>
      <c r="X848" s="2"/>
      <c r="Y848" s="2"/>
      <c r="Z848" s="2"/>
      <c r="AA848" s="2"/>
    </row>
    <row r="849" spans="1:27" x14ac:dyDescent="0.2">
      <c r="A849" s="2"/>
      <c r="B849" s="2"/>
      <c r="C849" s="2"/>
      <c r="D849" s="2"/>
      <c r="E849" s="2"/>
      <c r="F849" s="2"/>
      <c r="G849" s="2"/>
      <c r="H849" s="2"/>
      <c r="I849" s="2"/>
      <c r="J849" s="2"/>
      <c r="K849" s="2"/>
      <c r="L849" s="2"/>
      <c r="N849" s="2"/>
      <c r="O849" s="2"/>
      <c r="P849" s="2"/>
      <c r="Q849" s="2"/>
      <c r="R849" s="2"/>
      <c r="S849" s="2"/>
      <c r="T849" s="2"/>
      <c r="U849" s="2"/>
      <c r="V849" s="2"/>
      <c r="W849" s="2"/>
      <c r="X849" s="2"/>
      <c r="Y849" s="2"/>
      <c r="Z849" s="2"/>
      <c r="AA849" s="2"/>
    </row>
    <row r="850" spans="1:27" x14ac:dyDescent="0.2">
      <c r="A850" s="2"/>
      <c r="B850" s="2"/>
      <c r="C850" s="2"/>
      <c r="D850" s="2"/>
      <c r="E850" s="2"/>
      <c r="F850" s="2"/>
      <c r="G850" s="2"/>
      <c r="H850" s="2"/>
      <c r="I850" s="2"/>
      <c r="J850" s="2"/>
      <c r="K850" s="2"/>
      <c r="L850" s="2"/>
      <c r="N850" s="2"/>
      <c r="O850" s="2"/>
      <c r="P850" s="2"/>
      <c r="Q850" s="2"/>
      <c r="R850" s="2"/>
      <c r="S850" s="2"/>
      <c r="T850" s="2"/>
      <c r="U850" s="2"/>
      <c r="V850" s="2"/>
      <c r="W850" s="2"/>
      <c r="X850" s="2"/>
      <c r="Y850" s="2"/>
      <c r="Z850" s="2"/>
      <c r="AA850" s="2"/>
    </row>
    <row r="851" spans="1:27" x14ac:dyDescent="0.2">
      <c r="A851" s="2"/>
      <c r="B851" s="2"/>
      <c r="C851" s="2"/>
      <c r="D851" s="2"/>
      <c r="E851" s="2"/>
      <c r="F851" s="2"/>
      <c r="G851" s="2"/>
      <c r="H851" s="2"/>
      <c r="I851" s="2"/>
      <c r="J851" s="2"/>
      <c r="K851" s="2"/>
      <c r="L851" s="2"/>
      <c r="N851" s="2"/>
      <c r="O851" s="2"/>
      <c r="P851" s="2"/>
      <c r="Q851" s="2"/>
      <c r="R851" s="2"/>
      <c r="S851" s="2"/>
      <c r="T851" s="2"/>
      <c r="U851" s="2"/>
      <c r="V851" s="2"/>
      <c r="W851" s="2"/>
      <c r="X851" s="2"/>
      <c r="Y851" s="2"/>
      <c r="Z851" s="2"/>
      <c r="AA851" s="2"/>
    </row>
    <row r="852" spans="1:27" x14ac:dyDescent="0.2">
      <c r="A852" s="2"/>
      <c r="B852" s="2"/>
      <c r="C852" s="2"/>
      <c r="D852" s="2"/>
      <c r="E852" s="2"/>
      <c r="F852" s="2"/>
      <c r="G852" s="2"/>
      <c r="H852" s="2"/>
      <c r="I852" s="2"/>
      <c r="J852" s="2"/>
      <c r="K852" s="2"/>
      <c r="L852" s="2"/>
      <c r="N852" s="2"/>
      <c r="O852" s="2"/>
      <c r="P852" s="2"/>
      <c r="Q852" s="2"/>
      <c r="R852" s="2"/>
      <c r="S852" s="2"/>
      <c r="T852" s="2"/>
      <c r="U852" s="2"/>
      <c r="V852" s="2"/>
      <c r="W852" s="2"/>
      <c r="X852" s="2"/>
      <c r="Y852" s="2"/>
      <c r="Z852" s="2"/>
      <c r="AA852" s="2"/>
    </row>
    <row r="853" spans="1:27" x14ac:dyDescent="0.2">
      <c r="A853" s="2"/>
      <c r="B853" s="2"/>
      <c r="C853" s="2"/>
      <c r="D853" s="2"/>
      <c r="E853" s="2"/>
      <c r="F853" s="2"/>
      <c r="G853" s="2"/>
      <c r="H853" s="2"/>
      <c r="I853" s="2"/>
      <c r="J853" s="2"/>
      <c r="K853" s="2"/>
      <c r="L853" s="2"/>
      <c r="N853" s="2"/>
      <c r="O853" s="2"/>
      <c r="P853" s="2"/>
      <c r="Q853" s="2"/>
      <c r="R853" s="2"/>
      <c r="S853" s="2"/>
      <c r="T853" s="2"/>
      <c r="U853" s="2"/>
      <c r="V853" s="2"/>
      <c r="W853" s="2"/>
      <c r="X853" s="2"/>
      <c r="Y853" s="2"/>
      <c r="Z853" s="2"/>
      <c r="AA853" s="2"/>
    </row>
    <row r="854" spans="1:27" x14ac:dyDescent="0.2">
      <c r="A854" s="2"/>
      <c r="B854" s="2"/>
      <c r="C854" s="2"/>
      <c r="D854" s="2"/>
      <c r="E854" s="2"/>
      <c r="F854" s="2"/>
      <c r="G854" s="2"/>
      <c r="H854" s="2"/>
      <c r="I854" s="2"/>
      <c r="J854" s="2"/>
      <c r="K854" s="2"/>
      <c r="L854" s="2"/>
      <c r="N854" s="2"/>
      <c r="O854" s="2"/>
      <c r="P854" s="2"/>
      <c r="Q854" s="2"/>
      <c r="R854" s="2"/>
      <c r="S854" s="2"/>
      <c r="T854" s="2"/>
      <c r="U854" s="2"/>
      <c r="V854" s="2"/>
      <c r="W854" s="2"/>
      <c r="X854" s="2"/>
      <c r="Y854" s="2"/>
      <c r="Z854" s="2"/>
      <c r="AA854" s="2"/>
    </row>
    <row r="855" spans="1:27" x14ac:dyDescent="0.2">
      <c r="A855" s="2"/>
      <c r="B855" s="2"/>
      <c r="C855" s="2"/>
      <c r="D855" s="2"/>
      <c r="E855" s="2"/>
      <c r="F855" s="2"/>
      <c r="G855" s="2"/>
      <c r="H855" s="2"/>
      <c r="I855" s="2"/>
      <c r="J855" s="2"/>
      <c r="K855" s="2"/>
      <c r="L855" s="2"/>
      <c r="N855" s="2"/>
      <c r="O855" s="2"/>
      <c r="P855" s="2"/>
      <c r="Q855" s="2"/>
      <c r="R855" s="2"/>
      <c r="S855" s="2"/>
      <c r="T855" s="2"/>
      <c r="U855" s="2"/>
      <c r="V855" s="2"/>
      <c r="W855" s="2"/>
      <c r="X855" s="2"/>
      <c r="Y855" s="2"/>
      <c r="Z855" s="2"/>
      <c r="AA855" s="2"/>
    </row>
    <row r="856" spans="1:27" x14ac:dyDescent="0.2">
      <c r="A856" s="2"/>
      <c r="B856" s="2"/>
      <c r="C856" s="2"/>
      <c r="D856" s="2"/>
      <c r="E856" s="2"/>
      <c r="F856" s="2"/>
      <c r="G856" s="2"/>
      <c r="H856" s="2"/>
      <c r="I856" s="2"/>
      <c r="J856" s="2"/>
      <c r="K856" s="2"/>
      <c r="L856" s="2"/>
      <c r="N856" s="2"/>
      <c r="O856" s="2"/>
      <c r="P856" s="2"/>
      <c r="Q856" s="2"/>
      <c r="R856" s="2"/>
      <c r="S856" s="2"/>
      <c r="T856" s="2"/>
      <c r="U856" s="2"/>
      <c r="V856" s="2"/>
      <c r="W856" s="2"/>
      <c r="X856" s="2"/>
      <c r="Y856" s="2"/>
      <c r="Z856" s="2"/>
      <c r="AA856" s="2"/>
    </row>
    <row r="857" spans="1:27" x14ac:dyDescent="0.2">
      <c r="A857" s="2"/>
      <c r="B857" s="2"/>
      <c r="C857" s="2"/>
      <c r="D857" s="2"/>
      <c r="E857" s="2"/>
      <c r="F857" s="2"/>
      <c r="G857" s="2"/>
      <c r="H857" s="2"/>
      <c r="I857" s="2"/>
      <c r="J857" s="2"/>
      <c r="K857" s="2"/>
      <c r="L857" s="2"/>
      <c r="N857" s="2"/>
      <c r="O857" s="2"/>
      <c r="P857" s="2"/>
      <c r="Q857" s="2"/>
      <c r="R857" s="2"/>
      <c r="S857" s="2"/>
      <c r="T857" s="2"/>
      <c r="U857" s="2"/>
      <c r="V857" s="2"/>
      <c r="W857" s="2"/>
      <c r="X857" s="2"/>
      <c r="Y857" s="2"/>
      <c r="Z857" s="2"/>
      <c r="AA857" s="2"/>
    </row>
    <row r="858" spans="1:27" x14ac:dyDescent="0.2">
      <c r="A858" s="2"/>
      <c r="B858" s="2"/>
      <c r="C858" s="2"/>
      <c r="D858" s="2"/>
      <c r="E858" s="2"/>
      <c r="F858" s="2"/>
      <c r="G858" s="2"/>
      <c r="H858" s="2"/>
      <c r="I858" s="2"/>
      <c r="J858" s="2"/>
      <c r="K858" s="2"/>
      <c r="L858" s="2"/>
      <c r="N858" s="2"/>
      <c r="O858" s="2"/>
      <c r="P858" s="2"/>
      <c r="Q858" s="2"/>
      <c r="R858" s="2"/>
      <c r="S858" s="2"/>
      <c r="T858" s="2"/>
      <c r="U858" s="2"/>
      <c r="V858" s="2"/>
      <c r="W858" s="2"/>
      <c r="X858" s="2"/>
      <c r="Y858" s="2"/>
      <c r="Z858" s="2"/>
      <c r="AA858" s="2"/>
    </row>
    <row r="859" spans="1:27" x14ac:dyDescent="0.2">
      <c r="A859" s="2"/>
      <c r="B859" s="2"/>
      <c r="C859" s="2"/>
      <c r="D859" s="2"/>
      <c r="E859" s="2"/>
      <c r="F859" s="2"/>
      <c r="G859" s="2"/>
      <c r="H859" s="2"/>
      <c r="I859" s="2"/>
      <c r="J859" s="2"/>
      <c r="K859" s="2"/>
      <c r="L859" s="2"/>
      <c r="N859" s="2"/>
      <c r="O859" s="2"/>
      <c r="P859" s="2"/>
      <c r="Q859" s="2"/>
      <c r="R859" s="2"/>
      <c r="S859" s="2"/>
      <c r="T859" s="2"/>
      <c r="U859" s="2"/>
      <c r="V859" s="2"/>
      <c r="W859" s="2"/>
      <c r="X859" s="2"/>
      <c r="Y859" s="2"/>
      <c r="Z859" s="2"/>
      <c r="AA859" s="2"/>
    </row>
    <row r="860" spans="1:27" x14ac:dyDescent="0.2">
      <c r="A860" s="2"/>
      <c r="B860" s="2"/>
      <c r="C860" s="2"/>
      <c r="D860" s="2"/>
      <c r="E860" s="2"/>
      <c r="F860" s="2"/>
      <c r="G860" s="2"/>
      <c r="H860" s="2"/>
      <c r="I860" s="2"/>
      <c r="J860" s="2"/>
      <c r="K860" s="2"/>
      <c r="L860" s="2"/>
      <c r="N860" s="2"/>
      <c r="O860" s="2"/>
      <c r="P860" s="2"/>
      <c r="Q860" s="2"/>
      <c r="R860" s="2"/>
      <c r="S860" s="2"/>
      <c r="T860" s="2"/>
      <c r="U860" s="2"/>
      <c r="V860" s="2"/>
      <c r="W860" s="2"/>
      <c r="X860" s="2"/>
      <c r="Y860" s="2"/>
      <c r="Z860" s="2"/>
      <c r="AA860" s="2"/>
    </row>
    <row r="861" spans="1:27" x14ac:dyDescent="0.2">
      <c r="A861" s="2"/>
      <c r="B861" s="2"/>
      <c r="C861" s="2"/>
      <c r="D861" s="2"/>
      <c r="E861" s="2"/>
      <c r="F861" s="2"/>
      <c r="G861" s="2"/>
      <c r="H861" s="2"/>
      <c r="I861" s="2"/>
      <c r="J861" s="2"/>
      <c r="K861" s="2"/>
      <c r="L861" s="2"/>
      <c r="N861" s="2"/>
      <c r="O861" s="2"/>
      <c r="P861" s="2"/>
      <c r="Q861" s="2"/>
      <c r="R861" s="2"/>
      <c r="S861" s="2"/>
      <c r="T861" s="2"/>
      <c r="U861" s="2"/>
      <c r="V861" s="2"/>
      <c r="W861" s="2"/>
      <c r="X861" s="2"/>
      <c r="Y861" s="2"/>
      <c r="Z861" s="2"/>
      <c r="AA861" s="2"/>
    </row>
    <row r="862" spans="1:27" x14ac:dyDescent="0.2">
      <c r="A862" s="2"/>
      <c r="B862" s="2"/>
      <c r="C862" s="2"/>
      <c r="D862" s="2"/>
      <c r="E862" s="2"/>
      <c r="F862" s="2"/>
      <c r="G862" s="2"/>
      <c r="H862" s="2"/>
      <c r="I862" s="2"/>
      <c r="J862" s="2"/>
      <c r="K862" s="2"/>
      <c r="L862" s="2"/>
      <c r="N862" s="2"/>
      <c r="O862" s="2"/>
      <c r="P862" s="2"/>
      <c r="Q862" s="2"/>
      <c r="R862" s="2"/>
      <c r="S862" s="2"/>
      <c r="T862" s="2"/>
      <c r="U862" s="2"/>
      <c r="V862" s="2"/>
      <c r="W862" s="2"/>
      <c r="X862" s="2"/>
      <c r="Y862" s="2"/>
      <c r="Z862" s="2"/>
      <c r="AA862" s="2"/>
    </row>
    <row r="863" spans="1:27" x14ac:dyDescent="0.2">
      <c r="A863" s="2"/>
      <c r="B863" s="2"/>
      <c r="C863" s="2"/>
      <c r="D863" s="2"/>
      <c r="E863" s="2"/>
      <c r="F863" s="2"/>
      <c r="G863" s="2"/>
      <c r="H863" s="2"/>
      <c r="I863" s="2"/>
      <c r="J863" s="2"/>
      <c r="K863" s="2"/>
      <c r="L863" s="2"/>
      <c r="N863" s="2"/>
      <c r="O863" s="2"/>
      <c r="P863" s="2"/>
      <c r="Q863" s="2"/>
      <c r="R863" s="2"/>
      <c r="S863" s="2"/>
      <c r="T863" s="2"/>
      <c r="U863" s="2"/>
      <c r="V863" s="2"/>
      <c r="W863" s="2"/>
      <c r="X863" s="2"/>
      <c r="Y863" s="2"/>
      <c r="Z863" s="2"/>
      <c r="AA863" s="2"/>
    </row>
    <row r="864" spans="1:27" x14ac:dyDescent="0.2">
      <c r="A864" s="2"/>
      <c r="B864" s="2"/>
      <c r="C864" s="2"/>
      <c r="D864" s="2"/>
      <c r="E864" s="2"/>
      <c r="F864" s="2"/>
      <c r="G864" s="2"/>
      <c r="H864" s="2"/>
      <c r="I864" s="2"/>
      <c r="J864" s="2"/>
      <c r="K864" s="2"/>
      <c r="L864" s="2"/>
      <c r="N864" s="2"/>
      <c r="O864" s="2"/>
      <c r="P864" s="2"/>
      <c r="Q864" s="2"/>
      <c r="R864" s="2"/>
      <c r="S864" s="2"/>
      <c r="T864" s="2"/>
      <c r="U864" s="2"/>
      <c r="V864" s="2"/>
      <c r="W864" s="2"/>
      <c r="X864" s="2"/>
      <c r="Y864" s="2"/>
      <c r="Z864" s="2"/>
      <c r="AA864" s="2"/>
    </row>
    <row r="865" spans="1:27" x14ac:dyDescent="0.2">
      <c r="A865" s="2"/>
      <c r="B865" s="2"/>
      <c r="C865" s="2"/>
      <c r="D865" s="2"/>
      <c r="E865" s="2"/>
      <c r="F865" s="2"/>
      <c r="G865" s="2"/>
      <c r="H865" s="2"/>
      <c r="I865" s="2"/>
      <c r="J865" s="2"/>
      <c r="K865" s="2"/>
      <c r="L865" s="2"/>
      <c r="N865" s="2"/>
      <c r="O865" s="2"/>
      <c r="P865" s="2"/>
      <c r="Q865" s="2"/>
      <c r="R865" s="2"/>
      <c r="S865" s="2"/>
      <c r="T865" s="2"/>
      <c r="U865" s="2"/>
      <c r="V865" s="2"/>
      <c r="W865" s="2"/>
      <c r="X865" s="2"/>
      <c r="Y865" s="2"/>
      <c r="Z865" s="2"/>
      <c r="AA865" s="2"/>
    </row>
    <row r="866" spans="1:27" x14ac:dyDescent="0.2">
      <c r="A866" s="2"/>
      <c r="B866" s="2"/>
      <c r="C866" s="2"/>
      <c r="D866" s="2"/>
      <c r="E866" s="2"/>
      <c r="F866" s="2"/>
      <c r="G866" s="2"/>
      <c r="H866" s="2"/>
      <c r="I866" s="2"/>
      <c r="J866" s="2"/>
      <c r="K866" s="2"/>
      <c r="L866" s="2"/>
      <c r="N866" s="2"/>
      <c r="O866" s="2"/>
      <c r="P866" s="2"/>
      <c r="Q866" s="2"/>
      <c r="R866" s="2"/>
      <c r="S866" s="2"/>
      <c r="T866" s="2"/>
      <c r="U866" s="2"/>
      <c r="V866" s="2"/>
      <c r="W866" s="2"/>
      <c r="X866" s="2"/>
      <c r="Y866" s="2"/>
      <c r="Z866" s="2"/>
      <c r="AA866" s="2"/>
    </row>
    <row r="867" spans="1:27" x14ac:dyDescent="0.2">
      <c r="A867" s="2"/>
      <c r="B867" s="2"/>
      <c r="C867" s="2"/>
      <c r="D867" s="2"/>
      <c r="E867" s="2"/>
      <c r="F867" s="2"/>
      <c r="G867" s="2"/>
      <c r="H867" s="2"/>
      <c r="I867" s="2"/>
      <c r="J867" s="2"/>
      <c r="K867" s="2"/>
      <c r="L867" s="2"/>
      <c r="N867" s="2"/>
      <c r="O867" s="2"/>
      <c r="P867" s="2"/>
      <c r="Q867" s="2"/>
      <c r="R867" s="2"/>
      <c r="S867" s="2"/>
      <c r="T867" s="2"/>
      <c r="U867" s="2"/>
      <c r="V867" s="2"/>
      <c r="W867" s="2"/>
      <c r="X867" s="2"/>
      <c r="Y867" s="2"/>
      <c r="Z867" s="2"/>
      <c r="AA867" s="2"/>
    </row>
    <row r="868" spans="1:27" x14ac:dyDescent="0.2">
      <c r="A868" s="2"/>
      <c r="B868" s="2"/>
      <c r="C868" s="2"/>
      <c r="D868" s="2"/>
      <c r="E868" s="2"/>
      <c r="F868" s="2"/>
      <c r="G868" s="2"/>
      <c r="H868" s="2"/>
      <c r="I868" s="2"/>
      <c r="J868" s="2"/>
      <c r="K868" s="2"/>
      <c r="L868" s="2"/>
      <c r="N868" s="2"/>
      <c r="O868" s="2"/>
      <c r="P868" s="2"/>
      <c r="Q868" s="2"/>
      <c r="R868" s="2"/>
      <c r="S868" s="2"/>
      <c r="T868" s="2"/>
      <c r="U868" s="2"/>
      <c r="V868" s="2"/>
      <c r="W868" s="2"/>
      <c r="X868" s="2"/>
      <c r="Y868" s="2"/>
      <c r="Z868" s="2"/>
      <c r="AA868" s="2"/>
    </row>
    <row r="869" spans="1:27" x14ac:dyDescent="0.2">
      <c r="A869" s="2"/>
      <c r="B869" s="2"/>
      <c r="C869" s="2"/>
      <c r="D869" s="2"/>
      <c r="E869" s="2"/>
      <c r="F869" s="2"/>
      <c r="G869" s="2"/>
      <c r="H869" s="2"/>
      <c r="I869" s="2"/>
      <c r="J869" s="2"/>
      <c r="K869" s="2"/>
      <c r="L869" s="2"/>
      <c r="N869" s="2"/>
      <c r="O869" s="2"/>
      <c r="P869" s="2"/>
      <c r="Q869" s="2"/>
      <c r="R869" s="2"/>
      <c r="S869" s="2"/>
      <c r="T869" s="2"/>
      <c r="U869" s="2"/>
      <c r="V869" s="2"/>
      <c r="W869" s="2"/>
      <c r="X869" s="2"/>
      <c r="Y869" s="2"/>
      <c r="Z869" s="2"/>
      <c r="AA869" s="2"/>
    </row>
    <row r="870" spans="1:27" x14ac:dyDescent="0.2">
      <c r="A870" s="2"/>
      <c r="B870" s="2"/>
      <c r="C870" s="2"/>
      <c r="D870" s="2"/>
      <c r="E870" s="2"/>
      <c r="F870" s="2"/>
      <c r="G870" s="2"/>
      <c r="H870" s="2"/>
      <c r="I870" s="2"/>
      <c r="J870" s="2"/>
      <c r="K870" s="2"/>
      <c r="L870" s="2"/>
      <c r="N870" s="2"/>
      <c r="O870" s="2"/>
      <c r="P870" s="2"/>
      <c r="Q870" s="2"/>
      <c r="R870" s="2"/>
      <c r="S870" s="2"/>
      <c r="T870" s="2"/>
      <c r="U870" s="2"/>
      <c r="V870" s="2"/>
      <c r="W870" s="2"/>
      <c r="X870" s="2"/>
      <c r="Y870" s="2"/>
      <c r="Z870" s="2"/>
      <c r="AA870" s="2"/>
    </row>
    <row r="871" spans="1:27" x14ac:dyDescent="0.2">
      <c r="A871" s="2"/>
      <c r="B871" s="2"/>
      <c r="C871" s="2"/>
      <c r="D871" s="2"/>
      <c r="E871" s="2"/>
      <c r="F871" s="2"/>
      <c r="G871" s="2"/>
      <c r="H871" s="2"/>
      <c r="I871" s="2"/>
      <c r="J871" s="2"/>
      <c r="K871" s="2"/>
      <c r="L871" s="2"/>
      <c r="N871" s="2"/>
      <c r="O871" s="2"/>
      <c r="P871" s="2"/>
      <c r="Q871" s="2"/>
      <c r="R871" s="2"/>
      <c r="S871" s="2"/>
      <c r="T871" s="2"/>
      <c r="U871" s="2"/>
      <c r="V871" s="2"/>
      <c r="W871" s="2"/>
      <c r="X871" s="2"/>
      <c r="Y871" s="2"/>
      <c r="Z871" s="2"/>
      <c r="AA871" s="2"/>
    </row>
    <row r="872" spans="1:27" x14ac:dyDescent="0.2">
      <c r="A872" s="2"/>
      <c r="B872" s="2"/>
      <c r="C872" s="2"/>
      <c r="D872" s="2"/>
      <c r="E872" s="2"/>
      <c r="F872" s="2"/>
      <c r="G872" s="2"/>
      <c r="H872" s="2"/>
      <c r="I872" s="2"/>
      <c r="J872" s="2"/>
      <c r="K872" s="2"/>
      <c r="L872" s="2"/>
      <c r="N872" s="2"/>
      <c r="O872" s="2"/>
      <c r="P872" s="2"/>
      <c r="Q872" s="2"/>
      <c r="R872" s="2"/>
      <c r="S872" s="2"/>
      <c r="T872" s="2"/>
      <c r="U872" s="2"/>
      <c r="V872" s="2"/>
      <c r="W872" s="2"/>
      <c r="X872" s="2"/>
      <c r="Y872" s="2"/>
      <c r="Z872" s="2"/>
      <c r="AA872" s="2"/>
    </row>
    <row r="873" spans="1:27" x14ac:dyDescent="0.2">
      <c r="A873" s="2"/>
      <c r="B873" s="2"/>
      <c r="C873" s="2"/>
      <c r="D873" s="2"/>
      <c r="E873" s="2"/>
      <c r="F873" s="2"/>
      <c r="G873" s="2"/>
      <c r="H873" s="2"/>
      <c r="I873" s="2"/>
      <c r="J873" s="2"/>
      <c r="K873" s="2"/>
      <c r="L873" s="2"/>
      <c r="N873" s="2"/>
      <c r="O873" s="2"/>
      <c r="P873" s="2"/>
      <c r="Q873" s="2"/>
      <c r="R873" s="2"/>
      <c r="S873" s="2"/>
      <c r="T873" s="2"/>
      <c r="U873" s="2"/>
      <c r="V873" s="2"/>
      <c r="W873" s="2"/>
      <c r="X873" s="2"/>
      <c r="Y873" s="2"/>
      <c r="Z873" s="2"/>
      <c r="AA873" s="2"/>
    </row>
    <row r="874" spans="1:27" x14ac:dyDescent="0.2">
      <c r="A874" s="2"/>
      <c r="B874" s="2"/>
      <c r="C874" s="2"/>
      <c r="D874" s="2"/>
      <c r="E874" s="2"/>
      <c r="F874" s="2"/>
      <c r="G874" s="2"/>
      <c r="H874" s="2"/>
      <c r="I874" s="2"/>
      <c r="J874" s="2"/>
      <c r="K874" s="2"/>
      <c r="L874" s="2"/>
      <c r="N874" s="2"/>
      <c r="O874" s="2"/>
      <c r="P874" s="2"/>
      <c r="Q874" s="2"/>
      <c r="R874" s="2"/>
      <c r="S874" s="2"/>
      <c r="T874" s="2"/>
      <c r="U874" s="2"/>
      <c r="V874" s="2"/>
      <c r="W874" s="2"/>
      <c r="X874" s="2"/>
      <c r="Y874" s="2"/>
      <c r="Z874" s="2"/>
      <c r="AA874" s="2"/>
    </row>
    <row r="875" spans="1:27" x14ac:dyDescent="0.2">
      <c r="A875" s="2"/>
      <c r="B875" s="2"/>
      <c r="C875" s="2"/>
      <c r="D875" s="2"/>
      <c r="E875" s="2"/>
      <c r="F875" s="2"/>
      <c r="G875" s="2"/>
      <c r="H875" s="2"/>
      <c r="I875" s="2"/>
      <c r="J875" s="2"/>
      <c r="K875" s="2"/>
      <c r="L875" s="2"/>
      <c r="N875" s="2"/>
      <c r="O875" s="2"/>
      <c r="P875" s="2"/>
      <c r="Q875" s="2"/>
      <c r="R875" s="2"/>
      <c r="S875" s="2"/>
      <c r="T875" s="2"/>
      <c r="U875" s="2"/>
      <c r="V875" s="2"/>
      <c r="W875" s="2"/>
      <c r="X875" s="2"/>
      <c r="Y875" s="2"/>
      <c r="Z875" s="2"/>
      <c r="AA875" s="2"/>
    </row>
    <row r="876" spans="1:27" x14ac:dyDescent="0.2">
      <c r="A876" s="2"/>
      <c r="B876" s="2"/>
      <c r="C876" s="2"/>
      <c r="D876" s="2"/>
      <c r="E876" s="2"/>
      <c r="F876" s="2"/>
      <c r="G876" s="2"/>
      <c r="H876" s="2"/>
      <c r="I876" s="2"/>
      <c r="J876" s="2"/>
      <c r="K876" s="2"/>
      <c r="L876" s="2"/>
      <c r="N876" s="2"/>
      <c r="O876" s="2"/>
      <c r="P876" s="2"/>
      <c r="Q876" s="2"/>
      <c r="R876" s="2"/>
      <c r="S876" s="2"/>
      <c r="T876" s="2"/>
      <c r="U876" s="2"/>
      <c r="V876" s="2"/>
      <c r="W876" s="2"/>
      <c r="X876" s="2"/>
      <c r="Y876" s="2"/>
      <c r="Z876" s="2"/>
      <c r="AA876" s="2"/>
    </row>
    <row r="877" spans="1:27" x14ac:dyDescent="0.2">
      <c r="A877" s="2"/>
      <c r="B877" s="2"/>
      <c r="C877" s="2"/>
      <c r="D877" s="2"/>
      <c r="E877" s="2"/>
      <c r="F877" s="2"/>
      <c r="G877" s="2"/>
      <c r="H877" s="2"/>
      <c r="I877" s="2"/>
      <c r="J877" s="2"/>
      <c r="K877" s="2"/>
      <c r="L877" s="2"/>
      <c r="N877" s="2"/>
      <c r="O877" s="2"/>
      <c r="P877" s="2"/>
      <c r="Q877" s="2"/>
      <c r="R877" s="2"/>
      <c r="S877" s="2"/>
      <c r="T877" s="2"/>
      <c r="U877" s="2"/>
      <c r="V877" s="2"/>
      <c r="W877" s="2"/>
      <c r="X877" s="2"/>
      <c r="Y877" s="2"/>
      <c r="Z877" s="2"/>
      <c r="AA877" s="2"/>
    </row>
    <row r="878" spans="1:27" x14ac:dyDescent="0.2">
      <c r="A878" s="2"/>
      <c r="B878" s="2"/>
      <c r="C878" s="2"/>
      <c r="D878" s="2"/>
      <c r="E878" s="2"/>
      <c r="F878" s="2"/>
      <c r="G878" s="2"/>
      <c r="H878" s="2"/>
      <c r="I878" s="2"/>
      <c r="J878" s="2"/>
      <c r="K878" s="2"/>
      <c r="L878" s="2"/>
      <c r="N878" s="2"/>
      <c r="O878" s="2"/>
      <c r="P878" s="2"/>
      <c r="Q878" s="2"/>
      <c r="R878" s="2"/>
      <c r="S878" s="2"/>
      <c r="T878" s="2"/>
      <c r="U878" s="2"/>
      <c r="V878" s="2"/>
      <c r="W878" s="2"/>
      <c r="X878" s="2"/>
      <c r="Y878" s="2"/>
      <c r="Z878" s="2"/>
      <c r="AA878" s="2"/>
    </row>
    <row r="879" spans="1:27" x14ac:dyDescent="0.2">
      <c r="A879" s="2"/>
      <c r="B879" s="2"/>
      <c r="C879" s="2"/>
      <c r="D879" s="2"/>
      <c r="E879" s="2"/>
      <c r="F879" s="2"/>
      <c r="G879" s="2"/>
      <c r="H879" s="2"/>
      <c r="I879" s="2"/>
      <c r="J879" s="2"/>
      <c r="K879" s="2"/>
      <c r="L879" s="2"/>
      <c r="N879" s="2"/>
      <c r="O879" s="2"/>
      <c r="P879" s="2"/>
      <c r="Q879" s="2"/>
      <c r="R879" s="2"/>
      <c r="S879" s="2"/>
      <c r="T879" s="2"/>
      <c r="U879" s="2"/>
      <c r="V879" s="2"/>
      <c r="W879" s="2"/>
      <c r="X879" s="2"/>
      <c r="Y879" s="2"/>
      <c r="Z879" s="2"/>
      <c r="AA879" s="2"/>
    </row>
    <row r="880" spans="1:27" x14ac:dyDescent="0.2">
      <c r="A880" s="2"/>
      <c r="B880" s="2"/>
      <c r="C880" s="2"/>
      <c r="D880" s="2"/>
      <c r="E880" s="2"/>
      <c r="F880" s="2"/>
      <c r="G880" s="2"/>
      <c r="H880" s="2"/>
      <c r="I880" s="2"/>
      <c r="J880" s="2"/>
      <c r="K880" s="2"/>
      <c r="L880" s="2"/>
      <c r="N880" s="2"/>
      <c r="O880" s="2"/>
      <c r="P880" s="2"/>
      <c r="Q880" s="2"/>
      <c r="R880" s="2"/>
      <c r="S880" s="2"/>
      <c r="T880" s="2"/>
      <c r="U880" s="2"/>
      <c r="V880" s="2"/>
      <c r="W880" s="2"/>
      <c r="X880" s="2"/>
      <c r="Y880" s="2"/>
      <c r="Z880" s="2"/>
      <c r="AA880" s="2"/>
    </row>
    <row r="881" spans="1:27" x14ac:dyDescent="0.2">
      <c r="A881" s="2"/>
      <c r="B881" s="2"/>
      <c r="C881" s="2"/>
      <c r="D881" s="2"/>
      <c r="E881" s="2"/>
      <c r="F881" s="2"/>
      <c r="G881" s="2"/>
      <c r="H881" s="2"/>
      <c r="I881" s="2"/>
      <c r="J881" s="2"/>
      <c r="K881" s="2"/>
      <c r="L881" s="2"/>
      <c r="N881" s="2"/>
      <c r="O881" s="2"/>
      <c r="P881" s="2"/>
      <c r="Q881" s="2"/>
      <c r="R881" s="2"/>
      <c r="S881" s="2"/>
      <c r="T881" s="2"/>
      <c r="U881" s="2"/>
      <c r="V881" s="2"/>
      <c r="W881" s="2"/>
      <c r="X881" s="2"/>
      <c r="Y881" s="2"/>
      <c r="Z881" s="2"/>
      <c r="AA881" s="2"/>
    </row>
    <row r="882" spans="1:27" x14ac:dyDescent="0.2">
      <c r="A882" s="2"/>
      <c r="B882" s="2"/>
      <c r="C882" s="2"/>
      <c r="D882" s="2"/>
      <c r="E882" s="2"/>
      <c r="F882" s="2"/>
      <c r="G882" s="2"/>
      <c r="H882" s="2"/>
      <c r="I882" s="2"/>
      <c r="J882" s="2"/>
      <c r="K882" s="2"/>
      <c r="L882" s="2"/>
      <c r="N882" s="2"/>
      <c r="O882" s="2"/>
      <c r="P882" s="2"/>
      <c r="Q882" s="2"/>
      <c r="R882" s="2"/>
      <c r="S882" s="2"/>
      <c r="T882" s="2"/>
      <c r="U882" s="2"/>
      <c r="V882" s="2"/>
      <c r="W882" s="2"/>
      <c r="X882" s="2"/>
      <c r="Y882" s="2"/>
      <c r="Z882" s="2"/>
      <c r="AA882" s="2"/>
    </row>
    <row r="883" spans="1:27" x14ac:dyDescent="0.2">
      <c r="A883" s="2"/>
      <c r="B883" s="2"/>
      <c r="C883" s="2"/>
      <c r="D883" s="2"/>
      <c r="E883" s="2"/>
      <c r="F883" s="2"/>
      <c r="G883" s="2"/>
      <c r="H883" s="2"/>
      <c r="I883" s="2"/>
      <c r="J883" s="2"/>
      <c r="K883" s="2"/>
      <c r="L883" s="2"/>
      <c r="N883" s="2"/>
      <c r="O883" s="2"/>
      <c r="P883" s="2"/>
      <c r="Q883" s="2"/>
      <c r="R883" s="2"/>
      <c r="S883" s="2"/>
      <c r="T883" s="2"/>
      <c r="U883" s="2"/>
      <c r="V883" s="2"/>
      <c r="W883" s="2"/>
      <c r="X883" s="2"/>
      <c r="Y883" s="2"/>
      <c r="Z883" s="2"/>
      <c r="AA883" s="2"/>
    </row>
    <row r="884" spans="1:27" x14ac:dyDescent="0.2">
      <c r="A884" s="2"/>
      <c r="B884" s="2"/>
      <c r="C884" s="2"/>
      <c r="D884" s="2"/>
      <c r="E884" s="2"/>
      <c r="F884" s="2"/>
      <c r="G884" s="2"/>
      <c r="H884" s="2"/>
      <c r="I884" s="2"/>
      <c r="J884" s="2"/>
      <c r="K884" s="2"/>
      <c r="L884" s="2"/>
      <c r="N884" s="2"/>
      <c r="O884" s="2"/>
      <c r="P884" s="2"/>
      <c r="Q884" s="2"/>
      <c r="R884" s="2"/>
      <c r="S884" s="2"/>
      <c r="T884" s="2"/>
      <c r="U884" s="2"/>
      <c r="V884" s="2"/>
      <c r="W884" s="2"/>
      <c r="X884" s="2"/>
      <c r="Y884" s="2"/>
      <c r="Z884" s="2"/>
      <c r="AA884" s="2"/>
    </row>
    <row r="885" spans="1:27" x14ac:dyDescent="0.2">
      <c r="A885" s="2"/>
      <c r="B885" s="2"/>
      <c r="C885" s="2"/>
      <c r="D885" s="2"/>
      <c r="E885" s="2"/>
      <c r="F885" s="2"/>
      <c r="G885" s="2"/>
      <c r="H885" s="2"/>
      <c r="I885" s="2"/>
      <c r="J885" s="2"/>
      <c r="K885" s="2"/>
      <c r="L885" s="2"/>
      <c r="N885" s="2"/>
      <c r="O885" s="2"/>
      <c r="P885" s="2"/>
      <c r="Q885" s="2"/>
      <c r="R885" s="2"/>
      <c r="S885" s="2"/>
      <c r="T885" s="2"/>
      <c r="U885" s="2"/>
      <c r="V885" s="2"/>
      <c r="W885" s="2"/>
      <c r="X885" s="2"/>
      <c r="Y885" s="2"/>
      <c r="Z885" s="2"/>
      <c r="AA885" s="2"/>
    </row>
    <row r="886" spans="1:27" x14ac:dyDescent="0.2">
      <c r="A886" s="2"/>
      <c r="B886" s="2"/>
      <c r="C886" s="2"/>
      <c r="D886" s="2"/>
      <c r="E886" s="2"/>
      <c r="F886" s="2"/>
      <c r="G886" s="2"/>
      <c r="H886" s="2"/>
      <c r="I886" s="2"/>
      <c r="J886" s="2"/>
      <c r="K886" s="2"/>
      <c r="L886" s="2"/>
      <c r="N886" s="2"/>
      <c r="O886" s="2"/>
      <c r="P886" s="2"/>
      <c r="Q886" s="2"/>
      <c r="R886" s="2"/>
      <c r="S886" s="2"/>
      <c r="T886" s="2"/>
      <c r="U886" s="2"/>
      <c r="V886" s="2"/>
      <c r="W886" s="2"/>
      <c r="X886" s="2"/>
      <c r="Y886" s="2"/>
      <c r="Z886" s="2"/>
      <c r="AA886" s="2"/>
    </row>
    <row r="887" spans="1:27" x14ac:dyDescent="0.2">
      <c r="A887" s="2"/>
      <c r="B887" s="2"/>
      <c r="C887" s="2"/>
      <c r="D887" s="2"/>
      <c r="E887" s="2"/>
      <c r="F887" s="2"/>
      <c r="G887" s="2"/>
      <c r="H887" s="2"/>
      <c r="I887" s="2"/>
      <c r="J887" s="2"/>
      <c r="K887" s="2"/>
      <c r="L887" s="2"/>
      <c r="N887" s="2"/>
      <c r="O887" s="2"/>
      <c r="P887" s="2"/>
      <c r="Q887" s="2"/>
      <c r="R887" s="2"/>
      <c r="S887" s="2"/>
      <c r="T887" s="2"/>
      <c r="U887" s="2"/>
      <c r="V887" s="2"/>
      <c r="W887" s="2"/>
      <c r="X887" s="2"/>
      <c r="Y887" s="2"/>
      <c r="Z887" s="2"/>
      <c r="AA887" s="2"/>
    </row>
    <row r="888" spans="1:27" x14ac:dyDescent="0.2">
      <c r="A888" s="2"/>
      <c r="B888" s="2"/>
      <c r="C888" s="2"/>
      <c r="D888" s="2"/>
      <c r="E888" s="2"/>
      <c r="F888" s="2"/>
      <c r="G888" s="2"/>
      <c r="H888" s="2"/>
      <c r="I888" s="2"/>
      <c r="J888" s="2"/>
      <c r="K888" s="2"/>
      <c r="L888" s="2"/>
      <c r="N888" s="2"/>
      <c r="O888" s="2"/>
      <c r="P888" s="2"/>
      <c r="Q888" s="2"/>
      <c r="R888" s="2"/>
      <c r="S888" s="2"/>
      <c r="T888" s="2"/>
      <c r="U888" s="2"/>
      <c r="V888" s="2"/>
      <c r="W888" s="2"/>
      <c r="X888" s="2"/>
      <c r="Y888" s="2"/>
      <c r="Z888" s="2"/>
      <c r="AA888" s="2"/>
    </row>
    <row r="889" spans="1:27" x14ac:dyDescent="0.2">
      <c r="A889" s="2"/>
      <c r="B889" s="2"/>
      <c r="C889" s="2"/>
      <c r="D889" s="2"/>
      <c r="E889" s="2"/>
      <c r="F889" s="2"/>
      <c r="G889" s="2"/>
      <c r="H889" s="2"/>
      <c r="I889" s="2"/>
      <c r="J889" s="2"/>
      <c r="K889" s="2"/>
      <c r="L889" s="2"/>
      <c r="N889" s="2"/>
      <c r="O889" s="2"/>
      <c r="P889" s="2"/>
      <c r="Q889" s="2"/>
      <c r="R889" s="2"/>
      <c r="S889" s="2"/>
      <c r="T889" s="2"/>
      <c r="U889" s="2"/>
      <c r="V889" s="2"/>
      <c r="W889" s="2"/>
      <c r="X889" s="2"/>
      <c r="Y889" s="2"/>
      <c r="Z889" s="2"/>
      <c r="AA889" s="2"/>
    </row>
    <row r="890" spans="1:27" x14ac:dyDescent="0.2">
      <c r="A890" s="2"/>
      <c r="B890" s="2"/>
      <c r="C890" s="2"/>
      <c r="D890" s="2"/>
      <c r="E890" s="2"/>
      <c r="F890" s="2"/>
      <c r="G890" s="2"/>
      <c r="H890" s="2"/>
      <c r="I890" s="2"/>
      <c r="J890" s="2"/>
      <c r="K890" s="2"/>
      <c r="L890" s="2"/>
      <c r="N890" s="2"/>
      <c r="O890" s="2"/>
      <c r="P890" s="2"/>
      <c r="Q890" s="2"/>
      <c r="R890" s="2"/>
      <c r="S890" s="2"/>
      <c r="T890" s="2"/>
      <c r="U890" s="2"/>
      <c r="V890" s="2"/>
      <c r="W890" s="2"/>
      <c r="X890" s="2"/>
      <c r="Y890" s="2"/>
      <c r="Z890" s="2"/>
      <c r="AA890" s="2"/>
    </row>
    <row r="891" spans="1:27" x14ac:dyDescent="0.2">
      <c r="A891" s="2"/>
      <c r="B891" s="2"/>
      <c r="C891" s="2"/>
      <c r="D891" s="2"/>
      <c r="E891" s="2"/>
      <c r="F891" s="2"/>
      <c r="G891" s="2"/>
      <c r="H891" s="2"/>
      <c r="I891" s="2"/>
      <c r="J891" s="2"/>
      <c r="K891" s="2"/>
      <c r="L891" s="2"/>
      <c r="N891" s="2"/>
      <c r="O891" s="2"/>
      <c r="P891" s="2"/>
      <c r="Q891" s="2"/>
      <c r="R891" s="2"/>
      <c r="S891" s="2"/>
      <c r="T891" s="2"/>
      <c r="U891" s="2"/>
      <c r="V891" s="2"/>
      <c r="W891" s="2"/>
      <c r="X891" s="2"/>
      <c r="Y891" s="2"/>
      <c r="Z891" s="2"/>
      <c r="AA891" s="2"/>
    </row>
    <row r="892" spans="1:27" x14ac:dyDescent="0.2">
      <c r="A892" s="2"/>
      <c r="B892" s="2"/>
      <c r="C892" s="2"/>
      <c r="D892" s="2"/>
      <c r="E892" s="2"/>
      <c r="F892" s="2"/>
      <c r="G892" s="2"/>
      <c r="H892" s="2"/>
      <c r="I892" s="2"/>
      <c r="J892" s="2"/>
      <c r="K892" s="2"/>
      <c r="L892" s="2"/>
      <c r="N892" s="2"/>
      <c r="O892" s="2"/>
      <c r="P892" s="2"/>
      <c r="Q892" s="2"/>
      <c r="R892" s="2"/>
      <c r="S892" s="2"/>
      <c r="T892" s="2"/>
      <c r="U892" s="2"/>
      <c r="V892" s="2"/>
      <c r="W892" s="2"/>
      <c r="X892" s="2"/>
      <c r="Y892" s="2"/>
      <c r="Z892" s="2"/>
      <c r="AA892" s="2"/>
    </row>
    <row r="893" spans="1:27" x14ac:dyDescent="0.2">
      <c r="A893" s="2"/>
      <c r="B893" s="2"/>
      <c r="C893" s="2"/>
      <c r="D893" s="2"/>
      <c r="E893" s="2"/>
      <c r="F893" s="2"/>
      <c r="G893" s="2"/>
      <c r="H893" s="2"/>
      <c r="I893" s="2"/>
      <c r="J893" s="2"/>
      <c r="K893" s="2"/>
      <c r="L893" s="2"/>
      <c r="N893" s="2"/>
      <c r="O893" s="2"/>
      <c r="P893" s="2"/>
      <c r="Q893" s="2"/>
      <c r="R893" s="2"/>
      <c r="S893" s="2"/>
      <c r="T893" s="2"/>
      <c r="U893" s="2"/>
      <c r="V893" s="2"/>
      <c r="W893" s="2"/>
      <c r="X893" s="2"/>
      <c r="Y893" s="2"/>
      <c r="Z893" s="2"/>
      <c r="AA893" s="2"/>
    </row>
    <row r="894" spans="1:27" x14ac:dyDescent="0.2">
      <c r="A894" s="2"/>
      <c r="B894" s="2"/>
      <c r="C894" s="2"/>
      <c r="D894" s="2"/>
      <c r="E894" s="2"/>
      <c r="F894" s="2"/>
      <c r="G894" s="2"/>
      <c r="H894" s="2"/>
      <c r="I894" s="2"/>
      <c r="J894" s="2"/>
      <c r="K894" s="2"/>
      <c r="L894" s="2"/>
      <c r="N894" s="2"/>
      <c r="O894" s="2"/>
      <c r="P894" s="2"/>
      <c r="Q894" s="2"/>
      <c r="R894" s="2"/>
      <c r="S894" s="2"/>
      <c r="T894" s="2"/>
      <c r="U894" s="2"/>
      <c r="V894" s="2"/>
      <c r="W894" s="2"/>
      <c r="X894" s="2"/>
      <c r="Y894" s="2"/>
      <c r="Z894" s="2"/>
      <c r="AA894" s="2"/>
    </row>
    <row r="895" spans="1:27" x14ac:dyDescent="0.2">
      <c r="A895" s="2"/>
      <c r="B895" s="2"/>
      <c r="C895" s="2"/>
      <c r="D895" s="2"/>
      <c r="E895" s="2"/>
      <c r="F895" s="2"/>
      <c r="G895" s="2"/>
      <c r="H895" s="2"/>
      <c r="I895" s="2"/>
      <c r="J895" s="2"/>
      <c r="K895" s="2"/>
      <c r="L895" s="2"/>
      <c r="N895" s="2"/>
      <c r="O895" s="2"/>
      <c r="P895" s="2"/>
      <c r="Q895" s="2"/>
      <c r="R895" s="2"/>
      <c r="S895" s="2"/>
      <c r="T895" s="2"/>
      <c r="U895" s="2"/>
      <c r="V895" s="2"/>
      <c r="W895" s="2"/>
      <c r="X895" s="2"/>
      <c r="Y895" s="2"/>
      <c r="Z895" s="2"/>
      <c r="AA895" s="2"/>
    </row>
    <row r="896" spans="1:27" x14ac:dyDescent="0.2">
      <c r="A896" s="2"/>
      <c r="B896" s="2"/>
      <c r="C896" s="2"/>
      <c r="D896" s="2"/>
      <c r="E896" s="2"/>
      <c r="F896" s="2"/>
      <c r="G896" s="2"/>
      <c r="H896" s="2"/>
      <c r="I896" s="2"/>
      <c r="J896" s="2"/>
      <c r="K896" s="2"/>
      <c r="L896" s="2"/>
      <c r="N896" s="2"/>
      <c r="O896" s="2"/>
      <c r="P896" s="2"/>
      <c r="Q896" s="2"/>
      <c r="R896" s="2"/>
      <c r="S896" s="2"/>
      <c r="T896" s="2"/>
      <c r="U896" s="2"/>
      <c r="V896" s="2"/>
      <c r="W896" s="2"/>
      <c r="X896" s="2"/>
      <c r="Y896" s="2"/>
      <c r="Z896" s="2"/>
      <c r="AA896" s="2"/>
    </row>
    <row r="897" spans="1:27" x14ac:dyDescent="0.2">
      <c r="A897" s="2"/>
      <c r="B897" s="2"/>
      <c r="C897" s="2"/>
      <c r="D897" s="2"/>
      <c r="E897" s="2"/>
      <c r="F897" s="2"/>
      <c r="G897" s="2"/>
      <c r="H897" s="2"/>
      <c r="I897" s="2"/>
      <c r="J897" s="2"/>
      <c r="K897" s="2"/>
      <c r="L897" s="2"/>
      <c r="N897" s="2"/>
      <c r="O897" s="2"/>
      <c r="P897" s="2"/>
      <c r="Q897" s="2"/>
      <c r="R897" s="2"/>
      <c r="S897" s="2"/>
      <c r="T897" s="2"/>
      <c r="U897" s="2"/>
      <c r="V897" s="2"/>
      <c r="W897" s="2"/>
      <c r="X897" s="2"/>
      <c r="Y897" s="2"/>
      <c r="Z897" s="2"/>
      <c r="AA897" s="2"/>
    </row>
    <row r="898" spans="1:27" x14ac:dyDescent="0.2">
      <c r="A898" s="2"/>
      <c r="B898" s="2"/>
      <c r="C898" s="2"/>
      <c r="D898" s="2"/>
      <c r="E898" s="2"/>
      <c r="F898" s="2"/>
      <c r="G898" s="2"/>
      <c r="H898" s="2"/>
      <c r="I898" s="2"/>
      <c r="J898" s="2"/>
      <c r="K898" s="2"/>
      <c r="L898" s="2"/>
      <c r="N898" s="2"/>
      <c r="O898" s="2"/>
      <c r="P898" s="2"/>
      <c r="Q898" s="2"/>
      <c r="R898" s="2"/>
      <c r="S898" s="2"/>
      <c r="T898" s="2"/>
      <c r="U898" s="2"/>
      <c r="V898" s="2"/>
      <c r="W898" s="2"/>
      <c r="X898" s="2"/>
      <c r="Y898" s="2"/>
      <c r="Z898" s="2"/>
      <c r="AA898" s="2"/>
    </row>
    <row r="899" spans="1:27" x14ac:dyDescent="0.2">
      <c r="A899" s="2"/>
      <c r="B899" s="2"/>
      <c r="C899" s="2"/>
      <c r="D899" s="2"/>
      <c r="E899" s="2"/>
      <c r="F899" s="2"/>
      <c r="G899" s="2"/>
      <c r="H899" s="2"/>
      <c r="I899" s="2"/>
      <c r="J899" s="2"/>
      <c r="K899" s="2"/>
      <c r="L899" s="2"/>
      <c r="N899" s="2"/>
      <c r="O899" s="2"/>
      <c r="P899" s="2"/>
      <c r="Q899" s="2"/>
      <c r="R899" s="2"/>
      <c r="S899" s="2"/>
      <c r="T899" s="2"/>
      <c r="U899" s="2"/>
      <c r="V899" s="2"/>
      <c r="W899" s="2"/>
      <c r="X899" s="2"/>
      <c r="Y899" s="2"/>
      <c r="Z899" s="2"/>
      <c r="AA899" s="2"/>
    </row>
    <row r="900" spans="1:27" x14ac:dyDescent="0.2">
      <c r="A900" s="2"/>
      <c r="B900" s="2"/>
      <c r="C900" s="2"/>
      <c r="D900" s="2"/>
      <c r="E900" s="2"/>
      <c r="F900" s="2"/>
      <c r="G900" s="2"/>
      <c r="H900" s="2"/>
      <c r="I900" s="2"/>
      <c r="J900" s="2"/>
      <c r="K900" s="2"/>
      <c r="L900" s="2"/>
      <c r="N900" s="2"/>
      <c r="O900" s="2"/>
      <c r="P900" s="2"/>
      <c r="Q900" s="2"/>
      <c r="R900" s="2"/>
      <c r="S900" s="2"/>
      <c r="T900" s="2"/>
      <c r="U900" s="2"/>
      <c r="V900" s="2"/>
      <c r="W900" s="2"/>
      <c r="X900" s="2"/>
      <c r="Y900" s="2"/>
      <c r="Z900" s="2"/>
      <c r="AA900" s="2"/>
    </row>
    <row r="901" spans="1:27" x14ac:dyDescent="0.2">
      <c r="A901" s="2"/>
      <c r="B901" s="2"/>
      <c r="C901" s="2"/>
      <c r="D901" s="2"/>
      <c r="E901" s="2"/>
      <c r="F901" s="2"/>
      <c r="G901" s="2"/>
      <c r="H901" s="2"/>
      <c r="I901" s="2"/>
      <c r="J901" s="2"/>
      <c r="K901" s="2"/>
      <c r="L901" s="2"/>
      <c r="N901" s="2"/>
      <c r="O901" s="2"/>
      <c r="P901" s="2"/>
      <c r="Q901" s="2"/>
      <c r="R901" s="2"/>
      <c r="S901" s="2"/>
      <c r="T901" s="2"/>
      <c r="U901" s="2"/>
      <c r="V901" s="2"/>
      <c r="W901" s="2"/>
      <c r="X901" s="2"/>
      <c r="Y901" s="2"/>
      <c r="Z901" s="2"/>
      <c r="AA901" s="2"/>
    </row>
    <row r="902" spans="1:27" x14ac:dyDescent="0.2">
      <c r="A902" s="2"/>
      <c r="B902" s="2"/>
      <c r="C902" s="2"/>
      <c r="D902" s="2"/>
      <c r="E902" s="2"/>
      <c r="F902" s="2"/>
      <c r="G902" s="2"/>
      <c r="H902" s="2"/>
      <c r="I902" s="2"/>
      <c r="J902" s="2"/>
      <c r="K902" s="2"/>
      <c r="L902" s="2"/>
      <c r="N902" s="2"/>
      <c r="O902" s="2"/>
      <c r="P902" s="2"/>
      <c r="Q902" s="2"/>
      <c r="R902" s="2"/>
      <c r="S902" s="2"/>
      <c r="T902" s="2"/>
      <c r="U902" s="2"/>
      <c r="V902" s="2"/>
      <c r="W902" s="2"/>
      <c r="X902" s="2"/>
      <c r="Y902" s="2"/>
      <c r="Z902" s="2"/>
      <c r="AA902" s="2"/>
    </row>
    <row r="903" spans="1:27" x14ac:dyDescent="0.2">
      <c r="A903" s="2"/>
      <c r="B903" s="2"/>
      <c r="C903" s="2"/>
      <c r="D903" s="2"/>
      <c r="E903" s="2"/>
      <c r="F903" s="2"/>
      <c r="G903" s="2"/>
      <c r="H903" s="2"/>
      <c r="I903" s="2"/>
      <c r="J903" s="2"/>
      <c r="K903" s="2"/>
      <c r="L903" s="2"/>
      <c r="N903" s="2"/>
      <c r="O903" s="2"/>
      <c r="P903" s="2"/>
      <c r="Q903" s="2"/>
      <c r="R903" s="2"/>
      <c r="S903" s="2"/>
      <c r="T903" s="2"/>
      <c r="U903" s="2"/>
      <c r="V903" s="2"/>
      <c r="W903" s="2"/>
      <c r="X903" s="2"/>
      <c r="Y903" s="2"/>
      <c r="Z903" s="2"/>
      <c r="AA903" s="2"/>
    </row>
    <row r="904" spans="1:27" x14ac:dyDescent="0.2">
      <c r="A904" s="2"/>
      <c r="B904" s="2"/>
      <c r="C904" s="2"/>
      <c r="D904" s="2"/>
      <c r="E904" s="2"/>
      <c r="F904" s="2"/>
      <c r="G904" s="2"/>
      <c r="H904" s="2"/>
      <c r="I904" s="2"/>
      <c r="J904" s="2"/>
      <c r="K904" s="2"/>
      <c r="L904" s="2"/>
      <c r="N904" s="2"/>
      <c r="O904" s="2"/>
      <c r="P904" s="2"/>
      <c r="Q904" s="2"/>
      <c r="R904" s="2"/>
      <c r="S904" s="2"/>
      <c r="T904" s="2"/>
      <c r="U904" s="2"/>
      <c r="V904" s="2"/>
      <c r="W904" s="2"/>
      <c r="X904" s="2"/>
      <c r="Y904" s="2"/>
      <c r="Z904" s="2"/>
      <c r="AA904" s="2"/>
    </row>
    <row r="905" spans="1:27" x14ac:dyDescent="0.2">
      <c r="A905" s="2"/>
      <c r="B905" s="2"/>
      <c r="C905" s="2"/>
      <c r="D905" s="2"/>
      <c r="E905" s="2"/>
      <c r="F905" s="2"/>
      <c r="G905" s="2"/>
      <c r="H905" s="2"/>
      <c r="I905" s="2"/>
      <c r="J905" s="2"/>
      <c r="K905" s="2"/>
      <c r="L905" s="2"/>
      <c r="N905" s="2"/>
      <c r="O905" s="2"/>
      <c r="P905" s="2"/>
      <c r="Q905" s="2"/>
      <c r="R905" s="2"/>
      <c r="S905" s="2"/>
      <c r="T905" s="2"/>
      <c r="U905" s="2"/>
      <c r="V905" s="2"/>
      <c r="W905" s="2"/>
      <c r="X905" s="2"/>
      <c r="Y905" s="2"/>
      <c r="Z905" s="2"/>
      <c r="AA905" s="2"/>
    </row>
    <row r="906" spans="1:27" x14ac:dyDescent="0.2">
      <c r="A906" s="2"/>
      <c r="B906" s="2"/>
      <c r="C906" s="2"/>
      <c r="D906" s="2"/>
      <c r="E906" s="2"/>
      <c r="F906" s="2"/>
      <c r="G906" s="2"/>
      <c r="H906" s="2"/>
      <c r="I906" s="2"/>
      <c r="J906" s="2"/>
      <c r="K906" s="2"/>
      <c r="L906" s="2"/>
      <c r="N906" s="2"/>
      <c r="O906" s="2"/>
      <c r="P906" s="2"/>
      <c r="Q906" s="2"/>
      <c r="R906" s="2"/>
      <c r="S906" s="2"/>
      <c r="T906" s="2"/>
      <c r="U906" s="2"/>
      <c r="V906" s="2"/>
      <c r="W906" s="2"/>
      <c r="X906" s="2"/>
      <c r="Y906" s="2"/>
      <c r="Z906" s="2"/>
      <c r="AA906" s="2"/>
    </row>
    <row r="907" spans="1:27" x14ac:dyDescent="0.2">
      <c r="A907" s="2"/>
      <c r="B907" s="2"/>
      <c r="C907" s="2"/>
      <c r="D907" s="2"/>
      <c r="E907" s="2"/>
      <c r="F907" s="2"/>
      <c r="G907" s="2"/>
      <c r="H907" s="2"/>
      <c r="I907" s="2"/>
      <c r="J907" s="2"/>
      <c r="K907" s="2"/>
      <c r="L907" s="2"/>
      <c r="N907" s="2"/>
      <c r="O907" s="2"/>
      <c r="P907" s="2"/>
      <c r="Q907" s="2"/>
      <c r="R907" s="2"/>
      <c r="S907" s="2"/>
      <c r="T907" s="2"/>
      <c r="U907" s="2"/>
      <c r="V907" s="2"/>
      <c r="W907" s="2"/>
      <c r="X907" s="2"/>
      <c r="Y907" s="2"/>
      <c r="Z907" s="2"/>
      <c r="AA907" s="2"/>
    </row>
    <row r="908" spans="1:27" x14ac:dyDescent="0.2">
      <c r="A908" s="2"/>
      <c r="B908" s="2"/>
      <c r="C908" s="2"/>
      <c r="D908" s="2"/>
      <c r="E908" s="2"/>
      <c r="F908" s="2"/>
      <c r="G908" s="2"/>
      <c r="H908" s="2"/>
      <c r="I908" s="2"/>
      <c r="J908" s="2"/>
      <c r="K908" s="2"/>
      <c r="L908" s="2"/>
      <c r="N908" s="2"/>
      <c r="O908" s="2"/>
      <c r="P908" s="2"/>
      <c r="Q908" s="2"/>
      <c r="R908" s="2"/>
      <c r="S908" s="2"/>
      <c r="T908" s="2"/>
      <c r="U908" s="2"/>
      <c r="V908" s="2"/>
      <c r="W908" s="2"/>
      <c r="X908" s="2"/>
      <c r="Y908" s="2"/>
      <c r="Z908" s="2"/>
      <c r="AA908" s="2"/>
    </row>
    <row r="909" spans="1:27" x14ac:dyDescent="0.2">
      <c r="A909" s="2"/>
      <c r="B909" s="2"/>
      <c r="C909" s="2"/>
      <c r="D909" s="2"/>
      <c r="E909" s="2"/>
      <c r="F909" s="2"/>
      <c r="G909" s="2"/>
      <c r="H909" s="2"/>
      <c r="I909" s="2"/>
      <c r="J909" s="2"/>
      <c r="K909" s="2"/>
      <c r="L909" s="2"/>
      <c r="N909" s="2"/>
      <c r="O909" s="2"/>
      <c r="P909" s="2"/>
      <c r="Q909" s="2"/>
      <c r="R909" s="2"/>
      <c r="S909" s="2"/>
      <c r="T909" s="2"/>
      <c r="U909" s="2"/>
      <c r="V909" s="2"/>
      <c r="W909" s="2"/>
      <c r="X909" s="2"/>
      <c r="Y909" s="2"/>
      <c r="Z909" s="2"/>
      <c r="AA909" s="2"/>
    </row>
    <row r="910" spans="1:27" x14ac:dyDescent="0.2">
      <c r="A910" s="2"/>
      <c r="B910" s="2"/>
      <c r="C910" s="2"/>
      <c r="D910" s="2"/>
      <c r="E910" s="2"/>
      <c r="F910" s="2"/>
      <c r="G910" s="2"/>
      <c r="H910" s="2"/>
      <c r="I910" s="2"/>
      <c r="J910" s="2"/>
      <c r="K910" s="2"/>
      <c r="L910" s="2"/>
      <c r="N910" s="2"/>
      <c r="O910" s="2"/>
      <c r="P910" s="2"/>
      <c r="Q910" s="2"/>
      <c r="R910" s="2"/>
      <c r="S910" s="2"/>
      <c r="T910" s="2"/>
      <c r="U910" s="2"/>
      <c r="V910" s="2"/>
      <c r="W910" s="2"/>
      <c r="X910" s="2"/>
      <c r="Y910" s="2"/>
      <c r="Z910" s="2"/>
      <c r="AA910" s="2"/>
    </row>
    <row r="911" spans="1:27" x14ac:dyDescent="0.2">
      <c r="A911" s="2"/>
      <c r="B911" s="2"/>
      <c r="C911" s="2"/>
      <c r="D911" s="2"/>
      <c r="E911" s="2"/>
      <c r="F911" s="2"/>
      <c r="G911" s="2"/>
      <c r="H911" s="2"/>
      <c r="I911" s="2"/>
      <c r="J911" s="2"/>
      <c r="K911" s="2"/>
      <c r="L911" s="2"/>
      <c r="N911" s="2"/>
      <c r="O911" s="2"/>
      <c r="P911" s="2"/>
      <c r="Q911" s="2"/>
      <c r="R911" s="2"/>
      <c r="S911" s="2"/>
      <c r="T911" s="2"/>
      <c r="U911" s="2"/>
      <c r="V911" s="2"/>
      <c r="W911" s="2"/>
      <c r="X911" s="2"/>
      <c r="Y911" s="2"/>
      <c r="Z911" s="2"/>
      <c r="AA911" s="2"/>
    </row>
    <row r="912" spans="1:27" x14ac:dyDescent="0.2">
      <c r="A912" s="2"/>
      <c r="B912" s="2"/>
      <c r="C912" s="2"/>
      <c r="D912" s="2"/>
      <c r="E912" s="2"/>
      <c r="F912" s="2"/>
      <c r="G912" s="2"/>
      <c r="H912" s="2"/>
      <c r="I912" s="2"/>
      <c r="J912" s="2"/>
      <c r="K912" s="2"/>
      <c r="L912" s="2"/>
      <c r="N912" s="2"/>
      <c r="O912" s="2"/>
      <c r="P912" s="2"/>
      <c r="Q912" s="2"/>
      <c r="R912" s="2"/>
      <c r="S912" s="2"/>
      <c r="T912" s="2"/>
      <c r="U912" s="2"/>
      <c r="V912" s="2"/>
      <c r="W912" s="2"/>
      <c r="X912" s="2"/>
      <c r="Y912" s="2"/>
      <c r="Z912" s="2"/>
      <c r="AA912" s="2"/>
    </row>
    <row r="913" spans="1:27" x14ac:dyDescent="0.2">
      <c r="A913" s="2"/>
      <c r="B913" s="2"/>
      <c r="C913" s="2"/>
      <c r="D913" s="2"/>
      <c r="E913" s="2"/>
      <c r="F913" s="2"/>
      <c r="G913" s="2"/>
      <c r="H913" s="2"/>
      <c r="I913" s="2"/>
      <c r="J913" s="2"/>
      <c r="K913" s="2"/>
      <c r="L913" s="2"/>
      <c r="N913" s="2"/>
      <c r="O913" s="2"/>
      <c r="P913" s="2"/>
      <c r="Q913" s="2"/>
      <c r="R913" s="2"/>
      <c r="S913" s="2"/>
      <c r="T913" s="2"/>
      <c r="U913" s="2"/>
      <c r="V913" s="2"/>
      <c r="W913" s="2"/>
      <c r="X913" s="2"/>
      <c r="Y913" s="2"/>
      <c r="Z913" s="2"/>
      <c r="AA913" s="2"/>
    </row>
    <row r="914" spans="1:27" x14ac:dyDescent="0.2">
      <c r="A914" s="2"/>
      <c r="B914" s="2"/>
      <c r="C914" s="2"/>
      <c r="D914" s="2"/>
      <c r="E914" s="2"/>
      <c r="F914" s="2"/>
      <c r="G914" s="2"/>
      <c r="H914" s="2"/>
      <c r="I914" s="2"/>
      <c r="J914" s="2"/>
      <c r="K914" s="2"/>
      <c r="L914" s="2"/>
      <c r="N914" s="2"/>
      <c r="O914" s="2"/>
      <c r="P914" s="2"/>
      <c r="Q914" s="2"/>
      <c r="R914" s="2"/>
      <c r="S914" s="2"/>
      <c r="T914" s="2"/>
      <c r="U914" s="2"/>
      <c r="V914" s="2"/>
      <c r="W914" s="2"/>
      <c r="X914" s="2"/>
      <c r="Y914" s="2"/>
      <c r="Z914" s="2"/>
      <c r="AA914" s="2"/>
    </row>
    <row r="915" spans="1:27" x14ac:dyDescent="0.2">
      <c r="A915" s="2"/>
      <c r="B915" s="2"/>
      <c r="C915" s="2"/>
      <c r="D915" s="2"/>
      <c r="E915" s="2"/>
      <c r="F915" s="2"/>
      <c r="G915" s="2"/>
      <c r="H915" s="2"/>
      <c r="I915" s="2"/>
      <c r="J915" s="2"/>
      <c r="K915" s="2"/>
      <c r="L915" s="2"/>
      <c r="N915" s="2"/>
      <c r="O915" s="2"/>
      <c r="P915" s="2"/>
      <c r="Q915" s="2"/>
      <c r="R915" s="2"/>
      <c r="S915" s="2"/>
      <c r="T915" s="2"/>
      <c r="U915" s="2"/>
      <c r="V915" s="2"/>
      <c r="W915" s="2"/>
      <c r="X915" s="2"/>
      <c r="Y915" s="2"/>
      <c r="Z915" s="2"/>
      <c r="AA915" s="2"/>
    </row>
    <row r="916" spans="1:27" x14ac:dyDescent="0.2">
      <c r="A916" s="2"/>
      <c r="B916" s="2"/>
      <c r="C916" s="2"/>
      <c r="D916" s="2"/>
      <c r="E916" s="2"/>
      <c r="F916" s="2"/>
      <c r="G916" s="2"/>
      <c r="H916" s="2"/>
      <c r="I916" s="2"/>
      <c r="J916" s="2"/>
      <c r="K916" s="2"/>
      <c r="L916" s="2"/>
      <c r="N916" s="2"/>
      <c r="O916" s="2"/>
      <c r="P916" s="2"/>
      <c r="Q916" s="2"/>
      <c r="R916" s="2"/>
      <c r="S916" s="2"/>
      <c r="T916" s="2"/>
      <c r="U916" s="2"/>
      <c r="V916" s="2"/>
      <c r="W916" s="2"/>
      <c r="X916" s="2"/>
      <c r="Y916" s="2"/>
      <c r="Z916" s="2"/>
      <c r="AA916" s="2"/>
    </row>
    <row r="917" spans="1:27" x14ac:dyDescent="0.2">
      <c r="A917" s="2"/>
      <c r="B917" s="2"/>
      <c r="C917" s="2"/>
      <c r="D917" s="2"/>
      <c r="E917" s="2"/>
      <c r="F917" s="2"/>
      <c r="G917" s="2"/>
      <c r="H917" s="2"/>
      <c r="I917" s="2"/>
      <c r="J917" s="2"/>
      <c r="K917" s="2"/>
      <c r="L917" s="2"/>
      <c r="N917" s="2"/>
      <c r="O917" s="2"/>
      <c r="P917" s="2"/>
      <c r="Q917" s="2"/>
      <c r="R917" s="2"/>
      <c r="S917" s="2"/>
      <c r="T917" s="2"/>
      <c r="U917" s="2"/>
      <c r="V917" s="2"/>
      <c r="W917" s="2"/>
      <c r="X917" s="2"/>
      <c r="Y917" s="2"/>
      <c r="Z917" s="2"/>
      <c r="AA917" s="2"/>
    </row>
    <row r="918" spans="1:27" x14ac:dyDescent="0.2">
      <c r="A918" s="2"/>
      <c r="B918" s="2"/>
      <c r="C918" s="2"/>
      <c r="D918" s="2"/>
      <c r="E918" s="2"/>
      <c r="F918" s="2"/>
      <c r="G918" s="2"/>
      <c r="H918" s="2"/>
      <c r="I918" s="2"/>
      <c r="J918" s="2"/>
      <c r="K918" s="2"/>
      <c r="L918" s="2"/>
      <c r="N918" s="2"/>
      <c r="O918" s="2"/>
      <c r="P918" s="2"/>
      <c r="Q918" s="2"/>
      <c r="R918" s="2"/>
      <c r="S918" s="2"/>
      <c r="T918" s="2"/>
      <c r="U918" s="2"/>
      <c r="V918" s="2"/>
      <c r="W918" s="2"/>
      <c r="X918" s="2"/>
      <c r="Y918" s="2"/>
      <c r="Z918" s="2"/>
      <c r="AA918" s="2"/>
    </row>
    <row r="919" spans="1:27" x14ac:dyDescent="0.2">
      <c r="A919" s="2"/>
      <c r="B919" s="2"/>
      <c r="C919" s="2"/>
      <c r="D919" s="2"/>
      <c r="E919" s="2"/>
      <c r="F919" s="2"/>
      <c r="G919" s="2"/>
      <c r="H919" s="2"/>
      <c r="I919" s="2"/>
      <c r="J919" s="2"/>
      <c r="K919" s="2"/>
      <c r="L919" s="2"/>
      <c r="N919" s="2"/>
      <c r="O919" s="2"/>
      <c r="P919" s="2"/>
      <c r="Q919" s="2"/>
      <c r="R919" s="2"/>
      <c r="S919" s="2"/>
      <c r="T919" s="2"/>
      <c r="U919" s="2"/>
      <c r="V919" s="2"/>
      <c r="W919" s="2"/>
      <c r="X919" s="2"/>
      <c r="Y919" s="2"/>
      <c r="Z919" s="2"/>
      <c r="AA919" s="2"/>
    </row>
    <row r="920" spans="1:27" x14ac:dyDescent="0.2">
      <c r="A920" s="2"/>
      <c r="B920" s="2"/>
      <c r="C920" s="2"/>
      <c r="D920" s="2"/>
      <c r="E920" s="2"/>
      <c r="F920" s="2"/>
      <c r="G920" s="2"/>
      <c r="H920" s="2"/>
      <c r="I920" s="2"/>
      <c r="J920" s="2"/>
      <c r="K920" s="2"/>
      <c r="L920" s="2"/>
      <c r="N920" s="2"/>
      <c r="O920" s="2"/>
      <c r="P920" s="2"/>
      <c r="Q920" s="2"/>
      <c r="R920" s="2"/>
      <c r="S920" s="2"/>
      <c r="T920" s="2"/>
      <c r="U920" s="2"/>
      <c r="V920" s="2"/>
      <c r="W920" s="2"/>
      <c r="X920" s="2"/>
      <c r="Y920" s="2"/>
      <c r="Z920" s="2"/>
      <c r="AA920" s="2"/>
    </row>
    <row r="921" spans="1:27" x14ac:dyDescent="0.2">
      <c r="A921" s="2"/>
      <c r="B921" s="2"/>
      <c r="C921" s="2"/>
      <c r="D921" s="2"/>
      <c r="E921" s="2"/>
      <c r="F921" s="2"/>
      <c r="G921" s="2"/>
      <c r="H921" s="2"/>
      <c r="I921" s="2"/>
      <c r="J921" s="2"/>
      <c r="K921" s="2"/>
      <c r="L921" s="2"/>
      <c r="N921" s="2"/>
      <c r="O921" s="2"/>
      <c r="P921" s="2"/>
      <c r="Q921" s="2"/>
      <c r="R921" s="2"/>
      <c r="S921" s="2"/>
      <c r="T921" s="2"/>
      <c r="U921" s="2"/>
      <c r="V921" s="2"/>
      <c r="W921" s="2"/>
      <c r="X921" s="2"/>
      <c r="Y921" s="2"/>
      <c r="Z921" s="2"/>
      <c r="AA921" s="2"/>
    </row>
    <row r="922" spans="1:27" x14ac:dyDescent="0.2">
      <c r="A922" s="2"/>
      <c r="B922" s="2"/>
      <c r="C922" s="2"/>
      <c r="D922" s="2"/>
      <c r="E922" s="2"/>
      <c r="F922" s="2"/>
      <c r="G922" s="2"/>
      <c r="H922" s="2"/>
      <c r="I922" s="2"/>
      <c r="J922" s="2"/>
      <c r="K922" s="2"/>
      <c r="L922" s="2"/>
      <c r="N922" s="2"/>
      <c r="O922" s="2"/>
      <c r="P922" s="2"/>
      <c r="Q922" s="2"/>
      <c r="R922" s="2"/>
      <c r="S922" s="2"/>
      <c r="T922" s="2"/>
      <c r="U922" s="2"/>
      <c r="V922" s="2"/>
      <c r="W922" s="2"/>
      <c r="X922" s="2"/>
      <c r="Y922" s="2"/>
      <c r="Z922" s="2"/>
      <c r="AA922" s="2"/>
    </row>
    <row r="923" spans="1:27" x14ac:dyDescent="0.2">
      <c r="A923" s="2"/>
      <c r="B923" s="2"/>
      <c r="C923" s="2"/>
      <c r="D923" s="2"/>
      <c r="E923" s="2"/>
      <c r="F923" s="2"/>
      <c r="G923" s="2"/>
      <c r="H923" s="2"/>
      <c r="I923" s="2"/>
      <c r="J923" s="2"/>
      <c r="K923" s="2"/>
      <c r="L923" s="2"/>
      <c r="N923" s="2"/>
      <c r="O923" s="2"/>
      <c r="P923" s="2"/>
      <c r="Q923" s="2"/>
      <c r="R923" s="2"/>
      <c r="S923" s="2"/>
      <c r="T923" s="2"/>
      <c r="U923" s="2"/>
      <c r="V923" s="2"/>
      <c r="W923" s="2"/>
      <c r="X923" s="2"/>
      <c r="Y923" s="2"/>
      <c r="Z923" s="2"/>
      <c r="AA923" s="2"/>
    </row>
    <row r="924" spans="1:27" x14ac:dyDescent="0.2">
      <c r="A924" s="2"/>
      <c r="B924" s="2"/>
      <c r="C924" s="2"/>
      <c r="D924" s="2"/>
      <c r="E924" s="2"/>
      <c r="F924" s="2"/>
      <c r="G924" s="2"/>
      <c r="H924" s="2"/>
      <c r="I924" s="2"/>
      <c r="J924" s="2"/>
      <c r="K924" s="2"/>
      <c r="L924" s="2"/>
      <c r="N924" s="2"/>
      <c r="O924" s="2"/>
      <c r="P924" s="2"/>
      <c r="Q924" s="2"/>
      <c r="R924" s="2"/>
      <c r="S924" s="2"/>
      <c r="T924" s="2"/>
      <c r="U924" s="2"/>
      <c r="V924" s="2"/>
      <c r="W924" s="2"/>
      <c r="X924" s="2"/>
      <c r="Y924" s="2"/>
      <c r="Z924" s="2"/>
      <c r="AA924" s="2"/>
    </row>
    <row r="925" spans="1:27" x14ac:dyDescent="0.2">
      <c r="A925" s="2"/>
      <c r="B925" s="2"/>
      <c r="C925" s="2"/>
      <c r="D925" s="2"/>
      <c r="E925" s="2"/>
      <c r="F925" s="2"/>
      <c r="G925" s="2"/>
      <c r="H925" s="2"/>
      <c r="I925" s="2"/>
      <c r="J925" s="2"/>
      <c r="K925" s="2"/>
      <c r="L925" s="2"/>
      <c r="N925" s="2"/>
      <c r="O925" s="2"/>
      <c r="P925" s="2"/>
      <c r="Q925" s="2"/>
      <c r="R925" s="2"/>
      <c r="S925" s="2"/>
      <c r="T925" s="2"/>
      <c r="U925" s="2"/>
      <c r="V925" s="2"/>
      <c r="W925" s="2"/>
      <c r="X925" s="2"/>
      <c r="Y925" s="2"/>
      <c r="Z925" s="2"/>
      <c r="AA925" s="2"/>
    </row>
    <row r="926" spans="1:27" x14ac:dyDescent="0.2">
      <c r="A926" s="2"/>
      <c r="B926" s="2"/>
      <c r="C926" s="2"/>
      <c r="D926" s="2"/>
      <c r="E926" s="2"/>
      <c r="F926" s="2"/>
      <c r="G926" s="2"/>
      <c r="H926" s="2"/>
      <c r="I926" s="2"/>
      <c r="J926" s="2"/>
      <c r="K926" s="2"/>
      <c r="L926" s="2"/>
      <c r="N926" s="2"/>
      <c r="O926" s="2"/>
      <c r="P926" s="2"/>
      <c r="Q926" s="2"/>
      <c r="R926" s="2"/>
      <c r="S926" s="2"/>
      <c r="T926" s="2"/>
      <c r="U926" s="2"/>
      <c r="V926" s="2"/>
      <c r="W926" s="2"/>
      <c r="X926" s="2"/>
      <c r="Y926" s="2"/>
      <c r="Z926" s="2"/>
      <c r="AA926" s="2"/>
    </row>
    <row r="927" spans="1:27" x14ac:dyDescent="0.2">
      <c r="A927" s="2"/>
      <c r="B927" s="2"/>
      <c r="C927" s="2"/>
      <c r="D927" s="2"/>
      <c r="E927" s="2"/>
      <c r="F927" s="2"/>
      <c r="G927" s="2"/>
      <c r="H927" s="2"/>
      <c r="I927" s="2"/>
      <c r="J927" s="2"/>
      <c r="K927" s="2"/>
      <c r="L927" s="2"/>
      <c r="N927" s="2"/>
      <c r="O927" s="2"/>
      <c r="P927" s="2"/>
      <c r="Q927" s="2"/>
      <c r="R927" s="2"/>
      <c r="S927" s="2"/>
      <c r="T927" s="2"/>
      <c r="U927" s="2"/>
      <c r="V927" s="2"/>
      <c r="W927" s="2"/>
      <c r="X927" s="2"/>
      <c r="Y927" s="2"/>
      <c r="Z927" s="2"/>
      <c r="AA927" s="2"/>
    </row>
    <row r="928" spans="1:27" x14ac:dyDescent="0.2">
      <c r="A928" s="2"/>
      <c r="B928" s="2"/>
      <c r="C928" s="2"/>
      <c r="D928" s="2"/>
      <c r="E928" s="2"/>
      <c r="F928" s="2"/>
      <c r="G928" s="2"/>
      <c r="H928" s="2"/>
      <c r="I928" s="2"/>
      <c r="J928" s="2"/>
      <c r="K928" s="2"/>
      <c r="L928" s="2"/>
      <c r="N928" s="2"/>
      <c r="O928" s="2"/>
      <c r="P928" s="2"/>
      <c r="Q928" s="2"/>
      <c r="R928" s="2"/>
      <c r="S928" s="2"/>
      <c r="T928" s="2"/>
      <c r="U928" s="2"/>
      <c r="V928" s="2"/>
      <c r="W928" s="2"/>
      <c r="X928" s="2"/>
      <c r="Y928" s="2"/>
      <c r="Z928" s="2"/>
      <c r="AA928" s="2"/>
    </row>
    <row r="929" spans="1:27" x14ac:dyDescent="0.2">
      <c r="A929" s="2"/>
      <c r="B929" s="2"/>
      <c r="C929" s="2"/>
      <c r="D929" s="2"/>
      <c r="E929" s="2"/>
      <c r="F929" s="2"/>
      <c r="G929" s="2"/>
      <c r="H929" s="2"/>
      <c r="I929" s="2"/>
      <c r="J929" s="2"/>
      <c r="K929" s="2"/>
      <c r="L929" s="2"/>
      <c r="N929" s="2"/>
      <c r="O929" s="2"/>
      <c r="P929" s="2"/>
      <c r="Q929" s="2"/>
      <c r="R929" s="2"/>
      <c r="S929" s="2"/>
      <c r="T929" s="2"/>
      <c r="U929" s="2"/>
      <c r="V929" s="2"/>
      <c r="W929" s="2"/>
      <c r="X929" s="2"/>
      <c r="Y929" s="2"/>
      <c r="Z929" s="2"/>
      <c r="AA929" s="2"/>
    </row>
    <row r="930" spans="1:27" x14ac:dyDescent="0.2">
      <c r="A930" s="2"/>
      <c r="B930" s="2"/>
      <c r="C930" s="2"/>
      <c r="D930" s="2"/>
      <c r="E930" s="2"/>
      <c r="F930" s="2"/>
      <c r="G930" s="2"/>
      <c r="H930" s="2"/>
      <c r="I930" s="2"/>
      <c r="J930" s="2"/>
      <c r="K930" s="2"/>
      <c r="L930" s="2"/>
      <c r="N930" s="2"/>
      <c r="O930" s="2"/>
      <c r="P930" s="2"/>
      <c r="Q930" s="2"/>
      <c r="R930" s="2"/>
      <c r="S930" s="2"/>
      <c r="T930" s="2"/>
      <c r="U930" s="2"/>
      <c r="V930" s="2"/>
      <c r="W930" s="2"/>
      <c r="X930" s="2"/>
      <c r="Y930" s="2"/>
      <c r="Z930" s="2"/>
      <c r="AA930" s="2"/>
    </row>
    <row r="931" spans="1:27" x14ac:dyDescent="0.2">
      <c r="A931" s="2"/>
      <c r="B931" s="2"/>
      <c r="C931" s="2"/>
      <c r="D931" s="2"/>
      <c r="E931" s="2"/>
      <c r="F931" s="2"/>
      <c r="G931" s="2"/>
      <c r="H931" s="2"/>
      <c r="I931" s="2"/>
      <c r="J931" s="2"/>
      <c r="K931" s="2"/>
      <c r="L931" s="2"/>
      <c r="N931" s="2"/>
      <c r="O931" s="2"/>
      <c r="P931" s="2"/>
      <c r="Q931" s="2"/>
      <c r="R931" s="2"/>
      <c r="S931" s="2"/>
      <c r="T931" s="2"/>
      <c r="U931" s="2"/>
      <c r="V931" s="2"/>
      <c r="W931" s="2"/>
      <c r="X931" s="2"/>
      <c r="Y931" s="2"/>
      <c r="Z931" s="2"/>
      <c r="AA931" s="2"/>
    </row>
    <row r="932" spans="1:27" x14ac:dyDescent="0.2">
      <c r="A932" s="2"/>
      <c r="B932" s="2"/>
      <c r="C932" s="2"/>
      <c r="D932" s="2"/>
      <c r="E932" s="2"/>
      <c r="F932" s="2"/>
      <c r="G932" s="2"/>
      <c r="H932" s="2"/>
      <c r="I932" s="2"/>
      <c r="J932" s="2"/>
      <c r="K932" s="2"/>
      <c r="L932" s="2"/>
      <c r="N932" s="2"/>
      <c r="O932" s="2"/>
      <c r="P932" s="2"/>
      <c r="Q932" s="2"/>
      <c r="R932" s="2"/>
      <c r="S932" s="2"/>
      <c r="T932" s="2"/>
      <c r="U932" s="2"/>
      <c r="V932" s="2"/>
      <c r="W932" s="2"/>
      <c r="X932" s="2"/>
      <c r="Y932" s="2"/>
      <c r="Z932" s="2"/>
      <c r="AA932" s="2"/>
    </row>
    <row r="933" spans="1:27" x14ac:dyDescent="0.2">
      <c r="A933" s="2"/>
      <c r="B933" s="2"/>
      <c r="C933" s="2"/>
      <c r="D933" s="2"/>
      <c r="E933" s="2"/>
      <c r="F933" s="2"/>
      <c r="G933" s="2"/>
      <c r="H933" s="2"/>
      <c r="I933" s="2"/>
      <c r="J933" s="2"/>
      <c r="K933" s="2"/>
      <c r="L933" s="2"/>
      <c r="N933" s="2"/>
      <c r="O933" s="2"/>
      <c r="P933" s="2"/>
      <c r="Q933" s="2"/>
      <c r="R933" s="2"/>
      <c r="S933" s="2"/>
      <c r="T933" s="2"/>
      <c r="U933" s="2"/>
      <c r="V933" s="2"/>
      <c r="W933" s="2"/>
      <c r="X933" s="2"/>
      <c r="Y933" s="2"/>
      <c r="Z933" s="2"/>
      <c r="AA933" s="2"/>
    </row>
    <row r="934" spans="1:27" x14ac:dyDescent="0.2">
      <c r="A934" s="2"/>
      <c r="B934" s="2"/>
      <c r="C934" s="2"/>
      <c r="D934" s="2"/>
      <c r="E934" s="2"/>
      <c r="F934" s="2"/>
      <c r="G934" s="2"/>
      <c r="H934" s="2"/>
      <c r="I934" s="2"/>
      <c r="J934" s="2"/>
      <c r="K934" s="2"/>
      <c r="L934" s="2"/>
      <c r="N934" s="2"/>
      <c r="O934" s="2"/>
      <c r="P934" s="2"/>
      <c r="Q934" s="2"/>
      <c r="R934" s="2"/>
      <c r="S934" s="2"/>
      <c r="T934" s="2"/>
      <c r="U934" s="2"/>
      <c r="V934" s="2"/>
      <c r="W934" s="2"/>
      <c r="X934" s="2"/>
      <c r="Y934" s="2"/>
      <c r="Z934" s="2"/>
      <c r="AA934" s="2"/>
    </row>
    <row r="935" spans="1:27" x14ac:dyDescent="0.2">
      <c r="A935" s="2"/>
      <c r="B935" s="2"/>
      <c r="C935" s="2"/>
      <c r="D935" s="2"/>
      <c r="E935" s="2"/>
      <c r="F935" s="2"/>
      <c r="G935" s="2"/>
      <c r="H935" s="2"/>
      <c r="I935" s="2"/>
      <c r="J935" s="2"/>
      <c r="K935" s="2"/>
      <c r="L935" s="2"/>
      <c r="N935" s="2"/>
      <c r="O935" s="2"/>
      <c r="P935" s="2"/>
      <c r="Q935" s="2"/>
      <c r="R935" s="2"/>
      <c r="S935" s="2"/>
      <c r="T935" s="2"/>
      <c r="U935" s="2"/>
      <c r="V935" s="2"/>
      <c r="W935" s="2"/>
      <c r="X935" s="2"/>
      <c r="Y935" s="2"/>
      <c r="Z935" s="2"/>
      <c r="AA935" s="2"/>
    </row>
    <row r="936" spans="1:27" x14ac:dyDescent="0.2">
      <c r="A936" s="2"/>
      <c r="B936" s="2"/>
      <c r="C936" s="2"/>
      <c r="D936" s="2"/>
      <c r="E936" s="2"/>
      <c r="F936" s="2"/>
      <c r="G936" s="2"/>
      <c r="H936" s="2"/>
      <c r="I936" s="2"/>
      <c r="J936" s="2"/>
      <c r="K936" s="2"/>
      <c r="L936" s="2"/>
      <c r="N936" s="2"/>
      <c r="O936" s="2"/>
      <c r="P936" s="2"/>
      <c r="Q936" s="2"/>
      <c r="R936" s="2"/>
      <c r="S936" s="2"/>
      <c r="T936" s="2"/>
      <c r="U936" s="2"/>
      <c r="V936" s="2"/>
      <c r="W936" s="2"/>
      <c r="X936" s="2"/>
      <c r="Y936" s="2"/>
      <c r="Z936" s="2"/>
      <c r="AA936" s="2"/>
    </row>
    <row r="937" spans="1:27" x14ac:dyDescent="0.2">
      <c r="A937" s="2"/>
      <c r="B937" s="2"/>
      <c r="C937" s="2"/>
      <c r="D937" s="2"/>
      <c r="E937" s="2"/>
      <c r="F937" s="2"/>
      <c r="G937" s="2"/>
      <c r="H937" s="2"/>
      <c r="I937" s="2"/>
      <c r="J937" s="2"/>
      <c r="K937" s="2"/>
      <c r="L937" s="2"/>
      <c r="N937" s="2"/>
      <c r="O937" s="2"/>
      <c r="P937" s="2"/>
      <c r="Q937" s="2"/>
      <c r="R937" s="2"/>
      <c r="S937" s="2"/>
      <c r="T937" s="2"/>
      <c r="U937" s="2"/>
      <c r="V937" s="2"/>
      <c r="W937" s="2"/>
      <c r="X937" s="2"/>
      <c r="Y937" s="2"/>
      <c r="Z937" s="2"/>
      <c r="AA937" s="2"/>
    </row>
    <row r="938" spans="1:27" x14ac:dyDescent="0.2">
      <c r="A938" s="2"/>
      <c r="B938" s="2"/>
      <c r="C938" s="2"/>
      <c r="D938" s="2"/>
      <c r="E938" s="2"/>
      <c r="F938" s="2"/>
      <c r="G938" s="2"/>
      <c r="H938" s="2"/>
      <c r="I938" s="2"/>
      <c r="J938" s="2"/>
      <c r="K938" s="2"/>
      <c r="L938" s="2"/>
      <c r="N938" s="2"/>
      <c r="O938" s="2"/>
      <c r="P938" s="2"/>
      <c r="Q938" s="2"/>
      <c r="R938" s="2"/>
      <c r="S938" s="2"/>
      <c r="T938" s="2"/>
      <c r="U938" s="2"/>
      <c r="V938" s="2"/>
      <c r="W938" s="2"/>
      <c r="X938" s="2"/>
      <c r="Y938" s="2"/>
      <c r="Z938" s="2"/>
      <c r="AA938" s="2"/>
    </row>
    <row r="939" spans="1:27" x14ac:dyDescent="0.2">
      <c r="A939" s="2"/>
      <c r="B939" s="2"/>
      <c r="C939" s="2"/>
      <c r="D939" s="2"/>
      <c r="E939" s="2"/>
      <c r="F939" s="2"/>
      <c r="G939" s="2"/>
      <c r="H939" s="2"/>
      <c r="I939" s="2"/>
      <c r="J939" s="2"/>
      <c r="K939" s="2"/>
      <c r="L939" s="2"/>
      <c r="N939" s="2"/>
      <c r="O939" s="2"/>
      <c r="P939" s="2"/>
      <c r="Q939" s="2"/>
      <c r="R939" s="2"/>
      <c r="S939" s="2"/>
      <c r="T939" s="2"/>
      <c r="U939" s="2"/>
      <c r="V939" s="2"/>
      <c r="W939" s="2"/>
      <c r="X939" s="2"/>
      <c r="Y939" s="2"/>
      <c r="Z939" s="2"/>
      <c r="AA939" s="2"/>
    </row>
    <row r="940" spans="1:27" x14ac:dyDescent="0.2">
      <c r="A940" s="2"/>
      <c r="B940" s="2"/>
      <c r="C940" s="2"/>
      <c r="D940" s="2"/>
      <c r="E940" s="2"/>
      <c r="F940" s="2"/>
      <c r="G940" s="2"/>
      <c r="H940" s="2"/>
      <c r="I940" s="2"/>
      <c r="J940" s="2"/>
      <c r="K940" s="2"/>
      <c r="L940" s="2"/>
      <c r="N940" s="2"/>
      <c r="O940" s="2"/>
      <c r="P940" s="2"/>
      <c r="Q940" s="2"/>
      <c r="R940" s="2"/>
      <c r="S940" s="2"/>
      <c r="T940" s="2"/>
      <c r="U940" s="2"/>
      <c r="V940" s="2"/>
      <c r="W940" s="2"/>
      <c r="X940" s="2"/>
      <c r="Y940" s="2"/>
      <c r="Z940" s="2"/>
      <c r="AA940" s="2"/>
    </row>
    <row r="941" spans="1:27" x14ac:dyDescent="0.2">
      <c r="A941" s="2"/>
      <c r="B941" s="2"/>
      <c r="C941" s="2"/>
      <c r="D941" s="2"/>
      <c r="E941" s="2"/>
      <c r="F941" s="2"/>
      <c r="G941" s="2"/>
      <c r="H941" s="2"/>
      <c r="I941" s="2"/>
      <c r="J941" s="2"/>
      <c r="K941" s="2"/>
      <c r="L941" s="2"/>
      <c r="N941" s="2"/>
      <c r="O941" s="2"/>
      <c r="P941" s="2"/>
      <c r="Q941" s="2"/>
      <c r="R941" s="2"/>
      <c r="S941" s="2"/>
      <c r="T941" s="2"/>
      <c r="U941" s="2"/>
      <c r="V941" s="2"/>
      <c r="W941" s="2"/>
      <c r="X941" s="2"/>
      <c r="Y941" s="2"/>
      <c r="Z941" s="2"/>
      <c r="AA941" s="2"/>
    </row>
    <row r="942" spans="1:27" x14ac:dyDescent="0.2">
      <c r="A942" s="2"/>
      <c r="B942" s="2"/>
      <c r="C942" s="2"/>
      <c r="D942" s="2"/>
      <c r="E942" s="2"/>
      <c r="F942" s="2"/>
      <c r="G942" s="2"/>
      <c r="H942" s="2"/>
      <c r="I942" s="2"/>
      <c r="J942" s="2"/>
      <c r="K942" s="2"/>
      <c r="L942" s="2"/>
      <c r="N942" s="2"/>
      <c r="O942" s="2"/>
      <c r="P942" s="2"/>
      <c r="Q942" s="2"/>
      <c r="R942" s="2"/>
      <c r="S942" s="2"/>
      <c r="T942" s="2"/>
      <c r="U942" s="2"/>
      <c r="V942" s="2"/>
      <c r="W942" s="2"/>
      <c r="X942" s="2"/>
      <c r="Y942" s="2"/>
      <c r="Z942" s="2"/>
      <c r="AA942" s="2"/>
    </row>
    <row r="943" spans="1:27" x14ac:dyDescent="0.2">
      <c r="A943" s="2"/>
      <c r="B943" s="2"/>
      <c r="C943" s="2"/>
      <c r="D943" s="2"/>
      <c r="E943" s="2"/>
      <c r="F943" s="2"/>
      <c r="G943" s="2"/>
      <c r="H943" s="2"/>
      <c r="I943" s="2"/>
      <c r="J943" s="2"/>
      <c r="K943" s="2"/>
      <c r="L943" s="2"/>
      <c r="N943" s="2"/>
      <c r="O943" s="2"/>
      <c r="P943" s="2"/>
      <c r="Q943" s="2"/>
      <c r="R943" s="2"/>
      <c r="S943" s="2"/>
      <c r="T943" s="2"/>
      <c r="U943" s="2"/>
      <c r="V943" s="2"/>
      <c r="W943" s="2"/>
      <c r="X943" s="2"/>
      <c r="Y943" s="2"/>
      <c r="Z943" s="2"/>
      <c r="AA943" s="2"/>
    </row>
    <row r="944" spans="1:27" x14ac:dyDescent="0.2">
      <c r="A944" s="2"/>
      <c r="B944" s="2"/>
      <c r="C944" s="2"/>
      <c r="D944" s="2"/>
      <c r="E944" s="2"/>
      <c r="F944" s="2"/>
      <c r="G944" s="2"/>
      <c r="H944" s="2"/>
      <c r="I944" s="2"/>
      <c r="J944" s="2"/>
      <c r="K944" s="2"/>
      <c r="L944" s="2"/>
      <c r="N944" s="2"/>
      <c r="O944" s="2"/>
      <c r="P944" s="2"/>
      <c r="Q944" s="2"/>
      <c r="R944" s="2"/>
      <c r="S944" s="2"/>
      <c r="T944" s="2"/>
      <c r="U944" s="2"/>
      <c r="V944" s="2"/>
      <c r="W944" s="2"/>
      <c r="X944" s="2"/>
      <c r="Y944" s="2"/>
      <c r="Z944" s="2"/>
      <c r="AA944" s="2"/>
    </row>
    <row r="945" spans="1:27" x14ac:dyDescent="0.2">
      <c r="A945" s="2"/>
      <c r="B945" s="2"/>
      <c r="C945" s="2"/>
      <c r="D945" s="2"/>
      <c r="E945" s="2"/>
      <c r="F945" s="2"/>
      <c r="G945" s="2"/>
      <c r="H945" s="2"/>
      <c r="I945" s="2"/>
      <c r="J945" s="2"/>
      <c r="K945" s="2"/>
      <c r="L945" s="2"/>
      <c r="N945" s="2"/>
      <c r="O945" s="2"/>
      <c r="P945" s="2"/>
      <c r="Q945" s="2"/>
      <c r="R945" s="2"/>
      <c r="S945" s="2"/>
      <c r="T945" s="2"/>
      <c r="U945" s="2"/>
      <c r="V945" s="2"/>
      <c r="W945" s="2"/>
      <c r="X945" s="2"/>
      <c r="Y945" s="2"/>
      <c r="Z945" s="2"/>
      <c r="AA945" s="2"/>
    </row>
    <row r="946" spans="1:27" x14ac:dyDescent="0.2">
      <c r="A946" s="2"/>
      <c r="B946" s="2"/>
      <c r="C946" s="2"/>
      <c r="D946" s="2"/>
      <c r="E946" s="2"/>
      <c r="F946" s="2"/>
      <c r="G946" s="2"/>
      <c r="H946" s="2"/>
      <c r="I946" s="2"/>
      <c r="J946" s="2"/>
      <c r="K946" s="2"/>
      <c r="L946" s="2"/>
      <c r="N946" s="2"/>
      <c r="O946" s="2"/>
      <c r="P946" s="2"/>
      <c r="Q946" s="2"/>
      <c r="R946" s="2"/>
      <c r="S946" s="2"/>
      <c r="T946" s="2"/>
      <c r="U946" s="2"/>
      <c r="V946" s="2"/>
      <c r="W946" s="2"/>
      <c r="X946" s="2"/>
      <c r="Y946" s="2"/>
      <c r="Z946" s="2"/>
      <c r="AA946" s="2"/>
    </row>
    <row r="947" spans="1:27" x14ac:dyDescent="0.2">
      <c r="A947" s="2"/>
      <c r="B947" s="2"/>
      <c r="C947" s="2"/>
      <c r="D947" s="2"/>
      <c r="E947" s="2"/>
      <c r="F947" s="2"/>
      <c r="G947" s="2"/>
      <c r="H947" s="2"/>
      <c r="I947" s="2"/>
      <c r="J947" s="2"/>
      <c r="K947" s="2"/>
      <c r="L947" s="2"/>
      <c r="N947" s="2"/>
      <c r="O947" s="2"/>
      <c r="P947" s="2"/>
      <c r="Q947" s="2"/>
      <c r="R947" s="2"/>
      <c r="S947" s="2"/>
      <c r="T947" s="2"/>
      <c r="U947" s="2"/>
      <c r="V947" s="2"/>
      <c r="W947" s="2"/>
      <c r="X947" s="2"/>
      <c r="Y947" s="2"/>
      <c r="Z947" s="2"/>
      <c r="AA947" s="2"/>
    </row>
    <row r="948" spans="1:27" x14ac:dyDescent="0.2">
      <c r="A948" s="2"/>
      <c r="B948" s="2"/>
      <c r="C948" s="2"/>
      <c r="D948" s="2"/>
      <c r="E948" s="2"/>
      <c r="F948" s="2"/>
      <c r="G948" s="2"/>
      <c r="H948" s="2"/>
      <c r="I948" s="2"/>
      <c r="J948" s="2"/>
      <c r="K948" s="2"/>
      <c r="L948" s="2"/>
      <c r="N948" s="2"/>
      <c r="O948" s="2"/>
      <c r="P948" s="2"/>
      <c r="Q948" s="2"/>
      <c r="R948" s="2"/>
      <c r="S948" s="2"/>
      <c r="T948" s="2"/>
      <c r="U948" s="2"/>
      <c r="V948" s="2"/>
      <c r="W948" s="2"/>
      <c r="X948" s="2"/>
      <c r="Y948" s="2"/>
      <c r="Z948" s="2"/>
      <c r="AA948" s="2"/>
    </row>
    <row r="949" spans="1:27" x14ac:dyDescent="0.2">
      <c r="A949" s="2"/>
      <c r="B949" s="2"/>
      <c r="C949" s="2"/>
      <c r="D949" s="2"/>
      <c r="E949" s="2"/>
      <c r="F949" s="2"/>
      <c r="G949" s="2"/>
      <c r="H949" s="2"/>
      <c r="I949" s="2"/>
      <c r="J949" s="2"/>
      <c r="K949" s="2"/>
      <c r="L949" s="2"/>
      <c r="N949" s="2"/>
      <c r="O949" s="2"/>
      <c r="P949" s="2"/>
      <c r="Q949" s="2"/>
      <c r="R949" s="2"/>
      <c r="S949" s="2"/>
      <c r="T949" s="2"/>
      <c r="U949" s="2"/>
      <c r="V949" s="2"/>
      <c r="W949" s="2"/>
      <c r="X949" s="2"/>
      <c r="Y949" s="2"/>
      <c r="Z949" s="2"/>
      <c r="AA949" s="2"/>
    </row>
    <row r="950" spans="1:27" x14ac:dyDescent="0.2">
      <c r="A950" s="2"/>
      <c r="B950" s="2"/>
      <c r="C950" s="2"/>
      <c r="D950" s="2"/>
      <c r="E950" s="2"/>
      <c r="F950" s="2"/>
      <c r="G950" s="2"/>
      <c r="H950" s="2"/>
      <c r="I950" s="2"/>
      <c r="J950" s="2"/>
      <c r="K950" s="2"/>
      <c r="L950" s="2"/>
      <c r="N950" s="2"/>
      <c r="O950" s="2"/>
      <c r="P950" s="2"/>
      <c r="Q950" s="2"/>
      <c r="R950" s="2"/>
      <c r="S950" s="2"/>
      <c r="T950" s="2"/>
      <c r="U950" s="2"/>
      <c r="V950" s="2"/>
      <c r="W950" s="2"/>
      <c r="X950" s="2"/>
      <c r="Y950" s="2"/>
      <c r="Z950" s="2"/>
      <c r="AA950" s="2"/>
    </row>
    <row r="951" spans="1:27" x14ac:dyDescent="0.2">
      <c r="A951" s="2"/>
      <c r="B951" s="2"/>
      <c r="C951" s="2"/>
      <c r="D951" s="2"/>
      <c r="E951" s="2"/>
      <c r="F951" s="2"/>
      <c r="G951" s="2"/>
      <c r="H951" s="2"/>
      <c r="I951" s="2"/>
      <c r="J951" s="2"/>
      <c r="K951" s="2"/>
      <c r="L951" s="2"/>
      <c r="N951" s="2"/>
      <c r="O951" s="2"/>
      <c r="P951" s="2"/>
      <c r="Q951" s="2"/>
      <c r="R951" s="2"/>
      <c r="S951" s="2"/>
      <c r="T951" s="2"/>
      <c r="U951" s="2"/>
      <c r="V951" s="2"/>
      <c r="W951" s="2"/>
      <c r="X951" s="2"/>
      <c r="Y951" s="2"/>
      <c r="Z951" s="2"/>
      <c r="AA951" s="2"/>
    </row>
    <row r="952" spans="1:27" x14ac:dyDescent="0.2">
      <c r="A952" s="2"/>
      <c r="B952" s="2"/>
      <c r="C952" s="2"/>
      <c r="D952" s="2"/>
      <c r="E952" s="2"/>
      <c r="F952" s="2"/>
      <c r="G952" s="2"/>
      <c r="H952" s="2"/>
      <c r="I952" s="2"/>
      <c r="J952" s="2"/>
      <c r="K952" s="2"/>
      <c r="L952" s="2"/>
      <c r="N952" s="2"/>
      <c r="O952" s="2"/>
      <c r="P952" s="2"/>
      <c r="Q952" s="2"/>
      <c r="R952" s="2"/>
      <c r="S952" s="2"/>
      <c r="T952" s="2"/>
      <c r="U952" s="2"/>
      <c r="V952" s="2"/>
      <c r="W952" s="2"/>
      <c r="X952" s="2"/>
      <c r="Y952" s="2"/>
      <c r="Z952" s="2"/>
      <c r="AA952" s="2"/>
    </row>
    <row r="953" spans="1:27" x14ac:dyDescent="0.2">
      <c r="A953" s="2"/>
      <c r="B953" s="2"/>
      <c r="C953" s="2"/>
      <c r="D953" s="2"/>
      <c r="E953" s="2"/>
      <c r="F953" s="2"/>
      <c r="G953" s="2"/>
      <c r="H953" s="2"/>
      <c r="I953" s="2"/>
      <c r="J953" s="2"/>
      <c r="K953" s="2"/>
      <c r="L953" s="2"/>
      <c r="N953" s="2"/>
      <c r="O953" s="2"/>
      <c r="P953" s="2"/>
      <c r="Q953" s="2"/>
      <c r="R953" s="2"/>
      <c r="S953" s="2"/>
      <c r="T953" s="2"/>
      <c r="U953" s="2"/>
      <c r="V953" s="2"/>
      <c r="W953" s="2"/>
      <c r="X953" s="2"/>
      <c r="Y953" s="2"/>
      <c r="Z953" s="2"/>
      <c r="AA953" s="2"/>
    </row>
    <row r="954" spans="1:27" x14ac:dyDescent="0.2">
      <c r="A954" s="2"/>
      <c r="B954" s="2"/>
      <c r="C954" s="2"/>
      <c r="D954" s="2"/>
      <c r="E954" s="2"/>
      <c r="F954" s="2"/>
      <c r="G954" s="2"/>
      <c r="H954" s="2"/>
      <c r="I954" s="2"/>
      <c r="J954" s="2"/>
      <c r="K954" s="2"/>
      <c r="L954" s="2"/>
      <c r="N954" s="2"/>
      <c r="O954" s="2"/>
      <c r="P954" s="2"/>
      <c r="Q954" s="2"/>
      <c r="R954" s="2"/>
      <c r="S954" s="2"/>
      <c r="T954" s="2"/>
      <c r="U954" s="2"/>
      <c r="V954" s="2"/>
      <c r="W954" s="2"/>
      <c r="X954" s="2"/>
      <c r="Y954" s="2"/>
      <c r="Z954" s="2"/>
      <c r="AA954" s="2"/>
    </row>
    <row r="955" spans="1:27" x14ac:dyDescent="0.2">
      <c r="A955" s="2"/>
      <c r="B955" s="2"/>
      <c r="C955" s="2"/>
      <c r="D955" s="2"/>
      <c r="E955" s="2"/>
      <c r="F955" s="2"/>
      <c r="G955" s="2"/>
      <c r="H955" s="2"/>
      <c r="I955" s="2"/>
      <c r="J955" s="2"/>
      <c r="K955" s="2"/>
      <c r="L955" s="2"/>
      <c r="N955" s="2"/>
      <c r="O955" s="2"/>
      <c r="P955" s="2"/>
      <c r="Q955" s="2"/>
      <c r="R955" s="2"/>
      <c r="S955" s="2"/>
      <c r="T955" s="2"/>
      <c r="U955" s="2"/>
      <c r="V955" s="2"/>
      <c r="W955" s="2"/>
      <c r="X955" s="2"/>
      <c r="Y955" s="2"/>
      <c r="Z955" s="2"/>
      <c r="AA955" s="2"/>
    </row>
    <row r="956" spans="1:27" x14ac:dyDescent="0.2">
      <c r="A956" s="2"/>
      <c r="B956" s="2"/>
      <c r="C956" s="2"/>
      <c r="D956" s="2"/>
      <c r="E956" s="2"/>
      <c r="F956" s="2"/>
      <c r="G956" s="2"/>
      <c r="H956" s="2"/>
      <c r="I956" s="2"/>
      <c r="J956" s="2"/>
      <c r="K956" s="2"/>
      <c r="L956" s="2"/>
      <c r="N956" s="2"/>
      <c r="O956" s="2"/>
      <c r="P956" s="2"/>
      <c r="Q956" s="2"/>
      <c r="R956" s="2"/>
      <c r="S956" s="2"/>
      <c r="T956" s="2"/>
      <c r="U956" s="2"/>
      <c r="V956" s="2"/>
      <c r="W956" s="2"/>
      <c r="X956" s="2"/>
      <c r="Y956" s="2"/>
      <c r="Z956" s="2"/>
      <c r="AA956" s="2"/>
    </row>
    <row r="957" spans="1:27" x14ac:dyDescent="0.2">
      <c r="A957" s="2"/>
      <c r="B957" s="2"/>
      <c r="C957" s="2"/>
      <c r="D957" s="2"/>
      <c r="E957" s="2"/>
      <c r="F957" s="2"/>
      <c r="G957" s="2"/>
      <c r="H957" s="2"/>
      <c r="I957" s="2"/>
      <c r="J957" s="2"/>
      <c r="K957" s="2"/>
      <c r="L957" s="2"/>
      <c r="N957" s="2"/>
      <c r="O957" s="2"/>
      <c r="P957" s="2"/>
      <c r="Q957" s="2"/>
      <c r="R957" s="2"/>
      <c r="S957" s="2"/>
      <c r="T957" s="2"/>
      <c r="U957" s="2"/>
      <c r="V957" s="2"/>
      <c r="W957" s="2"/>
      <c r="X957" s="2"/>
      <c r="Y957" s="2"/>
      <c r="Z957" s="2"/>
      <c r="AA957" s="2"/>
    </row>
    <row r="958" spans="1:27" x14ac:dyDescent="0.2">
      <c r="A958" s="2"/>
      <c r="B958" s="2"/>
      <c r="C958" s="2"/>
      <c r="D958" s="2"/>
      <c r="E958" s="2"/>
      <c r="F958" s="2"/>
      <c r="G958" s="2"/>
      <c r="H958" s="2"/>
      <c r="I958" s="2"/>
      <c r="J958" s="2"/>
      <c r="K958" s="2"/>
      <c r="L958" s="2"/>
      <c r="N958" s="2"/>
      <c r="O958" s="2"/>
      <c r="P958" s="2"/>
      <c r="Q958" s="2"/>
      <c r="R958" s="2"/>
      <c r="S958" s="2"/>
      <c r="T958" s="2"/>
      <c r="U958" s="2"/>
      <c r="V958" s="2"/>
      <c r="W958" s="2"/>
      <c r="X958" s="2"/>
      <c r="Y958" s="2"/>
      <c r="Z958" s="2"/>
      <c r="AA958" s="2"/>
    </row>
    <row r="959" spans="1:27" x14ac:dyDescent="0.2">
      <c r="A959" s="2"/>
      <c r="B959" s="2"/>
      <c r="C959" s="2"/>
      <c r="D959" s="2"/>
      <c r="E959" s="2"/>
      <c r="F959" s="2"/>
      <c r="G959" s="2"/>
      <c r="H959" s="2"/>
      <c r="I959" s="2"/>
      <c r="J959" s="2"/>
      <c r="K959" s="2"/>
      <c r="L959" s="2"/>
      <c r="N959" s="2"/>
      <c r="O959" s="2"/>
      <c r="P959" s="2"/>
      <c r="Q959" s="2"/>
      <c r="R959" s="2"/>
      <c r="S959" s="2"/>
      <c r="T959" s="2"/>
      <c r="U959" s="2"/>
      <c r="V959" s="2"/>
      <c r="W959" s="2"/>
      <c r="X959" s="2"/>
      <c r="Y959" s="2"/>
      <c r="Z959" s="2"/>
      <c r="AA959" s="2"/>
    </row>
    <row r="960" spans="1:27" x14ac:dyDescent="0.2">
      <c r="A960" s="2"/>
      <c r="B960" s="2"/>
      <c r="C960" s="2"/>
      <c r="D960" s="2"/>
      <c r="E960" s="2"/>
      <c r="F960" s="2"/>
      <c r="G960" s="2"/>
      <c r="H960" s="2"/>
      <c r="I960" s="2"/>
      <c r="J960" s="2"/>
      <c r="K960" s="2"/>
      <c r="L960" s="2"/>
      <c r="N960" s="2"/>
      <c r="O960" s="2"/>
      <c r="P960" s="2"/>
      <c r="Q960" s="2"/>
      <c r="R960" s="2"/>
      <c r="S960" s="2"/>
      <c r="T960" s="2"/>
      <c r="U960" s="2"/>
      <c r="V960" s="2"/>
      <c r="W960" s="2"/>
      <c r="X960" s="2"/>
      <c r="Y960" s="2"/>
      <c r="Z960" s="2"/>
      <c r="AA960" s="2"/>
    </row>
    <row r="961" spans="1:27" x14ac:dyDescent="0.2">
      <c r="A961" s="2"/>
      <c r="B961" s="2"/>
      <c r="C961" s="2"/>
      <c r="D961" s="2"/>
      <c r="E961" s="2"/>
      <c r="F961" s="2"/>
      <c r="G961" s="2"/>
      <c r="H961" s="2"/>
      <c r="I961" s="2"/>
      <c r="J961" s="2"/>
      <c r="K961" s="2"/>
      <c r="L961" s="2"/>
      <c r="N961" s="2"/>
      <c r="O961" s="2"/>
      <c r="P961" s="2"/>
      <c r="Q961" s="2"/>
      <c r="R961" s="2"/>
      <c r="S961" s="2"/>
      <c r="T961" s="2"/>
      <c r="U961" s="2"/>
      <c r="V961" s="2"/>
      <c r="W961" s="2"/>
      <c r="X961" s="2"/>
      <c r="Y961" s="2"/>
      <c r="Z961" s="2"/>
      <c r="AA961" s="2"/>
    </row>
    <row r="962" spans="1:27" x14ac:dyDescent="0.2">
      <c r="A962" s="2"/>
      <c r="B962" s="2"/>
      <c r="C962" s="2"/>
      <c r="D962" s="2"/>
      <c r="E962" s="2"/>
      <c r="F962" s="2"/>
      <c r="G962" s="2"/>
      <c r="H962" s="2"/>
      <c r="I962" s="2"/>
      <c r="J962" s="2"/>
      <c r="K962" s="2"/>
      <c r="L962" s="2"/>
      <c r="N962" s="2"/>
      <c r="O962" s="2"/>
      <c r="P962" s="2"/>
      <c r="Q962" s="2"/>
      <c r="R962" s="2"/>
      <c r="S962" s="2"/>
      <c r="T962" s="2"/>
      <c r="U962" s="2"/>
      <c r="V962" s="2"/>
      <c r="W962" s="2"/>
      <c r="X962" s="2"/>
      <c r="Y962" s="2"/>
      <c r="Z962" s="2"/>
      <c r="AA962" s="2"/>
    </row>
    <row r="963" spans="1:27" x14ac:dyDescent="0.2">
      <c r="A963" s="2"/>
      <c r="B963" s="2"/>
      <c r="C963" s="2"/>
      <c r="D963" s="2"/>
      <c r="E963" s="2"/>
      <c r="F963" s="2"/>
      <c r="G963" s="2"/>
      <c r="H963" s="2"/>
      <c r="I963" s="2"/>
      <c r="J963" s="2"/>
      <c r="K963" s="2"/>
      <c r="L963" s="2"/>
      <c r="N963" s="2"/>
      <c r="O963" s="2"/>
      <c r="P963" s="2"/>
      <c r="Q963" s="2"/>
      <c r="R963" s="2"/>
      <c r="S963" s="2"/>
      <c r="T963" s="2"/>
      <c r="U963" s="2"/>
      <c r="V963" s="2"/>
      <c r="W963" s="2"/>
      <c r="X963" s="2"/>
      <c r="Y963" s="2"/>
      <c r="Z963" s="2"/>
      <c r="AA963" s="2"/>
    </row>
    <row r="964" spans="1:27" x14ac:dyDescent="0.2">
      <c r="A964" s="2"/>
      <c r="B964" s="2"/>
      <c r="C964" s="2"/>
      <c r="D964" s="2"/>
      <c r="E964" s="2"/>
      <c r="F964" s="2"/>
      <c r="G964" s="2"/>
      <c r="H964" s="2"/>
      <c r="I964" s="2"/>
      <c r="J964" s="2"/>
      <c r="K964" s="2"/>
      <c r="L964" s="2"/>
      <c r="N964" s="2"/>
      <c r="O964" s="2"/>
      <c r="P964" s="2"/>
      <c r="Q964" s="2"/>
      <c r="R964" s="2"/>
      <c r="S964" s="2"/>
      <c r="T964" s="2"/>
      <c r="U964" s="2"/>
      <c r="V964" s="2"/>
      <c r="W964" s="2"/>
      <c r="X964" s="2"/>
      <c r="Y964" s="2"/>
      <c r="Z964" s="2"/>
      <c r="AA964" s="2"/>
    </row>
    <row r="965" spans="1:27" x14ac:dyDescent="0.2">
      <c r="A965" s="2"/>
      <c r="B965" s="2"/>
      <c r="C965" s="2"/>
      <c r="D965" s="2"/>
      <c r="E965" s="2"/>
      <c r="F965" s="2"/>
      <c r="G965" s="2"/>
      <c r="H965" s="2"/>
      <c r="I965" s="2"/>
      <c r="J965" s="2"/>
      <c r="K965" s="2"/>
      <c r="L965" s="2"/>
      <c r="N965" s="2"/>
      <c r="O965" s="2"/>
      <c r="P965" s="2"/>
      <c r="Q965" s="2"/>
      <c r="R965" s="2"/>
      <c r="S965" s="2"/>
      <c r="T965" s="2"/>
      <c r="U965" s="2"/>
      <c r="V965" s="2"/>
      <c r="W965" s="2"/>
      <c r="X965" s="2"/>
      <c r="Y965" s="2"/>
      <c r="Z965" s="2"/>
      <c r="AA965" s="2"/>
    </row>
    <row r="966" spans="1:27" x14ac:dyDescent="0.2">
      <c r="A966" s="2"/>
      <c r="B966" s="2"/>
      <c r="C966" s="2"/>
      <c r="D966" s="2"/>
      <c r="E966" s="2"/>
      <c r="F966" s="2"/>
      <c r="G966" s="2"/>
      <c r="H966" s="2"/>
      <c r="I966" s="2"/>
      <c r="J966" s="2"/>
      <c r="K966" s="2"/>
      <c r="L966" s="2"/>
      <c r="N966" s="2"/>
      <c r="O966" s="2"/>
      <c r="P966" s="2"/>
      <c r="Q966" s="2"/>
      <c r="R966" s="2"/>
      <c r="S966" s="2"/>
      <c r="T966" s="2"/>
      <c r="U966" s="2"/>
      <c r="V966" s="2"/>
      <c r="W966" s="2"/>
      <c r="X966" s="2"/>
      <c r="Y966" s="2"/>
      <c r="Z966" s="2"/>
      <c r="AA966" s="2"/>
    </row>
    <row r="967" spans="1:27" x14ac:dyDescent="0.2">
      <c r="A967" s="2"/>
      <c r="B967" s="2"/>
      <c r="C967" s="2"/>
      <c r="D967" s="2"/>
      <c r="E967" s="2"/>
      <c r="F967" s="2"/>
      <c r="G967" s="2"/>
      <c r="H967" s="2"/>
      <c r="I967" s="2"/>
      <c r="J967" s="2"/>
      <c r="K967" s="2"/>
      <c r="L967" s="2"/>
      <c r="N967" s="2"/>
      <c r="O967" s="2"/>
      <c r="P967" s="2"/>
      <c r="Q967" s="2"/>
      <c r="R967" s="2"/>
      <c r="S967" s="2"/>
      <c r="T967" s="2"/>
      <c r="U967" s="2"/>
      <c r="V967" s="2"/>
      <c r="W967" s="2"/>
      <c r="X967" s="2"/>
      <c r="Y967" s="2"/>
      <c r="Z967" s="2"/>
      <c r="AA967" s="2"/>
    </row>
    <row r="968" spans="1:27" x14ac:dyDescent="0.2">
      <c r="A968" s="2"/>
      <c r="B968" s="2"/>
      <c r="C968" s="2"/>
      <c r="D968" s="2"/>
      <c r="E968" s="2"/>
      <c r="F968" s="2"/>
      <c r="G968" s="2"/>
      <c r="H968" s="2"/>
      <c r="I968" s="2"/>
      <c r="J968" s="2"/>
      <c r="K968" s="2"/>
      <c r="L968" s="2"/>
      <c r="N968" s="2"/>
      <c r="O968" s="2"/>
      <c r="P968" s="2"/>
      <c r="Q968" s="2"/>
      <c r="R968" s="2"/>
      <c r="S968" s="2"/>
      <c r="T968" s="2"/>
      <c r="U968" s="2"/>
      <c r="V968" s="2"/>
      <c r="W968" s="2"/>
      <c r="X968" s="2"/>
      <c r="Y968" s="2"/>
      <c r="Z968" s="2"/>
      <c r="AA968" s="2"/>
    </row>
    <row r="969" spans="1:27" x14ac:dyDescent="0.2">
      <c r="A969" s="2"/>
      <c r="B969" s="2"/>
      <c r="C969" s="2"/>
      <c r="D969" s="2"/>
      <c r="E969" s="2"/>
      <c r="F969" s="2"/>
      <c r="G969" s="2"/>
      <c r="H969" s="2"/>
      <c r="I969" s="2"/>
      <c r="J969" s="2"/>
      <c r="K969" s="2"/>
      <c r="L969" s="2"/>
      <c r="N969" s="2"/>
      <c r="O969" s="2"/>
      <c r="P969" s="2"/>
      <c r="Q969" s="2"/>
      <c r="R969" s="2"/>
      <c r="S969" s="2"/>
      <c r="T969" s="2"/>
      <c r="U969" s="2"/>
      <c r="V969" s="2"/>
      <c r="W969" s="2"/>
      <c r="X969" s="2"/>
      <c r="Y969" s="2"/>
      <c r="Z969" s="2"/>
      <c r="AA969" s="2"/>
    </row>
    <row r="970" spans="1:27" x14ac:dyDescent="0.2">
      <c r="A970" s="2"/>
      <c r="B970" s="2"/>
      <c r="C970" s="2"/>
      <c r="D970" s="2"/>
      <c r="E970" s="2"/>
      <c r="F970" s="2"/>
      <c r="G970" s="2"/>
      <c r="H970" s="2"/>
      <c r="I970" s="2"/>
      <c r="J970" s="2"/>
      <c r="K970" s="2"/>
      <c r="L970" s="2"/>
      <c r="N970" s="2"/>
      <c r="O970" s="2"/>
      <c r="P970" s="2"/>
      <c r="Q970" s="2"/>
      <c r="R970" s="2"/>
      <c r="S970" s="2"/>
      <c r="T970" s="2"/>
      <c r="U970" s="2"/>
      <c r="V970" s="2"/>
      <c r="W970" s="2"/>
      <c r="X970" s="2"/>
      <c r="Y970" s="2"/>
      <c r="Z970" s="2"/>
      <c r="AA970" s="2"/>
    </row>
    <row r="971" spans="1:27" x14ac:dyDescent="0.2">
      <c r="A971" s="2"/>
      <c r="B971" s="2"/>
      <c r="C971" s="2"/>
      <c r="D971" s="2"/>
      <c r="E971" s="2"/>
      <c r="F971" s="2"/>
      <c r="G971" s="2"/>
      <c r="H971" s="2"/>
      <c r="I971" s="2"/>
      <c r="J971" s="2"/>
      <c r="K971" s="2"/>
      <c r="L971" s="2"/>
      <c r="N971" s="2"/>
      <c r="O971" s="2"/>
      <c r="P971" s="2"/>
      <c r="Q971" s="2"/>
      <c r="R971" s="2"/>
      <c r="S971" s="2"/>
      <c r="T971" s="2"/>
      <c r="U971" s="2"/>
      <c r="V971" s="2"/>
      <c r="W971" s="2"/>
      <c r="X971" s="2"/>
      <c r="Y971" s="2"/>
      <c r="Z971" s="2"/>
      <c r="AA971" s="2"/>
    </row>
    <row r="972" spans="1:27" x14ac:dyDescent="0.2">
      <c r="A972" s="2"/>
      <c r="B972" s="2"/>
      <c r="C972" s="2"/>
      <c r="D972" s="2"/>
      <c r="E972" s="2"/>
      <c r="F972" s="2"/>
      <c r="G972" s="2"/>
      <c r="H972" s="2"/>
      <c r="I972" s="2"/>
      <c r="J972" s="2"/>
      <c r="K972" s="2"/>
      <c r="L972" s="2"/>
      <c r="N972" s="2"/>
      <c r="O972" s="2"/>
      <c r="P972" s="2"/>
      <c r="Q972" s="2"/>
      <c r="R972" s="2"/>
      <c r="S972" s="2"/>
      <c r="T972" s="2"/>
      <c r="U972" s="2"/>
      <c r="V972" s="2"/>
      <c r="W972" s="2"/>
      <c r="X972" s="2"/>
      <c r="Y972" s="2"/>
      <c r="Z972" s="2"/>
      <c r="AA972" s="2"/>
    </row>
    <row r="973" spans="1:27" x14ac:dyDescent="0.2">
      <c r="A973" s="2"/>
      <c r="B973" s="2"/>
      <c r="C973" s="2"/>
      <c r="D973" s="2"/>
      <c r="E973" s="2"/>
      <c r="F973" s="2"/>
      <c r="G973" s="2"/>
      <c r="H973" s="2"/>
      <c r="I973" s="2"/>
      <c r="J973" s="2"/>
      <c r="K973" s="2"/>
      <c r="L973" s="2"/>
      <c r="N973" s="2"/>
      <c r="O973" s="2"/>
      <c r="P973" s="2"/>
      <c r="Q973" s="2"/>
      <c r="R973" s="2"/>
      <c r="S973" s="2"/>
      <c r="T973" s="2"/>
      <c r="U973" s="2"/>
      <c r="V973" s="2"/>
      <c r="W973" s="2"/>
      <c r="X973" s="2"/>
      <c r="Y973" s="2"/>
      <c r="Z973" s="2"/>
      <c r="AA973" s="2"/>
    </row>
    <row r="974" spans="1:27" x14ac:dyDescent="0.2">
      <c r="A974" s="2"/>
      <c r="B974" s="2"/>
      <c r="C974" s="2"/>
      <c r="D974" s="2"/>
      <c r="E974" s="2"/>
      <c r="F974" s="2"/>
      <c r="G974" s="2"/>
      <c r="H974" s="2"/>
      <c r="I974" s="2"/>
      <c r="J974" s="2"/>
      <c r="K974" s="2"/>
      <c r="L974" s="2"/>
      <c r="N974" s="2"/>
      <c r="O974" s="2"/>
      <c r="P974" s="2"/>
      <c r="Q974" s="2"/>
      <c r="R974" s="2"/>
      <c r="S974" s="2"/>
      <c r="T974" s="2"/>
      <c r="U974" s="2"/>
      <c r="V974" s="2"/>
      <c r="W974" s="2"/>
      <c r="X974" s="2"/>
      <c r="Y974" s="2"/>
      <c r="Z974" s="2"/>
      <c r="AA974" s="2"/>
    </row>
    <row r="975" spans="1:27" x14ac:dyDescent="0.2">
      <c r="A975" s="2"/>
      <c r="B975" s="2"/>
      <c r="C975" s="2"/>
      <c r="D975" s="2"/>
      <c r="E975" s="2"/>
      <c r="F975" s="2"/>
      <c r="G975" s="2"/>
      <c r="H975" s="2"/>
      <c r="I975" s="2"/>
      <c r="J975" s="2"/>
      <c r="K975" s="2"/>
      <c r="L975" s="2"/>
      <c r="N975" s="2"/>
      <c r="O975" s="2"/>
      <c r="P975" s="2"/>
      <c r="Q975" s="2"/>
      <c r="R975" s="2"/>
      <c r="S975" s="2"/>
      <c r="T975" s="2"/>
      <c r="U975" s="2"/>
      <c r="V975" s="2"/>
      <c r="W975" s="2"/>
      <c r="X975" s="2"/>
      <c r="Y975" s="2"/>
      <c r="Z975" s="2"/>
      <c r="AA975" s="2"/>
    </row>
    <row r="976" spans="1:27" x14ac:dyDescent="0.2">
      <c r="A976" s="2"/>
      <c r="B976" s="2"/>
      <c r="C976" s="2"/>
      <c r="D976" s="2"/>
      <c r="E976" s="2"/>
      <c r="F976" s="2"/>
      <c r="G976" s="2"/>
      <c r="H976" s="2"/>
      <c r="I976" s="2"/>
      <c r="J976" s="2"/>
      <c r="K976" s="2"/>
      <c r="L976" s="2"/>
      <c r="N976" s="2"/>
      <c r="O976" s="2"/>
      <c r="P976" s="2"/>
      <c r="Q976" s="2"/>
      <c r="R976" s="2"/>
      <c r="S976" s="2"/>
      <c r="T976" s="2"/>
      <c r="U976" s="2"/>
      <c r="V976" s="2"/>
      <c r="W976" s="2"/>
      <c r="X976" s="2"/>
      <c r="Y976" s="2"/>
      <c r="Z976" s="2"/>
      <c r="AA976" s="2"/>
    </row>
    <row r="977" spans="1:27" x14ac:dyDescent="0.2">
      <c r="A977" s="2"/>
      <c r="B977" s="2"/>
      <c r="C977" s="2"/>
      <c r="D977" s="2"/>
      <c r="E977" s="2"/>
      <c r="F977" s="2"/>
      <c r="G977" s="2"/>
      <c r="H977" s="2"/>
      <c r="I977" s="2"/>
      <c r="J977" s="2"/>
      <c r="K977" s="2"/>
      <c r="L977" s="2"/>
      <c r="N977" s="2"/>
      <c r="O977" s="2"/>
      <c r="P977" s="2"/>
      <c r="Q977" s="2"/>
      <c r="R977" s="2"/>
      <c r="S977" s="2"/>
      <c r="T977" s="2"/>
      <c r="U977" s="2"/>
      <c r="V977" s="2"/>
      <c r="W977" s="2"/>
      <c r="X977" s="2"/>
      <c r="Y977" s="2"/>
      <c r="Z977" s="2"/>
      <c r="AA977" s="2"/>
    </row>
    <row r="978" spans="1:27" x14ac:dyDescent="0.2">
      <c r="A978" s="2"/>
      <c r="B978" s="2"/>
      <c r="C978" s="2"/>
      <c r="D978" s="2"/>
      <c r="E978" s="2"/>
      <c r="F978" s="2"/>
      <c r="G978" s="2"/>
      <c r="H978" s="2"/>
      <c r="I978" s="2"/>
      <c r="J978" s="2"/>
      <c r="K978" s="2"/>
      <c r="L978" s="2"/>
      <c r="N978" s="2"/>
      <c r="O978" s="2"/>
      <c r="P978" s="2"/>
      <c r="Q978" s="2"/>
      <c r="R978" s="2"/>
      <c r="S978" s="2"/>
      <c r="T978" s="2"/>
      <c r="U978" s="2"/>
      <c r="V978" s="2"/>
      <c r="W978" s="2"/>
      <c r="X978" s="2"/>
      <c r="Y978" s="2"/>
      <c r="Z978" s="2"/>
      <c r="AA978" s="2"/>
    </row>
    <row r="979" spans="1:27" x14ac:dyDescent="0.2">
      <c r="A979" s="2"/>
      <c r="B979" s="2"/>
      <c r="C979" s="2"/>
      <c r="D979" s="2"/>
      <c r="E979" s="2"/>
      <c r="F979" s="2"/>
      <c r="G979" s="2"/>
      <c r="H979" s="2"/>
      <c r="I979" s="2"/>
      <c r="J979" s="2"/>
      <c r="K979" s="2"/>
      <c r="L979" s="2"/>
      <c r="N979" s="2"/>
      <c r="O979" s="2"/>
      <c r="P979" s="2"/>
      <c r="Q979" s="2"/>
      <c r="R979" s="2"/>
      <c r="S979" s="2"/>
      <c r="T979" s="2"/>
      <c r="U979" s="2"/>
      <c r="V979" s="2"/>
      <c r="W979" s="2"/>
      <c r="X979" s="2"/>
      <c r="Y979" s="2"/>
      <c r="Z979" s="2"/>
      <c r="AA979" s="2"/>
    </row>
    <row r="980" spans="1:27" x14ac:dyDescent="0.2">
      <c r="A980" s="2"/>
      <c r="B980" s="2"/>
      <c r="C980" s="2"/>
      <c r="D980" s="2"/>
      <c r="E980" s="2"/>
      <c r="F980" s="2"/>
      <c r="G980" s="2"/>
      <c r="H980" s="2"/>
      <c r="I980" s="2"/>
      <c r="J980" s="2"/>
      <c r="K980" s="2"/>
      <c r="L980" s="2"/>
      <c r="N980" s="2"/>
      <c r="O980" s="2"/>
      <c r="P980" s="2"/>
      <c r="Q980" s="2"/>
      <c r="R980" s="2"/>
      <c r="S980" s="2"/>
      <c r="T980" s="2"/>
      <c r="U980" s="2"/>
      <c r="V980" s="2"/>
      <c r="W980" s="2"/>
      <c r="X980" s="2"/>
      <c r="Y980" s="2"/>
      <c r="Z980" s="2"/>
      <c r="AA980" s="2"/>
    </row>
    <row r="981" spans="1:27" x14ac:dyDescent="0.2">
      <c r="A981" s="2"/>
      <c r="B981" s="2"/>
      <c r="C981" s="2"/>
      <c r="D981" s="2"/>
      <c r="E981" s="2"/>
      <c r="F981" s="2"/>
      <c r="G981" s="2"/>
      <c r="H981" s="2"/>
      <c r="I981" s="2"/>
      <c r="J981" s="2"/>
      <c r="K981" s="2"/>
      <c r="L981" s="2"/>
      <c r="N981" s="2"/>
      <c r="O981" s="2"/>
      <c r="P981" s="2"/>
      <c r="Q981" s="2"/>
      <c r="R981" s="2"/>
      <c r="S981" s="2"/>
      <c r="T981" s="2"/>
      <c r="U981" s="2"/>
      <c r="V981" s="2"/>
      <c r="W981" s="2"/>
      <c r="X981" s="2"/>
      <c r="Y981" s="2"/>
      <c r="Z981" s="2"/>
      <c r="AA981" s="2"/>
    </row>
    <row r="982" spans="1:27" x14ac:dyDescent="0.2">
      <c r="A982" s="2"/>
      <c r="B982" s="2"/>
      <c r="C982" s="2"/>
      <c r="D982" s="2"/>
      <c r="E982" s="2"/>
      <c r="F982" s="2"/>
      <c r="G982" s="2"/>
      <c r="H982" s="2"/>
      <c r="I982" s="2"/>
      <c r="J982" s="2"/>
      <c r="K982" s="2"/>
      <c r="L982" s="2"/>
      <c r="N982" s="2"/>
      <c r="O982" s="2"/>
      <c r="P982" s="2"/>
      <c r="Q982" s="2"/>
      <c r="R982" s="2"/>
      <c r="S982" s="2"/>
      <c r="T982" s="2"/>
      <c r="U982" s="2"/>
      <c r="V982" s="2"/>
      <c r="W982" s="2"/>
      <c r="X982" s="2"/>
      <c r="Y982" s="2"/>
      <c r="Z982" s="2"/>
      <c r="AA982" s="2"/>
    </row>
    <row r="983" spans="1:27" x14ac:dyDescent="0.2">
      <c r="A983" s="2"/>
      <c r="B983" s="2"/>
      <c r="C983" s="2"/>
      <c r="D983" s="2"/>
      <c r="E983" s="2"/>
      <c r="F983" s="2"/>
      <c r="G983" s="2"/>
      <c r="H983" s="2"/>
      <c r="I983" s="2"/>
      <c r="J983" s="2"/>
      <c r="K983" s="2"/>
      <c r="L983" s="2"/>
      <c r="N983" s="2"/>
      <c r="O983" s="2"/>
      <c r="P983" s="2"/>
      <c r="Q983" s="2"/>
      <c r="R983" s="2"/>
      <c r="S983" s="2"/>
      <c r="T983" s="2"/>
      <c r="U983" s="2"/>
      <c r="V983" s="2"/>
      <c r="W983" s="2"/>
      <c r="X983" s="2"/>
      <c r="Y983" s="2"/>
      <c r="Z983" s="2"/>
      <c r="AA983" s="2"/>
    </row>
    <row r="984" spans="1:27" x14ac:dyDescent="0.2">
      <c r="A984" s="2"/>
      <c r="B984" s="2"/>
      <c r="C984" s="2"/>
      <c r="D984" s="2"/>
      <c r="E984" s="2"/>
      <c r="F984" s="2"/>
      <c r="G984" s="2"/>
      <c r="H984" s="2"/>
      <c r="I984" s="2"/>
      <c r="J984" s="2"/>
      <c r="K984" s="2"/>
      <c r="L984" s="2"/>
      <c r="N984" s="2"/>
      <c r="O984" s="2"/>
      <c r="P984" s="2"/>
      <c r="Q984" s="2"/>
      <c r="R984" s="2"/>
      <c r="S984" s="2"/>
      <c r="T984" s="2"/>
      <c r="U984" s="2"/>
      <c r="V984" s="2"/>
      <c r="W984" s="2"/>
      <c r="X984" s="2"/>
      <c r="Y984" s="2"/>
      <c r="Z984" s="2"/>
      <c r="AA984" s="2"/>
    </row>
    <row r="985" spans="1:27" x14ac:dyDescent="0.2">
      <c r="A985" s="2"/>
      <c r="B985" s="2"/>
      <c r="C985" s="2"/>
      <c r="D985" s="2"/>
      <c r="E985" s="2"/>
      <c r="F985" s="2"/>
      <c r="G985" s="2"/>
      <c r="H985" s="2"/>
      <c r="I985" s="2"/>
      <c r="J985" s="2"/>
      <c r="K985" s="2"/>
      <c r="L985" s="2"/>
      <c r="N985" s="2"/>
      <c r="O985" s="2"/>
      <c r="P985" s="2"/>
      <c r="Q985" s="2"/>
      <c r="R985" s="2"/>
      <c r="S985" s="2"/>
      <c r="T985" s="2"/>
      <c r="U985" s="2"/>
      <c r="V985" s="2"/>
      <c r="W985" s="2"/>
      <c r="X985" s="2"/>
      <c r="Y985" s="2"/>
      <c r="Z985" s="2"/>
      <c r="AA985" s="2"/>
    </row>
    <row r="986" spans="1:27" x14ac:dyDescent="0.2">
      <c r="A986" s="2"/>
      <c r="B986" s="2"/>
      <c r="C986" s="2"/>
      <c r="D986" s="2"/>
      <c r="E986" s="2"/>
      <c r="F986" s="2"/>
      <c r="G986" s="2"/>
      <c r="H986" s="2"/>
      <c r="I986" s="2"/>
      <c r="J986" s="2"/>
      <c r="K986" s="2"/>
      <c r="L986" s="2"/>
      <c r="N986" s="2"/>
      <c r="O986" s="2"/>
      <c r="P986" s="2"/>
      <c r="Q986" s="2"/>
      <c r="R986" s="2"/>
      <c r="S986" s="2"/>
      <c r="T986" s="2"/>
      <c r="U986" s="2"/>
      <c r="V986" s="2"/>
      <c r="W986" s="2"/>
      <c r="X986" s="2"/>
      <c r="Y986" s="2"/>
      <c r="Z986" s="2"/>
      <c r="AA986" s="2"/>
    </row>
    <row r="987" spans="1:27" x14ac:dyDescent="0.2">
      <c r="A987" s="2"/>
      <c r="B987" s="2"/>
      <c r="C987" s="2"/>
      <c r="D987" s="2"/>
      <c r="E987" s="2"/>
      <c r="F987" s="2"/>
      <c r="G987" s="2"/>
      <c r="H987" s="2"/>
      <c r="I987" s="2"/>
      <c r="J987" s="2"/>
      <c r="K987" s="2"/>
      <c r="L987" s="2"/>
      <c r="N987" s="2"/>
      <c r="O987" s="2"/>
      <c r="P987" s="2"/>
      <c r="Q987" s="2"/>
      <c r="R987" s="2"/>
      <c r="S987" s="2"/>
      <c r="T987" s="2"/>
      <c r="U987" s="2"/>
      <c r="V987" s="2"/>
      <c r="W987" s="2"/>
      <c r="X987" s="2"/>
      <c r="Y987" s="2"/>
      <c r="Z987" s="2"/>
      <c r="AA987" s="2"/>
    </row>
    <row r="988" spans="1:27" x14ac:dyDescent="0.2">
      <c r="A988" s="2"/>
      <c r="B988" s="2"/>
      <c r="C988" s="2"/>
      <c r="D988" s="2"/>
      <c r="E988" s="2"/>
      <c r="F988" s="2"/>
      <c r="G988" s="2"/>
      <c r="H988" s="2"/>
      <c r="I988" s="2"/>
      <c r="J988" s="2"/>
      <c r="K988" s="2"/>
      <c r="L988" s="2"/>
      <c r="N988" s="2"/>
      <c r="O988" s="2"/>
      <c r="P988" s="2"/>
      <c r="Q988" s="2"/>
      <c r="R988" s="2"/>
      <c r="S988" s="2"/>
      <c r="T988" s="2"/>
      <c r="U988" s="2"/>
      <c r="V988" s="2"/>
      <c r="W988" s="2"/>
      <c r="X988" s="2"/>
      <c r="Y988" s="2"/>
      <c r="Z988" s="2"/>
      <c r="AA988" s="2"/>
    </row>
    <row r="989" spans="1:27" x14ac:dyDescent="0.2">
      <c r="A989" s="2"/>
      <c r="B989" s="2"/>
      <c r="C989" s="2"/>
      <c r="D989" s="2"/>
      <c r="E989" s="2"/>
      <c r="F989" s="2"/>
      <c r="G989" s="2"/>
      <c r="H989" s="2"/>
      <c r="I989" s="2"/>
      <c r="J989" s="2"/>
      <c r="K989" s="2"/>
      <c r="L989" s="2"/>
      <c r="N989" s="2"/>
      <c r="O989" s="2"/>
      <c r="P989" s="2"/>
      <c r="Q989" s="2"/>
      <c r="R989" s="2"/>
      <c r="S989" s="2"/>
      <c r="T989" s="2"/>
      <c r="U989" s="2"/>
      <c r="V989" s="2"/>
      <c r="W989" s="2"/>
      <c r="X989" s="2"/>
      <c r="Y989" s="2"/>
      <c r="Z989" s="2"/>
      <c r="AA989" s="2"/>
    </row>
    <row r="990" spans="1:27" x14ac:dyDescent="0.2">
      <c r="A990" s="2"/>
      <c r="B990" s="2"/>
      <c r="C990" s="2"/>
      <c r="D990" s="2"/>
      <c r="E990" s="2"/>
      <c r="F990" s="2"/>
      <c r="G990" s="2"/>
      <c r="H990" s="2"/>
      <c r="I990" s="2"/>
      <c r="J990" s="2"/>
      <c r="K990" s="2"/>
      <c r="L990" s="2"/>
      <c r="N990" s="2"/>
      <c r="O990" s="2"/>
      <c r="P990" s="2"/>
      <c r="Q990" s="2"/>
      <c r="R990" s="2"/>
      <c r="S990" s="2"/>
      <c r="T990" s="2"/>
      <c r="U990" s="2"/>
      <c r="V990" s="2"/>
      <c r="W990" s="2"/>
      <c r="X990" s="2"/>
      <c r="Y990" s="2"/>
      <c r="Z990" s="2"/>
      <c r="AA990" s="2"/>
    </row>
    <row r="991" spans="1:27" x14ac:dyDescent="0.2">
      <c r="A991" s="2"/>
      <c r="B991" s="2"/>
      <c r="C991" s="2"/>
      <c r="D991" s="2"/>
      <c r="E991" s="2"/>
      <c r="F991" s="2"/>
      <c r="G991" s="2"/>
      <c r="H991" s="2"/>
      <c r="I991" s="2"/>
      <c r="J991" s="2"/>
      <c r="K991" s="2"/>
      <c r="L991" s="2"/>
      <c r="N991" s="2"/>
      <c r="O991" s="2"/>
      <c r="P991" s="2"/>
      <c r="Q991" s="2"/>
      <c r="R991" s="2"/>
      <c r="S991" s="2"/>
      <c r="T991" s="2"/>
      <c r="U991" s="2"/>
      <c r="V991" s="2"/>
      <c r="W991" s="2"/>
      <c r="X991" s="2"/>
      <c r="Y991" s="2"/>
      <c r="Z991" s="2"/>
      <c r="AA991" s="2"/>
    </row>
    <row r="992" spans="1:27" x14ac:dyDescent="0.2">
      <c r="A992" s="2"/>
      <c r="B992" s="2"/>
      <c r="C992" s="2"/>
      <c r="D992" s="2"/>
      <c r="E992" s="2"/>
      <c r="F992" s="2"/>
      <c r="G992" s="2"/>
      <c r="H992" s="2"/>
      <c r="I992" s="2"/>
      <c r="J992" s="2"/>
      <c r="K992" s="2"/>
      <c r="L992" s="2"/>
      <c r="N992" s="2"/>
      <c r="O992" s="2"/>
      <c r="P992" s="2"/>
      <c r="Q992" s="2"/>
      <c r="R992" s="2"/>
      <c r="S992" s="2"/>
      <c r="T992" s="2"/>
      <c r="U992" s="2"/>
      <c r="V992" s="2"/>
      <c r="W992" s="2"/>
      <c r="X992" s="2"/>
      <c r="Y992" s="2"/>
      <c r="Z992" s="2"/>
      <c r="AA992" s="2"/>
    </row>
    <row r="993" spans="1:27" x14ac:dyDescent="0.2">
      <c r="A993" s="2"/>
      <c r="B993" s="2"/>
      <c r="C993" s="2"/>
      <c r="D993" s="2"/>
      <c r="E993" s="2"/>
      <c r="F993" s="2"/>
      <c r="G993" s="2"/>
      <c r="H993" s="2"/>
      <c r="I993" s="2"/>
      <c r="J993" s="2"/>
      <c r="K993" s="2"/>
      <c r="L993" s="2"/>
      <c r="N993" s="2"/>
      <c r="O993" s="2"/>
      <c r="P993" s="2"/>
      <c r="Q993" s="2"/>
      <c r="R993" s="2"/>
      <c r="S993" s="2"/>
      <c r="T993" s="2"/>
      <c r="U993" s="2"/>
      <c r="V993" s="2"/>
      <c r="W993" s="2"/>
      <c r="X993" s="2"/>
      <c r="Y993" s="2"/>
      <c r="Z993" s="2"/>
      <c r="AA993" s="2"/>
    </row>
    <row r="994" spans="1:27" x14ac:dyDescent="0.2">
      <c r="A994" s="2"/>
      <c r="B994" s="2"/>
      <c r="C994" s="2"/>
      <c r="D994" s="2"/>
      <c r="E994" s="2"/>
      <c r="F994" s="2"/>
      <c r="G994" s="2"/>
      <c r="H994" s="2"/>
      <c r="I994" s="2"/>
      <c r="J994" s="2"/>
      <c r="K994" s="2"/>
      <c r="L994" s="2"/>
      <c r="N994" s="2"/>
      <c r="O994" s="2"/>
      <c r="P994" s="2"/>
      <c r="Q994" s="2"/>
      <c r="R994" s="2"/>
      <c r="S994" s="2"/>
      <c r="T994" s="2"/>
      <c r="U994" s="2"/>
      <c r="V994" s="2"/>
      <c r="W994" s="2"/>
      <c r="X994" s="2"/>
      <c r="Y994" s="2"/>
      <c r="Z994" s="2"/>
      <c r="AA994" s="2"/>
    </row>
    <row r="995" spans="1:27" x14ac:dyDescent="0.2">
      <c r="A995" s="2"/>
      <c r="B995" s="2"/>
      <c r="C995" s="2"/>
      <c r="D995" s="2"/>
      <c r="E995" s="2"/>
      <c r="F995" s="2"/>
      <c r="G995" s="2"/>
      <c r="H995" s="2"/>
      <c r="I995" s="2"/>
      <c r="J995" s="2"/>
      <c r="K995" s="2"/>
      <c r="L995" s="2"/>
      <c r="N995" s="2"/>
      <c r="O995" s="2"/>
      <c r="P995" s="2"/>
      <c r="Q995" s="2"/>
      <c r="R995" s="2"/>
      <c r="S995" s="2"/>
      <c r="T995" s="2"/>
      <c r="U995" s="2"/>
      <c r="V995" s="2"/>
      <c r="W995" s="2"/>
      <c r="X995" s="2"/>
      <c r="Y995" s="2"/>
      <c r="Z995" s="2"/>
      <c r="AA995" s="2"/>
    </row>
    <row r="996" spans="1:27" x14ac:dyDescent="0.2">
      <c r="A996" s="2"/>
      <c r="B996" s="2"/>
      <c r="C996" s="2"/>
      <c r="D996" s="2"/>
      <c r="E996" s="2"/>
      <c r="F996" s="2"/>
      <c r="G996" s="2"/>
      <c r="H996" s="2"/>
      <c r="I996" s="2"/>
      <c r="J996" s="2"/>
      <c r="K996" s="2"/>
      <c r="L996" s="2"/>
      <c r="N996" s="2"/>
      <c r="O996" s="2"/>
      <c r="P996" s="2"/>
      <c r="Q996" s="2"/>
      <c r="R996" s="2"/>
      <c r="S996" s="2"/>
      <c r="T996" s="2"/>
      <c r="U996" s="2"/>
      <c r="V996" s="2"/>
      <c r="W996" s="2"/>
      <c r="X996" s="2"/>
      <c r="Y996" s="2"/>
      <c r="Z996" s="2"/>
      <c r="AA996" s="2"/>
    </row>
    <row r="997" spans="1:27" x14ac:dyDescent="0.2">
      <c r="A997" s="2"/>
      <c r="B997" s="2"/>
      <c r="C997" s="2"/>
      <c r="D997" s="2"/>
      <c r="E997" s="2"/>
      <c r="F997" s="2"/>
      <c r="G997" s="2"/>
      <c r="H997" s="2"/>
      <c r="I997" s="2"/>
      <c r="J997" s="2"/>
      <c r="K997" s="2"/>
      <c r="L997" s="2"/>
      <c r="N997" s="2"/>
      <c r="O997" s="2"/>
      <c r="P997" s="2"/>
      <c r="Q997" s="2"/>
      <c r="R997" s="2"/>
      <c r="S997" s="2"/>
      <c r="T997" s="2"/>
      <c r="U997" s="2"/>
      <c r="V997" s="2"/>
      <c r="W997" s="2"/>
      <c r="X997" s="2"/>
      <c r="Y997" s="2"/>
      <c r="Z997" s="2"/>
      <c r="AA997" s="2"/>
    </row>
    <row r="998" spans="1:27" x14ac:dyDescent="0.2">
      <c r="A998" s="2"/>
      <c r="B998" s="2"/>
      <c r="C998" s="2"/>
      <c r="D998" s="2"/>
      <c r="E998" s="2"/>
      <c r="F998" s="2"/>
      <c r="G998" s="2"/>
      <c r="H998" s="2"/>
      <c r="I998" s="2"/>
      <c r="J998" s="2"/>
      <c r="K998" s="2"/>
      <c r="L998" s="2"/>
      <c r="N998" s="2"/>
      <c r="O998" s="2"/>
      <c r="P998" s="2"/>
      <c r="Q998" s="2"/>
      <c r="R998" s="2"/>
      <c r="S998" s="2"/>
      <c r="T998" s="2"/>
      <c r="U998" s="2"/>
      <c r="V998" s="2"/>
      <c r="W998" s="2"/>
      <c r="X998" s="2"/>
      <c r="Y998" s="2"/>
      <c r="Z998" s="2"/>
      <c r="AA998" s="2"/>
    </row>
    <row r="999" spans="1:27" x14ac:dyDescent="0.2">
      <c r="A999" s="2"/>
      <c r="B999" s="2"/>
      <c r="C999" s="2"/>
      <c r="D999" s="2"/>
      <c r="E999" s="2"/>
      <c r="F999" s="2"/>
      <c r="G999" s="2"/>
      <c r="H999" s="2"/>
      <c r="I999" s="2"/>
      <c r="J999" s="2"/>
      <c r="K999" s="2"/>
      <c r="L999" s="2"/>
      <c r="N999" s="2"/>
      <c r="O999" s="2"/>
      <c r="P999" s="2"/>
      <c r="Q999" s="2"/>
      <c r="R999" s="2"/>
      <c r="S999" s="2"/>
      <c r="T999" s="2"/>
      <c r="U999" s="2"/>
      <c r="V999" s="2"/>
      <c r="W999" s="2"/>
      <c r="X999" s="2"/>
      <c r="Y999" s="2"/>
      <c r="Z999" s="2"/>
      <c r="AA999" s="2"/>
    </row>
    <row r="1000" spans="1:27" x14ac:dyDescent="0.2">
      <c r="A1000" s="2"/>
      <c r="B1000" s="2"/>
      <c r="C1000" s="2"/>
      <c r="D1000" s="2"/>
      <c r="E1000" s="2"/>
      <c r="F1000" s="2"/>
      <c r="G1000" s="2"/>
      <c r="H1000" s="2"/>
      <c r="I1000" s="2"/>
      <c r="J1000" s="2"/>
      <c r="K1000" s="2"/>
      <c r="L1000" s="2"/>
      <c r="N1000" s="2"/>
      <c r="O1000" s="2"/>
      <c r="P1000" s="2"/>
      <c r="Q1000" s="2"/>
      <c r="R1000" s="2"/>
      <c r="S1000" s="2"/>
      <c r="T1000" s="2"/>
      <c r="U1000" s="2"/>
      <c r="V1000" s="2"/>
      <c r="W1000" s="2"/>
      <c r="X1000" s="2"/>
      <c r="Y1000" s="2"/>
      <c r="Z1000" s="2"/>
      <c r="AA1000"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DF2B-7AC3-1B4A-ACA2-0347EAE8DA21}">
  <dimension ref="A1:K249"/>
  <sheetViews>
    <sheetView topLeftCell="E1" workbookViewId="0">
      <selection activeCell="V7" sqref="V7"/>
    </sheetView>
  </sheetViews>
  <sheetFormatPr baseColWidth="10" defaultRowHeight="16" x14ac:dyDescent="0.2"/>
  <cols>
    <col min="1" max="1" width="11.83203125" customWidth="1"/>
    <col min="2" max="2" width="11.1640625" customWidth="1"/>
    <col min="3" max="3" width="15.5" customWidth="1"/>
    <col min="7" max="7" width="12.6640625" customWidth="1"/>
    <col min="9" max="9" width="12.6640625" customWidth="1"/>
  </cols>
  <sheetData>
    <row r="1" spans="1:11" x14ac:dyDescent="0.2">
      <c r="A1" s="2" t="s">
        <v>683</v>
      </c>
      <c r="B1" s="2" t="s">
        <v>684</v>
      </c>
      <c r="C1" s="2" t="s">
        <v>685</v>
      </c>
      <c r="D1" s="2" t="s">
        <v>686</v>
      </c>
      <c r="E1" s="2" t="s">
        <v>687</v>
      </c>
      <c r="G1" t="s">
        <v>680</v>
      </c>
      <c r="H1" s="14" t="s">
        <v>681</v>
      </c>
      <c r="I1" s="14" t="s">
        <v>682</v>
      </c>
      <c r="J1" s="13"/>
      <c r="K1" s="12"/>
    </row>
    <row r="2" spans="1:11" ht="20" x14ac:dyDescent="0.2">
      <c r="A2" s="9">
        <v>0.45833333333333331</v>
      </c>
      <c r="B2" s="9">
        <v>0.66666666666666663</v>
      </c>
      <c r="C2" s="2">
        <f t="shared" ref="C2:C65" si="0">INT((B2-A2)*24)</f>
        <v>5</v>
      </c>
      <c r="D2" s="4">
        <v>40055</v>
      </c>
      <c r="E2" s="11">
        <f t="shared" ref="E2:E65" ca="1" si="1">DATEDIF(D2, TODAY(), "Y")</f>
        <v>13</v>
      </c>
      <c r="G2" s="13" t="s">
        <v>678</v>
      </c>
      <c r="H2">
        <f>SUM(C112:C127)</f>
        <v>47</v>
      </c>
      <c r="I2" s="7">
        <f>H2/H$6</f>
        <v>5.889724310776942E-2</v>
      </c>
    </row>
    <row r="3" spans="1:11" ht="20" x14ac:dyDescent="0.2">
      <c r="A3" s="9">
        <v>0.41666666666666669</v>
      </c>
      <c r="B3" s="9">
        <v>0.54166666666666663</v>
      </c>
      <c r="C3" s="2">
        <f t="shared" si="0"/>
        <v>3</v>
      </c>
      <c r="D3" s="4">
        <v>40081</v>
      </c>
      <c r="E3" s="11">
        <f t="shared" ca="1" si="1"/>
        <v>13</v>
      </c>
      <c r="G3" s="13" t="s">
        <v>676</v>
      </c>
      <c r="H3">
        <f>SUM(C3:C56)</f>
        <v>162</v>
      </c>
      <c r="I3" s="7">
        <f>H3/H$6</f>
        <v>0.20300751879699247</v>
      </c>
    </row>
    <row r="4" spans="1:11" ht="20" x14ac:dyDescent="0.2">
      <c r="A4" s="9">
        <v>0.41666666666666669</v>
      </c>
      <c r="B4" s="9">
        <v>0.54166666666666663</v>
      </c>
      <c r="C4" s="2">
        <f t="shared" si="0"/>
        <v>3</v>
      </c>
      <c r="D4" s="4">
        <v>40050</v>
      </c>
      <c r="E4" s="11">
        <f t="shared" ca="1" si="1"/>
        <v>13</v>
      </c>
      <c r="G4" s="13" t="s">
        <v>677</v>
      </c>
      <c r="H4">
        <f>SUM(C57:C114)</f>
        <v>193</v>
      </c>
      <c r="I4" s="7">
        <f>H4/H$6</f>
        <v>0.24185463659147868</v>
      </c>
    </row>
    <row r="5" spans="1:11" ht="20" x14ac:dyDescent="0.2">
      <c r="A5" s="9">
        <v>0.41666666666666669</v>
      </c>
      <c r="B5" s="9">
        <v>0.54166666666666663</v>
      </c>
      <c r="C5" s="2">
        <f t="shared" si="0"/>
        <v>3</v>
      </c>
      <c r="D5" s="4">
        <v>39758</v>
      </c>
      <c r="E5" s="11">
        <f t="shared" ca="1" si="1"/>
        <v>14</v>
      </c>
      <c r="G5" s="13" t="s">
        <v>679</v>
      </c>
      <c r="H5">
        <f>SUM(C130:C248)</f>
        <v>396</v>
      </c>
      <c r="I5" s="7">
        <f>H5/H$6</f>
        <v>0.49624060150375937</v>
      </c>
    </row>
    <row r="6" spans="1:11" ht="20" x14ac:dyDescent="0.2">
      <c r="A6" s="9">
        <v>0.5</v>
      </c>
      <c r="B6" s="9">
        <v>0.66666666666666663</v>
      </c>
      <c r="C6" s="2">
        <f t="shared" si="0"/>
        <v>4</v>
      </c>
      <c r="D6" s="4">
        <v>38920</v>
      </c>
      <c r="E6" s="11">
        <f t="shared" ca="1" si="1"/>
        <v>16</v>
      </c>
      <c r="G6" s="13" t="s">
        <v>367</v>
      </c>
      <c r="H6">
        <f>SUM(H2:H5)</f>
        <v>798</v>
      </c>
      <c r="I6" s="7">
        <f>H6/H$6</f>
        <v>1</v>
      </c>
    </row>
    <row r="7" spans="1:11" ht="20" x14ac:dyDescent="0.2">
      <c r="A7" s="9">
        <v>0.41666666666666669</v>
      </c>
      <c r="B7" s="9">
        <v>0.66666666666666663</v>
      </c>
      <c r="C7" s="2">
        <f t="shared" si="0"/>
        <v>6</v>
      </c>
      <c r="D7" s="4">
        <v>38928</v>
      </c>
      <c r="E7" s="11">
        <f t="shared" ca="1" si="1"/>
        <v>16</v>
      </c>
    </row>
    <row r="8" spans="1:11" ht="20" x14ac:dyDescent="0.2">
      <c r="A8" s="9">
        <v>0.39583333333333331</v>
      </c>
      <c r="B8" s="9">
        <v>0.54166666666666663</v>
      </c>
      <c r="C8" s="2">
        <f t="shared" si="0"/>
        <v>3</v>
      </c>
      <c r="D8" s="4">
        <v>38839</v>
      </c>
      <c r="E8" s="11">
        <f t="shared" ca="1" si="1"/>
        <v>17</v>
      </c>
    </row>
    <row r="9" spans="1:11" ht="20" x14ac:dyDescent="0.2">
      <c r="A9" s="9">
        <v>0.54166666666666663</v>
      </c>
      <c r="B9" s="9">
        <v>0.6875</v>
      </c>
      <c r="C9" s="2">
        <f t="shared" si="0"/>
        <v>3</v>
      </c>
      <c r="D9" s="4">
        <v>38669</v>
      </c>
      <c r="E9" s="11">
        <f t="shared" ca="1" si="1"/>
        <v>17</v>
      </c>
    </row>
    <row r="10" spans="1:11" ht="20" x14ac:dyDescent="0.2">
      <c r="A10" s="9">
        <v>0.47916666666666669</v>
      </c>
      <c r="B10" s="9">
        <v>0.60416666666666663</v>
      </c>
      <c r="C10" s="2">
        <f t="shared" si="0"/>
        <v>3</v>
      </c>
      <c r="D10" s="4">
        <v>38525</v>
      </c>
      <c r="E10" s="11">
        <f t="shared" ca="1" si="1"/>
        <v>17</v>
      </c>
    </row>
    <row r="11" spans="1:11" ht="20" x14ac:dyDescent="0.2">
      <c r="A11" s="9">
        <v>0.60416666666666663</v>
      </c>
      <c r="B11" s="9">
        <v>0.77083333333333337</v>
      </c>
      <c r="C11" s="2">
        <f t="shared" si="0"/>
        <v>4</v>
      </c>
      <c r="D11" s="4">
        <v>38525</v>
      </c>
      <c r="E11" s="11">
        <f t="shared" ca="1" si="1"/>
        <v>17</v>
      </c>
    </row>
    <row r="12" spans="1:11" ht="20" x14ac:dyDescent="0.2">
      <c r="A12" s="9">
        <v>0.47916666666666669</v>
      </c>
      <c r="B12" s="9">
        <v>0.60416666666666663</v>
      </c>
      <c r="C12" s="2">
        <f t="shared" si="0"/>
        <v>3</v>
      </c>
      <c r="D12" s="4">
        <v>38525</v>
      </c>
      <c r="E12" s="11">
        <f t="shared" ca="1" si="1"/>
        <v>17</v>
      </c>
    </row>
    <row r="13" spans="1:11" ht="20" x14ac:dyDescent="0.2">
      <c r="A13" s="9">
        <v>0.60416666666666663</v>
      </c>
      <c r="B13" s="9">
        <v>0.77083333333333337</v>
      </c>
      <c r="C13" s="2">
        <f t="shared" si="0"/>
        <v>4</v>
      </c>
      <c r="D13" s="4">
        <v>38525</v>
      </c>
      <c r="E13" s="11">
        <f t="shared" ca="1" si="1"/>
        <v>17</v>
      </c>
    </row>
    <row r="14" spans="1:11" ht="20" x14ac:dyDescent="0.2">
      <c r="A14" s="9">
        <v>0.41666666666666669</v>
      </c>
      <c r="B14" s="9">
        <v>0.54166666666666663</v>
      </c>
      <c r="C14" s="2">
        <f t="shared" si="0"/>
        <v>3</v>
      </c>
      <c r="D14" s="4">
        <v>38525</v>
      </c>
      <c r="E14" s="11">
        <f t="shared" ca="1" si="1"/>
        <v>17</v>
      </c>
    </row>
    <row r="15" spans="1:11" ht="20" x14ac:dyDescent="0.2">
      <c r="A15" s="9">
        <v>0.5</v>
      </c>
      <c r="B15" s="9">
        <v>0.58333333333333337</v>
      </c>
      <c r="C15" s="2">
        <f t="shared" si="0"/>
        <v>2</v>
      </c>
      <c r="D15" s="4">
        <v>38669</v>
      </c>
      <c r="E15" s="11">
        <f t="shared" ca="1" si="1"/>
        <v>17</v>
      </c>
    </row>
    <row r="16" spans="1:11" ht="20" x14ac:dyDescent="0.2">
      <c r="A16" s="9">
        <v>0.58333333333333337</v>
      </c>
      <c r="B16" s="9">
        <v>0.66666666666666663</v>
      </c>
      <c r="C16" s="2">
        <f t="shared" si="0"/>
        <v>2</v>
      </c>
      <c r="D16" s="4">
        <v>38669</v>
      </c>
      <c r="E16" s="11">
        <f t="shared" ca="1" si="1"/>
        <v>17</v>
      </c>
    </row>
    <row r="17" spans="1:5" ht="20" x14ac:dyDescent="0.2">
      <c r="A17" s="9">
        <v>0.54166666666666663</v>
      </c>
      <c r="B17" s="9">
        <v>0.6875</v>
      </c>
      <c r="C17" s="2">
        <f t="shared" si="0"/>
        <v>3</v>
      </c>
      <c r="D17" s="4">
        <v>38436</v>
      </c>
      <c r="E17" s="11">
        <f t="shared" ca="1" si="1"/>
        <v>18</v>
      </c>
    </row>
    <row r="18" spans="1:5" ht="20" x14ac:dyDescent="0.2">
      <c r="A18" s="9">
        <v>0.60416666666666663</v>
      </c>
      <c r="B18" s="9">
        <v>0.77083333333333337</v>
      </c>
      <c r="C18" s="2">
        <f t="shared" si="0"/>
        <v>4</v>
      </c>
      <c r="D18" s="4">
        <v>38436</v>
      </c>
      <c r="E18" s="11">
        <f t="shared" ca="1" si="1"/>
        <v>18</v>
      </c>
    </row>
    <row r="19" spans="1:5" ht="20" x14ac:dyDescent="0.2">
      <c r="A19" s="9">
        <v>0.60416666666666663</v>
      </c>
      <c r="B19" s="9">
        <v>0.77083333333333337</v>
      </c>
      <c r="C19" s="2">
        <f t="shared" si="0"/>
        <v>4</v>
      </c>
      <c r="D19" s="4">
        <v>38436</v>
      </c>
      <c r="E19" s="11">
        <f t="shared" ca="1" si="1"/>
        <v>18</v>
      </c>
    </row>
    <row r="20" spans="1:5" ht="20" x14ac:dyDescent="0.2">
      <c r="A20" s="9">
        <v>0.41666666666666669</v>
      </c>
      <c r="B20" s="9">
        <v>0.54166666666666663</v>
      </c>
      <c r="C20" s="2">
        <f t="shared" si="0"/>
        <v>3</v>
      </c>
      <c r="D20" s="4">
        <v>38436</v>
      </c>
      <c r="E20" s="11">
        <f t="shared" ca="1" si="1"/>
        <v>18</v>
      </c>
    </row>
    <row r="21" spans="1:5" ht="20" x14ac:dyDescent="0.2">
      <c r="A21" s="9">
        <v>0.41666666666666669</v>
      </c>
      <c r="B21" s="9">
        <v>0.54166666666666663</v>
      </c>
      <c r="C21" s="2">
        <f t="shared" si="0"/>
        <v>3</v>
      </c>
      <c r="D21" s="4">
        <v>38436</v>
      </c>
      <c r="E21" s="11">
        <f t="shared" ca="1" si="1"/>
        <v>18</v>
      </c>
    </row>
    <row r="22" spans="1:5" ht="20" x14ac:dyDescent="0.2">
      <c r="A22" s="9">
        <v>0.41666666666666669</v>
      </c>
      <c r="B22" s="9">
        <v>0.5</v>
      </c>
      <c r="C22" s="2">
        <f t="shared" si="0"/>
        <v>2</v>
      </c>
      <c r="D22" s="4">
        <v>38436</v>
      </c>
      <c r="E22" s="11">
        <f t="shared" ca="1" si="1"/>
        <v>18</v>
      </c>
    </row>
    <row r="23" spans="1:5" ht="20" x14ac:dyDescent="0.2">
      <c r="A23" s="9">
        <v>0.41666666666666669</v>
      </c>
      <c r="B23" s="9">
        <v>0.5</v>
      </c>
      <c r="C23" s="2">
        <f t="shared" si="0"/>
        <v>2</v>
      </c>
      <c r="D23" s="4">
        <v>38436</v>
      </c>
      <c r="E23" s="11">
        <f t="shared" ca="1" si="1"/>
        <v>18</v>
      </c>
    </row>
    <row r="24" spans="1:5" ht="20" x14ac:dyDescent="0.2">
      <c r="A24" s="9">
        <v>0.54166666666666663</v>
      </c>
      <c r="B24" s="9">
        <v>0.64583333333333337</v>
      </c>
      <c r="C24" s="2">
        <f t="shared" si="0"/>
        <v>2</v>
      </c>
      <c r="D24" s="4">
        <v>38436</v>
      </c>
      <c r="E24" s="11">
        <f t="shared" ca="1" si="1"/>
        <v>18</v>
      </c>
    </row>
    <row r="25" spans="1:5" ht="20" x14ac:dyDescent="0.2">
      <c r="A25" s="9">
        <v>0.58333333333333337</v>
      </c>
      <c r="B25" s="9">
        <v>0.66666666666666663</v>
      </c>
      <c r="C25" s="2">
        <f t="shared" si="0"/>
        <v>2</v>
      </c>
      <c r="D25" s="4">
        <v>38436</v>
      </c>
      <c r="E25" s="11">
        <f t="shared" ca="1" si="1"/>
        <v>18</v>
      </c>
    </row>
    <row r="26" spans="1:5" ht="20" x14ac:dyDescent="0.2">
      <c r="A26" s="9">
        <v>0.5</v>
      </c>
      <c r="B26" s="9">
        <v>0.58333333333333337</v>
      </c>
      <c r="C26" s="2">
        <f t="shared" si="0"/>
        <v>2</v>
      </c>
      <c r="D26" s="4">
        <v>38436</v>
      </c>
      <c r="E26" s="11">
        <f t="shared" ca="1" si="1"/>
        <v>18</v>
      </c>
    </row>
    <row r="27" spans="1:5" ht="20" x14ac:dyDescent="0.2">
      <c r="A27" s="9">
        <v>0.41666666666666669</v>
      </c>
      <c r="B27" s="9">
        <v>0.5</v>
      </c>
      <c r="C27" s="2">
        <f t="shared" si="0"/>
        <v>2</v>
      </c>
      <c r="D27" s="4">
        <v>38436</v>
      </c>
      <c r="E27" s="11">
        <f t="shared" ca="1" si="1"/>
        <v>18</v>
      </c>
    </row>
    <row r="28" spans="1:5" ht="20" x14ac:dyDescent="0.2">
      <c r="A28" s="9">
        <v>0.54166666666666663</v>
      </c>
      <c r="B28" s="9">
        <v>0.6875</v>
      </c>
      <c r="C28" s="2">
        <f t="shared" si="0"/>
        <v>3</v>
      </c>
      <c r="D28" s="4">
        <v>37786</v>
      </c>
      <c r="E28" s="11">
        <f t="shared" ca="1" si="1"/>
        <v>19</v>
      </c>
    </row>
    <row r="29" spans="1:5" ht="20" x14ac:dyDescent="0.2">
      <c r="A29" s="9">
        <v>0.39583333333333331</v>
      </c>
      <c r="B29" s="9">
        <v>0.54166666666666663</v>
      </c>
      <c r="C29" s="2">
        <f t="shared" si="0"/>
        <v>3</v>
      </c>
      <c r="D29" s="4">
        <v>37944</v>
      </c>
      <c r="E29" s="11">
        <f t="shared" ca="1" si="1"/>
        <v>19</v>
      </c>
    </row>
    <row r="30" spans="1:5" ht="20" x14ac:dyDescent="0.2">
      <c r="A30" s="9">
        <v>0.39583333333333331</v>
      </c>
      <c r="B30" s="9">
        <v>0.54166666666666663</v>
      </c>
      <c r="C30" s="2">
        <f t="shared" si="0"/>
        <v>3</v>
      </c>
      <c r="D30" s="4">
        <v>37944</v>
      </c>
      <c r="E30" s="11">
        <f t="shared" ca="1" si="1"/>
        <v>19</v>
      </c>
    </row>
    <row r="31" spans="1:5" ht="20" x14ac:dyDescent="0.2">
      <c r="A31" s="9">
        <v>0.45833333333333331</v>
      </c>
      <c r="B31" s="9">
        <v>0.66666666666666663</v>
      </c>
      <c r="C31" s="2">
        <f t="shared" si="0"/>
        <v>5</v>
      </c>
      <c r="D31" s="4">
        <v>37887</v>
      </c>
      <c r="E31" s="11">
        <f t="shared" ca="1" si="1"/>
        <v>19</v>
      </c>
    </row>
    <row r="32" spans="1:5" ht="20" x14ac:dyDescent="0.2">
      <c r="A32" s="9">
        <v>0.45833333333333331</v>
      </c>
      <c r="B32" s="9">
        <v>0.54166666666666663</v>
      </c>
      <c r="C32" s="2">
        <f t="shared" si="0"/>
        <v>2</v>
      </c>
      <c r="D32" s="4">
        <v>37887</v>
      </c>
      <c r="E32" s="11">
        <f t="shared" ca="1" si="1"/>
        <v>19</v>
      </c>
    </row>
    <row r="33" spans="1:5" ht="20" x14ac:dyDescent="0.2">
      <c r="A33" s="9">
        <v>0.54166666666666663</v>
      </c>
      <c r="B33" s="9">
        <v>0.64583333333333337</v>
      </c>
      <c r="C33" s="2">
        <f t="shared" si="0"/>
        <v>2</v>
      </c>
      <c r="D33" s="4">
        <v>37887</v>
      </c>
      <c r="E33" s="11">
        <f t="shared" ca="1" si="1"/>
        <v>19</v>
      </c>
    </row>
    <row r="34" spans="1:5" ht="20" x14ac:dyDescent="0.2">
      <c r="A34" s="9">
        <v>0.75</v>
      </c>
      <c r="B34" s="9">
        <v>0.85416666666666663</v>
      </c>
      <c r="C34" s="2">
        <f t="shared" si="0"/>
        <v>2</v>
      </c>
      <c r="D34" s="4">
        <v>36193</v>
      </c>
      <c r="E34" s="11">
        <f t="shared" ca="1" si="1"/>
        <v>24</v>
      </c>
    </row>
    <row r="35" spans="1:5" ht="20" x14ac:dyDescent="0.2">
      <c r="A35" s="9">
        <v>0.45833333333333331</v>
      </c>
      <c r="B35" s="9">
        <v>0.66666666666666663</v>
      </c>
      <c r="C35" s="2">
        <f t="shared" si="0"/>
        <v>5</v>
      </c>
      <c r="D35" s="4">
        <v>35946</v>
      </c>
      <c r="E35" s="11">
        <f t="shared" ca="1" si="1"/>
        <v>24</v>
      </c>
    </row>
    <row r="36" spans="1:5" ht="20" x14ac:dyDescent="0.2">
      <c r="A36" s="9">
        <v>0.54166666666666663</v>
      </c>
      <c r="B36" s="9">
        <v>0.625</v>
      </c>
      <c r="C36" s="2">
        <f t="shared" si="0"/>
        <v>2</v>
      </c>
      <c r="D36" s="4">
        <v>35695</v>
      </c>
      <c r="E36" s="11">
        <f t="shared" ca="1" si="1"/>
        <v>25</v>
      </c>
    </row>
    <row r="37" spans="1:5" ht="20" x14ac:dyDescent="0.2">
      <c r="A37" s="9">
        <v>0.52083333333333337</v>
      </c>
      <c r="B37" s="9">
        <v>0.58333333333333337</v>
      </c>
      <c r="C37" s="2">
        <f t="shared" si="0"/>
        <v>1</v>
      </c>
      <c r="D37" s="4">
        <v>35790</v>
      </c>
      <c r="E37" s="11">
        <f t="shared" ca="1" si="1"/>
        <v>25</v>
      </c>
    </row>
    <row r="38" spans="1:5" ht="20" x14ac:dyDescent="0.2">
      <c r="A38" s="9">
        <v>0.54166666666666663</v>
      </c>
      <c r="B38" s="9">
        <v>0.66666666666666663</v>
      </c>
      <c r="C38" s="2">
        <f t="shared" si="0"/>
        <v>3</v>
      </c>
      <c r="D38" s="4">
        <v>35790</v>
      </c>
      <c r="E38" s="11">
        <f t="shared" ca="1" si="1"/>
        <v>25</v>
      </c>
    </row>
    <row r="39" spans="1:5" ht="20" x14ac:dyDescent="0.2">
      <c r="A39" s="9">
        <v>0.52083333333333337</v>
      </c>
      <c r="B39" s="9">
        <v>0.64583333333333337</v>
      </c>
      <c r="C39" s="2">
        <f t="shared" si="0"/>
        <v>3</v>
      </c>
      <c r="D39" s="4">
        <v>35790</v>
      </c>
      <c r="E39" s="11">
        <f t="shared" ca="1" si="1"/>
        <v>25</v>
      </c>
    </row>
    <row r="40" spans="1:5" ht="20" x14ac:dyDescent="0.2">
      <c r="A40" s="9">
        <v>0.39583333333333331</v>
      </c>
      <c r="B40" s="9">
        <v>0.54166666666666663</v>
      </c>
      <c r="C40" s="2">
        <f t="shared" si="0"/>
        <v>3</v>
      </c>
      <c r="D40" s="4">
        <v>35790</v>
      </c>
      <c r="E40" s="11">
        <f t="shared" ca="1" si="1"/>
        <v>25</v>
      </c>
    </row>
    <row r="41" spans="1:5" ht="20" x14ac:dyDescent="0.2">
      <c r="A41" s="9">
        <v>0.39583333333333331</v>
      </c>
      <c r="B41" s="9">
        <v>0.54166666666666663</v>
      </c>
      <c r="C41" s="2">
        <f t="shared" si="0"/>
        <v>3</v>
      </c>
      <c r="D41" s="4">
        <v>35790</v>
      </c>
      <c r="E41" s="11">
        <f t="shared" ca="1" si="1"/>
        <v>25</v>
      </c>
    </row>
    <row r="42" spans="1:5" ht="20" x14ac:dyDescent="0.2">
      <c r="A42" s="9">
        <v>0.39583333333333331</v>
      </c>
      <c r="B42" s="9">
        <v>0.54166666666666663</v>
      </c>
      <c r="C42" s="2">
        <f t="shared" si="0"/>
        <v>3</v>
      </c>
      <c r="D42" s="4">
        <v>35862</v>
      </c>
      <c r="E42" s="11">
        <f t="shared" ca="1" si="1"/>
        <v>25</v>
      </c>
    </row>
    <row r="43" spans="1:5" ht="20" x14ac:dyDescent="0.2">
      <c r="A43" s="9">
        <v>0.47916666666666669</v>
      </c>
      <c r="B43" s="9">
        <v>0.60416666666666663</v>
      </c>
      <c r="C43" s="2">
        <f t="shared" si="0"/>
        <v>3</v>
      </c>
      <c r="D43" s="4">
        <v>35790</v>
      </c>
      <c r="E43" s="11">
        <f t="shared" ca="1" si="1"/>
        <v>25</v>
      </c>
    </row>
    <row r="44" spans="1:5" ht="20" x14ac:dyDescent="0.2">
      <c r="A44" s="9">
        <v>0.39583333333333331</v>
      </c>
      <c r="B44" s="9">
        <v>0.54166666666666663</v>
      </c>
      <c r="C44" s="2">
        <f t="shared" si="0"/>
        <v>3</v>
      </c>
      <c r="D44" s="4">
        <v>35790</v>
      </c>
      <c r="E44" s="11">
        <f t="shared" ca="1" si="1"/>
        <v>25</v>
      </c>
    </row>
    <row r="45" spans="1:5" ht="20" x14ac:dyDescent="0.2">
      <c r="A45" s="9">
        <v>0.45833333333333331</v>
      </c>
      <c r="B45" s="9">
        <v>0.66666666666666663</v>
      </c>
      <c r="C45" s="2">
        <f t="shared" si="0"/>
        <v>5</v>
      </c>
      <c r="D45" s="4">
        <v>35790</v>
      </c>
      <c r="E45" s="11">
        <f t="shared" ca="1" si="1"/>
        <v>25</v>
      </c>
    </row>
    <row r="46" spans="1:5" ht="20" x14ac:dyDescent="0.2">
      <c r="A46" s="9">
        <v>0.39583333333333331</v>
      </c>
      <c r="B46" s="9">
        <v>0.54166666666666663</v>
      </c>
      <c r="C46" s="2">
        <f t="shared" si="0"/>
        <v>3</v>
      </c>
      <c r="D46" s="4">
        <v>35790</v>
      </c>
      <c r="E46" s="11">
        <f t="shared" ca="1" si="1"/>
        <v>25</v>
      </c>
    </row>
    <row r="47" spans="1:5" ht="20" x14ac:dyDescent="0.2">
      <c r="A47" s="9">
        <v>0.60416666666666663</v>
      </c>
      <c r="B47" s="9">
        <v>0.77083333333333337</v>
      </c>
      <c r="C47" s="2">
        <f t="shared" si="0"/>
        <v>4</v>
      </c>
      <c r="D47" s="4">
        <v>35695</v>
      </c>
      <c r="E47" s="11">
        <f t="shared" ca="1" si="1"/>
        <v>25</v>
      </c>
    </row>
    <row r="48" spans="1:5" ht="20" x14ac:dyDescent="0.2">
      <c r="A48" s="9">
        <v>0.47916666666666669</v>
      </c>
      <c r="B48" s="9">
        <v>0.60416666666666663</v>
      </c>
      <c r="C48" s="2">
        <f t="shared" si="0"/>
        <v>3</v>
      </c>
      <c r="D48" s="4">
        <v>35695</v>
      </c>
      <c r="E48" s="11">
        <f t="shared" ca="1" si="1"/>
        <v>25</v>
      </c>
    </row>
    <row r="49" spans="1:5" ht="20" x14ac:dyDescent="0.2">
      <c r="A49" s="9">
        <v>0.5</v>
      </c>
      <c r="B49" s="9">
        <v>0.58333333333333337</v>
      </c>
      <c r="C49" s="2">
        <f t="shared" si="0"/>
        <v>2</v>
      </c>
      <c r="D49" s="4">
        <v>35695</v>
      </c>
      <c r="E49" s="11">
        <f t="shared" ca="1" si="1"/>
        <v>25</v>
      </c>
    </row>
    <row r="50" spans="1:5" ht="20" x14ac:dyDescent="0.2">
      <c r="A50" s="9">
        <v>0.60416666666666663</v>
      </c>
      <c r="B50" s="9">
        <v>0.77083333333333337</v>
      </c>
      <c r="C50" s="2">
        <f t="shared" si="0"/>
        <v>4</v>
      </c>
      <c r="D50" s="4">
        <v>35552</v>
      </c>
      <c r="E50" s="11">
        <f t="shared" ca="1" si="1"/>
        <v>26</v>
      </c>
    </row>
    <row r="51" spans="1:5" ht="20" x14ac:dyDescent="0.2">
      <c r="A51" s="9">
        <v>0.60416666666666663</v>
      </c>
      <c r="B51" s="9">
        <v>0.77083333333333337</v>
      </c>
      <c r="C51" s="2">
        <f t="shared" si="0"/>
        <v>4</v>
      </c>
      <c r="D51" s="4">
        <v>35552</v>
      </c>
      <c r="E51" s="11">
        <f t="shared" ca="1" si="1"/>
        <v>26</v>
      </c>
    </row>
    <row r="52" spans="1:5" ht="20" x14ac:dyDescent="0.2">
      <c r="A52" s="9">
        <v>0.39583333333333331</v>
      </c>
      <c r="B52" s="9">
        <v>0.54166666666666663</v>
      </c>
      <c r="C52" s="2">
        <f t="shared" si="0"/>
        <v>3</v>
      </c>
      <c r="D52" s="4">
        <v>35552</v>
      </c>
      <c r="E52" s="11">
        <f t="shared" ca="1" si="1"/>
        <v>26</v>
      </c>
    </row>
    <row r="53" spans="1:5" ht="20" x14ac:dyDescent="0.2">
      <c r="A53" s="9">
        <v>0.54166666666666663</v>
      </c>
      <c r="B53" s="9">
        <v>0.6875</v>
      </c>
      <c r="C53" s="2">
        <f t="shared" si="0"/>
        <v>3</v>
      </c>
      <c r="D53" s="4">
        <v>35552</v>
      </c>
      <c r="E53" s="11">
        <f t="shared" ca="1" si="1"/>
        <v>26</v>
      </c>
    </row>
    <row r="54" spans="1:5" ht="20" x14ac:dyDescent="0.2">
      <c r="A54" s="9">
        <v>0.54166666666666663</v>
      </c>
      <c r="B54" s="9">
        <v>0.6875</v>
      </c>
      <c r="C54" s="2">
        <f t="shared" si="0"/>
        <v>3</v>
      </c>
      <c r="D54" s="4">
        <v>35552</v>
      </c>
      <c r="E54" s="11">
        <f t="shared" ca="1" si="1"/>
        <v>26</v>
      </c>
    </row>
    <row r="55" spans="1:5" ht="20" x14ac:dyDescent="0.2">
      <c r="A55" s="9">
        <v>0.41666666666666669</v>
      </c>
      <c r="B55" s="9">
        <v>0.5</v>
      </c>
      <c r="C55" s="2">
        <f t="shared" si="0"/>
        <v>2</v>
      </c>
      <c r="D55" s="4">
        <v>35515</v>
      </c>
      <c r="E55" s="11">
        <f t="shared" ca="1" si="1"/>
        <v>26</v>
      </c>
    </row>
    <row r="56" spans="1:5" ht="20" x14ac:dyDescent="0.2">
      <c r="A56" s="9">
        <v>0.75</v>
      </c>
      <c r="B56" s="9">
        <v>0.85416666666666663</v>
      </c>
      <c r="C56" s="2">
        <f t="shared" si="0"/>
        <v>2</v>
      </c>
      <c r="D56" s="4">
        <v>34363</v>
      </c>
      <c r="E56" s="11">
        <f t="shared" ca="1" si="1"/>
        <v>29</v>
      </c>
    </row>
    <row r="57" spans="1:5" ht="20" x14ac:dyDescent="0.2">
      <c r="A57" s="9">
        <v>0.4375</v>
      </c>
      <c r="B57" s="9">
        <v>0.54166666666666663</v>
      </c>
      <c r="C57" s="2">
        <f t="shared" si="0"/>
        <v>2</v>
      </c>
      <c r="D57" s="4">
        <v>34030</v>
      </c>
      <c r="E57" s="11">
        <f t="shared" ca="1" si="1"/>
        <v>30</v>
      </c>
    </row>
    <row r="58" spans="1:5" ht="20" x14ac:dyDescent="0.2">
      <c r="A58" s="9">
        <v>0.41666666666666669</v>
      </c>
      <c r="B58" s="9">
        <v>0.66666666666666663</v>
      </c>
      <c r="C58" s="2">
        <f t="shared" si="0"/>
        <v>6</v>
      </c>
      <c r="D58" s="4">
        <v>33445</v>
      </c>
      <c r="E58" s="11">
        <f t="shared" ca="1" si="1"/>
        <v>31</v>
      </c>
    </row>
    <row r="59" spans="1:5" ht="20" x14ac:dyDescent="0.2">
      <c r="A59" s="9">
        <v>0.39583333333333331</v>
      </c>
      <c r="B59" s="9">
        <v>0.54166666666666663</v>
      </c>
      <c r="C59" s="2">
        <f t="shared" si="0"/>
        <v>3</v>
      </c>
      <c r="D59" s="4">
        <v>33445</v>
      </c>
      <c r="E59" s="11">
        <f t="shared" ca="1" si="1"/>
        <v>31</v>
      </c>
    </row>
    <row r="60" spans="1:5" ht="20" x14ac:dyDescent="0.2">
      <c r="A60" s="9">
        <v>0.39583333333333331</v>
      </c>
      <c r="B60" s="9">
        <v>0.54166666666666663</v>
      </c>
      <c r="C60" s="2">
        <f t="shared" si="0"/>
        <v>3</v>
      </c>
      <c r="D60" s="4">
        <v>33374</v>
      </c>
      <c r="E60" s="11">
        <f t="shared" ca="1" si="1"/>
        <v>32</v>
      </c>
    </row>
    <row r="61" spans="1:5" ht="20" x14ac:dyDescent="0.2">
      <c r="A61" s="9">
        <v>0.5</v>
      </c>
      <c r="B61" s="9">
        <v>0.66666666666666663</v>
      </c>
      <c r="C61" s="2">
        <f t="shared" si="0"/>
        <v>4</v>
      </c>
      <c r="D61" s="4">
        <v>33220</v>
      </c>
      <c r="E61" s="11">
        <f t="shared" ca="1" si="1"/>
        <v>32</v>
      </c>
    </row>
    <row r="62" spans="1:5" ht="20" x14ac:dyDescent="0.2">
      <c r="A62" s="9">
        <v>0.39583333333333331</v>
      </c>
      <c r="B62" s="9">
        <v>0.54166666666666663</v>
      </c>
      <c r="C62" s="2">
        <f t="shared" si="0"/>
        <v>3</v>
      </c>
      <c r="D62" s="4">
        <v>33129</v>
      </c>
      <c r="E62" s="11">
        <f t="shared" ca="1" si="1"/>
        <v>32</v>
      </c>
    </row>
    <row r="63" spans="1:5" ht="20" x14ac:dyDescent="0.2">
      <c r="A63" s="9">
        <v>0.54166666666666663</v>
      </c>
      <c r="B63" s="9">
        <v>0.6875</v>
      </c>
      <c r="C63" s="2">
        <f t="shared" si="0"/>
        <v>3</v>
      </c>
      <c r="D63" s="4">
        <v>33129</v>
      </c>
      <c r="E63" s="11">
        <f t="shared" ca="1" si="1"/>
        <v>32</v>
      </c>
    </row>
    <row r="64" spans="1:5" ht="20" x14ac:dyDescent="0.2">
      <c r="A64" s="9">
        <v>0.47916666666666669</v>
      </c>
      <c r="B64" s="9">
        <v>0.60416666666666663</v>
      </c>
      <c r="C64" s="2">
        <f t="shared" si="0"/>
        <v>3</v>
      </c>
      <c r="D64" s="4">
        <v>33129</v>
      </c>
      <c r="E64" s="11">
        <f t="shared" ca="1" si="1"/>
        <v>32</v>
      </c>
    </row>
    <row r="65" spans="1:5" ht="20" x14ac:dyDescent="0.2">
      <c r="A65" s="9">
        <v>0.47916666666666669</v>
      </c>
      <c r="B65" s="9">
        <v>0.60416666666666663</v>
      </c>
      <c r="C65" s="2">
        <f t="shared" si="0"/>
        <v>3</v>
      </c>
      <c r="D65" s="4">
        <v>33129</v>
      </c>
      <c r="E65" s="11">
        <f t="shared" ca="1" si="1"/>
        <v>32</v>
      </c>
    </row>
    <row r="66" spans="1:5" ht="20" x14ac:dyDescent="0.2">
      <c r="A66" s="9">
        <v>0.47916666666666669</v>
      </c>
      <c r="B66" s="9">
        <v>0.60416666666666663</v>
      </c>
      <c r="C66" s="2">
        <f t="shared" ref="C66:C129" si="2">INT((B66-A66)*24)</f>
        <v>3</v>
      </c>
      <c r="D66" s="4">
        <v>33129</v>
      </c>
      <c r="E66" s="11">
        <f t="shared" ref="E66:E129" ca="1" si="3">DATEDIF(D66, TODAY(), "Y")</f>
        <v>32</v>
      </c>
    </row>
    <row r="67" spans="1:5" ht="20" x14ac:dyDescent="0.2">
      <c r="A67" s="9">
        <v>0.60416666666666663</v>
      </c>
      <c r="B67" s="9">
        <v>0.77083333333333337</v>
      </c>
      <c r="C67" s="2">
        <f t="shared" si="2"/>
        <v>4</v>
      </c>
      <c r="D67" s="4">
        <v>33129</v>
      </c>
      <c r="E67" s="11">
        <f t="shared" ca="1" si="3"/>
        <v>32</v>
      </c>
    </row>
    <row r="68" spans="1:5" ht="20" x14ac:dyDescent="0.2">
      <c r="A68" s="9">
        <v>0.58333333333333337</v>
      </c>
      <c r="B68" s="9">
        <v>0.66666666666666663</v>
      </c>
      <c r="C68" s="2">
        <f t="shared" si="2"/>
        <v>2</v>
      </c>
      <c r="D68" s="4">
        <v>33129</v>
      </c>
      <c r="E68" s="11">
        <f t="shared" ca="1" si="3"/>
        <v>32</v>
      </c>
    </row>
    <row r="69" spans="1:5" ht="20" x14ac:dyDescent="0.2">
      <c r="A69" s="9">
        <v>0.54166666666666663</v>
      </c>
      <c r="B69" s="9">
        <v>0.66666666666666663</v>
      </c>
      <c r="C69" s="2">
        <f t="shared" si="2"/>
        <v>3</v>
      </c>
      <c r="D69" s="4">
        <v>32531</v>
      </c>
      <c r="E69" s="11">
        <f t="shared" ca="1" si="3"/>
        <v>34</v>
      </c>
    </row>
    <row r="70" spans="1:5" ht="20" x14ac:dyDescent="0.2">
      <c r="A70" s="9">
        <v>0.4375</v>
      </c>
      <c r="B70" s="9">
        <v>0.54166666666666663</v>
      </c>
      <c r="C70" s="2">
        <f t="shared" si="2"/>
        <v>2</v>
      </c>
      <c r="D70" s="4">
        <v>32531</v>
      </c>
      <c r="E70" s="11">
        <f t="shared" ca="1" si="3"/>
        <v>34</v>
      </c>
    </row>
    <row r="71" spans="1:5" ht="20" x14ac:dyDescent="0.2">
      <c r="A71" s="9">
        <v>0.4375</v>
      </c>
      <c r="B71" s="9">
        <v>0.54166666666666663</v>
      </c>
      <c r="C71" s="2">
        <f t="shared" si="2"/>
        <v>2</v>
      </c>
      <c r="D71" s="4">
        <v>32531</v>
      </c>
      <c r="E71" s="11">
        <f t="shared" ca="1" si="3"/>
        <v>34</v>
      </c>
    </row>
    <row r="72" spans="1:5" ht="20" x14ac:dyDescent="0.2">
      <c r="A72" s="9">
        <v>0.4375</v>
      </c>
      <c r="B72" s="9">
        <v>0.54166666666666663</v>
      </c>
      <c r="C72" s="2">
        <f t="shared" si="2"/>
        <v>2</v>
      </c>
      <c r="D72" s="4">
        <v>32531</v>
      </c>
      <c r="E72" s="11">
        <f t="shared" ca="1" si="3"/>
        <v>34</v>
      </c>
    </row>
    <row r="73" spans="1:5" ht="20" x14ac:dyDescent="0.2">
      <c r="A73" s="9">
        <v>0.5</v>
      </c>
      <c r="B73" s="9">
        <v>0.66666666666666663</v>
      </c>
      <c r="C73" s="2">
        <f t="shared" si="2"/>
        <v>4</v>
      </c>
      <c r="D73" s="4">
        <v>32531</v>
      </c>
      <c r="E73" s="11">
        <f t="shared" ca="1" si="3"/>
        <v>34</v>
      </c>
    </row>
    <row r="74" spans="1:5" ht="20" x14ac:dyDescent="0.2">
      <c r="A74" s="9">
        <v>0.5</v>
      </c>
      <c r="B74" s="9">
        <v>0.58333333333333337</v>
      </c>
      <c r="C74" s="2">
        <f t="shared" si="2"/>
        <v>2</v>
      </c>
      <c r="D74" s="4">
        <v>32030</v>
      </c>
      <c r="E74" s="11">
        <f t="shared" ca="1" si="3"/>
        <v>35</v>
      </c>
    </row>
    <row r="75" spans="1:5" ht="20" x14ac:dyDescent="0.2">
      <c r="A75" s="9">
        <v>0.5</v>
      </c>
      <c r="B75" s="9">
        <v>0.58333333333333337</v>
      </c>
      <c r="C75" s="2">
        <f t="shared" si="2"/>
        <v>2</v>
      </c>
      <c r="D75" s="4">
        <v>32030</v>
      </c>
      <c r="E75" s="11">
        <f t="shared" ca="1" si="3"/>
        <v>35</v>
      </c>
    </row>
    <row r="76" spans="1:5" ht="20" x14ac:dyDescent="0.2">
      <c r="A76" s="9">
        <v>0.5</v>
      </c>
      <c r="B76" s="9">
        <v>0.58333333333333337</v>
      </c>
      <c r="C76" s="2">
        <f t="shared" si="2"/>
        <v>2</v>
      </c>
      <c r="D76" s="4">
        <v>32030</v>
      </c>
      <c r="E76" s="11">
        <f t="shared" ca="1" si="3"/>
        <v>35</v>
      </c>
    </row>
    <row r="77" spans="1:5" ht="20" x14ac:dyDescent="0.2">
      <c r="A77" s="9">
        <v>0.58333333333333337</v>
      </c>
      <c r="B77" s="9">
        <v>0.66666666666666663</v>
      </c>
      <c r="C77" s="2">
        <f t="shared" si="2"/>
        <v>2</v>
      </c>
      <c r="D77" s="4">
        <v>32030</v>
      </c>
      <c r="E77" s="11">
        <f t="shared" ca="1" si="3"/>
        <v>35</v>
      </c>
    </row>
    <row r="78" spans="1:5" ht="20" x14ac:dyDescent="0.2">
      <c r="A78" s="9">
        <v>0.41666666666666669</v>
      </c>
      <c r="B78" s="9">
        <v>0.5</v>
      </c>
      <c r="C78" s="2">
        <f t="shared" si="2"/>
        <v>2</v>
      </c>
      <c r="D78" s="4">
        <v>32185</v>
      </c>
      <c r="E78" s="11">
        <f t="shared" ca="1" si="3"/>
        <v>35</v>
      </c>
    </row>
    <row r="79" spans="1:5" ht="20" x14ac:dyDescent="0.2">
      <c r="A79" s="9">
        <v>0.5</v>
      </c>
      <c r="B79" s="9">
        <v>0.58333333333333337</v>
      </c>
      <c r="C79" s="2">
        <f t="shared" si="2"/>
        <v>2</v>
      </c>
      <c r="D79" s="4">
        <v>32185</v>
      </c>
      <c r="E79" s="11">
        <f t="shared" ca="1" si="3"/>
        <v>35</v>
      </c>
    </row>
    <row r="80" spans="1:5" ht="20" x14ac:dyDescent="0.2">
      <c r="A80" s="9">
        <v>0.4375</v>
      </c>
      <c r="B80" s="9">
        <v>0.54166666666666663</v>
      </c>
      <c r="C80" s="2">
        <f t="shared" si="2"/>
        <v>2</v>
      </c>
      <c r="D80" s="4">
        <v>31525</v>
      </c>
      <c r="E80" s="11">
        <f t="shared" ca="1" si="3"/>
        <v>37</v>
      </c>
    </row>
    <row r="81" spans="1:5" ht="20" x14ac:dyDescent="0.2">
      <c r="A81" s="9">
        <v>0.4375</v>
      </c>
      <c r="B81" s="9">
        <v>0.54166666666666663</v>
      </c>
      <c r="C81" s="2">
        <f t="shared" si="2"/>
        <v>2</v>
      </c>
      <c r="D81" s="4">
        <v>31525</v>
      </c>
      <c r="E81" s="11">
        <f t="shared" ca="1" si="3"/>
        <v>37</v>
      </c>
    </row>
    <row r="82" spans="1:5" ht="20" x14ac:dyDescent="0.2">
      <c r="A82" s="9">
        <v>0.4375</v>
      </c>
      <c r="B82" s="9">
        <v>0.54166666666666663</v>
      </c>
      <c r="C82" s="2">
        <f t="shared" si="2"/>
        <v>2</v>
      </c>
      <c r="D82" s="4">
        <v>31525</v>
      </c>
      <c r="E82" s="11">
        <f t="shared" ca="1" si="3"/>
        <v>37</v>
      </c>
    </row>
    <row r="83" spans="1:5" ht="20" x14ac:dyDescent="0.2">
      <c r="A83" s="9">
        <v>0.4375</v>
      </c>
      <c r="B83" s="9">
        <v>0.54166666666666663</v>
      </c>
      <c r="C83" s="2">
        <f t="shared" si="2"/>
        <v>2</v>
      </c>
      <c r="D83" s="4">
        <v>31525</v>
      </c>
      <c r="E83" s="11">
        <f t="shared" ca="1" si="3"/>
        <v>37</v>
      </c>
    </row>
    <row r="84" spans="1:5" ht="20" x14ac:dyDescent="0.2">
      <c r="A84" s="9">
        <v>0.4375</v>
      </c>
      <c r="B84" s="9">
        <v>0.54166666666666663</v>
      </c>
      <c r="C84" s="2">
        <f t="shared" si="2"/>
        <v>2</v>
      </c>
      <c r="D84" s="4">
        <v>31525</v>
      </c>
      <c r="E84" s="11">
        <f t="shared" ca="1" si="3"/>
        <v>37</v>
      </c>
    </row>
    <row r="85" spans="1:5" ht="20" x14ac:dyDescent="0.2">
      <c r="A85" s="9">
        <v>0.47916666666666669</v>
      </c>
      <c r="B85" s="9">
        <v>0.60416666666666663</v>
      </c>
      <c r="C85" s="2">
        <f t="shared" si="2"/>
        <v>3</v>
      </c>
      <c r="D85" s="4">
        <v>31525</v>
      </c>
      <c r="E85" s="11">
        <f t="shared" ca="1" si="3"/>
        <v>37</v>
      </c>
    </row>
    <row r="86" spans="1:5" ht="20" x14ac:dyDescent="0.2">
      <c r="A86" s="9">
        <v>0.5</v>
      </c>
      <c r="B86" s="9">
        <v>0.66666666666666663</v>
      </c>
      <c r="C86" s="2">
        <f t="shared" si="2"/>
        <v>4</v>
      </c>
      <c r="D86" s="4">
        <v>31525</v>
      </c>
      <c r="E86" s="11">
        <f t="shared" ca="1" si="3"/>
        <v>37</v>
      </c>
    </row>
    <row r="87" spans="1:5" ht="20" x14ac:dyDescent="0.2">
      <c r="A87" s="9">
        <v>0.45833333333333331</v>
      </c>
      <c r="B87" s="9">
        <v>0.66666666666666663</v>
      </c>
      <c r="C87" s="2">
        <f t="shared" si="2"/>
        <v>5</v>
      </c>
      <c r="D87" s="4">
        <v>31525</v>
      </c>
      <c r="E87" s="11">
        <f t="shared" ca="1" si="3"/>
        <v>37</v>
      </c>
    </row>
    <row r="88" spans="1:5" ht="20" x14ac:dyDescent="0.2">
      <c r="A88" s="9">
        <v>0.45833333333333331</v>
      </c>
      <c r="B88" s="9">
        <v>0.66666666666666663</v>
      </c>
      <c r="C88" s="2">
        <f t="shared" si="2"/>
        <v>5</v>
      </c>
      <c r="D88" s="4">
        <v>31525</v>
      </c>
      <c r="E88" s="11">
        <f t="shared" ca="1" si="3"/>
        <v>37</v>
      </c>
    </row>
    <row r="89" spans="1:5" ht="20" x14ac:dyDescent="0.2">
      <c r="A89" s="9">
        <v>0.45833333333333331</v>
      </c>
      <c r="B89" s="9">
        <v>0.58333333333333337</v>
      </c>
      <c r="C89" s="2">
        <f t="shared" si="2"/>
        <v>3</v>
      </c>
      <c r="D89" s="4">
        <v>31525</v>
      </c>
      <c r="E89" s="11">
        <f t="shared" ca="1" si="3"/>
        <v>37</v>
      </c>
    </row>
    <row r="90" spans="1:5" ht="20" x14ac:dyDescent="0.2">
      <c r="A90" s="9">
        <v>0.41666666666666669</v>
      </c>
      <c r="B90" s="9">
        <v>0.66666666666666663</v>
      </c>
      <c r="C90" s="2">
        <f t="shared" si="2"/>
        <v>6</v>
      </c>
      <c r="D90" s="4">
        <v>31525</v>
      </c>
      <c r="E90" s="11">
        <f t="shared" ca="1" si="3"/>
        <v>37</v>
      </c>
    </row>
    <row r="91" spans="1:5" ht="20" x14ac:dyDescent="0.2">
      <c r="A91" s="9">
        <v>0.45833333333333331</v>
      </c>
      <c r="B91" s="9">
        <v>0.66666666666666663</v>
      </c>
      <c r="C91" s="2">
        <f t="shared" si="2"/>
        <v>5</v>
      </c>
      <c r="D91" s="4">
        <v>31525</v>
      </c>
      <c r="E91" s="11">
        <f t="shared" ca="1" si="3"/>
        <v>37</v>
      </c>
    </row>
    <row r="92" spans="1:5" ht="20" x14ac:dyDescent="0.2">
      <c r="A92" s="9">
        <v>0.45833333333333331</v>
      </c>
      <c r="B92" s="9">
        <v>0.66666666666666663</v>
      </c>
      <c r="C92" s="2">
        <f t="shared" si="2"/>
        <v>5</v>
      </c>
      <c r="D92" s="4">
        <v>31525</v>
      </c>
      <c r="E92" s="11">
        <f t="shared" ca="1" si="3"/>
        <v>37</v>
      </c>
    </row>
    <row r="93" spans="1:5" ht="20" x14ac:dyDescent="0.2">
      <c r="A93" s="9">
        <v>0.45833333333333331</v>
      </c>
      <c r="B93" s="9">
        <v>0.66666666666666663</v>
      </c>
      <c r="C93" s="2">
        <f t="shared" si="2"/>
        <v>5</v>
      </c>
      <c r="D93" s="4">
        <v>31525</v>
      </c>
      <c r="E93" s="11">
        <f t="shared" ca="1" si="3"/>
        <v>37</v>
      </c>
    </row>
    <row r="94" spans="1:5" ht="20" x14ac:dyDescent="0.2">
      <c r="A94" s="9">
        <v>0.41666666666666669</v>
      </c>
      <c r="B94" s="9">
        <v>0.66666666666666663</v>
      </c>
      <c r="C94" s="2">
        <f t="shared" si="2"/>
        <v>6</v>
      </c>
      <c r="D94" s="4">
        <v>31525</v>
      </c>
      <c r="E94" s="11">
        <f t="shared" ca="1" si="3"/>
        <v>37</v>
      </c>
    </row>
    <row r="95" spans="1:5" ht="20" x14ac:dyDescent="0.2">
      <c r="A95" s="9">
        <v>0.41666666666666669</v>
      </c>
      <c r="B95" s="9">
        <v>0.66666666666666663</v>
      </c>
      <c r="C95" s="2">
        <f t="shared" si="2"/>
        <v>6</v>
      </c>
      <c r="D95" s="4">
        <v>31525</v>
      </c>
      <c r="E95" s="11">
        <f t="shared" ca="1" si="3"/>
        <v>37</v>
      </c>
    </row>
    <row r="96" spans="1:5" ht="20" x14ac:dyDescent="0.2">
      <c r="A96" s="9">
        <v>0.45833333333333331</v>
      </c>
      <c r="B96" s="9">
        <v>0.66666666666666663</v>
      </c>
      <c r="C96" s="2">
        <f t="shared" si="2"/>
        <v>5</v>
      </c>
      <c r="D96" s="4">
        <v>31525</v>
      </c>
      <c r="E96" s="11">
        <f t="shared" ca="1" si="3"/>
        <v>37</v>
      </c>
    </row>
    <row r="97" spans="1:5" ht="20" x14ac:dyDescent="0.2">
      <c r="A97" s="9">
        <v>0.47916666666666669</v>
      </c>
      <c r="B97" s="9">
        <v>0.60416666666666663</v>
      </c>
      <c r="C97" s="2">
        <f t="shared" si="2"/>
        <v>3</v>
      </c>
      <c r="D97" s="4">
        <v>31525</v>
      </c>
      <c r="E97" s="11">
        <f t="shared" ca="1" si="3"/>
        <v>37</v>
      </c>
    </row>
    <row r="98" spans="1:5" ht="20" x14ac:dyDescent="0.2">
      <c r="A98" s="9">
        <v>0.41666666666666669</v>
      </c>
      <c r="B98" s="9">
        <v>0.66666666666666663</v>
      </c>
      <c r="C98" s="2">
        <f t="shared" si="2"/>
        <v>6</v>
      </c>
      <c r="D98" s="4">
        <v>31525</v>
      </c>
      <c r="E98" s="11">
        <f t="shared" ca="1" si="3"/>
        <v>37</v>
      </c>
    </row>
    <row r="99" spans="1:5" ht="20" x14ac:dyDescent="0.2">
      <c r="A99" s="9">
        <v>0.39583333333333331</v>
      </c>
      <c r="B99" s="9">
        <v>0.54166666666666663</v>
      </c>
      <c r="C99" s="2">
        <f t="shared" si="2"/>
        <v>3</v>
      </c>
      <c r="D99" s="4">
        <v>31525</v>
      </c>
      <c r="E99" s="11">
        <f t="shared" ca="1" si="3"/>
        <v>37</v>
      </c>
    </row>
    <row r="100" spans="1:5" ht="20" x14ac:dyDescent="0.2">
      <c r="A100" s="9">
        <v>0.54166666666666663</v>
      </c>
      <c r="B100" s="9">
        <v>0.6875</v>
      </c>
      <c r="C100" s="2">
        <f t="shared" si="2"/>
        <v>3</v>
      </c>
      <c r="D100" s="4">
        <v>31525</v>
      </c>
      <c r="E100" s="11">
        <f t="shared" ca="1" si="3"/>
        <v>37</v>
      </c>
    </row>
    <row r="101" spans="1:5" ht="20" x14ac:dyDescent="0.2">
      <c r="A101" s="9">
        <v>0.47916666666666669</v>
      </c>
      <c r="B101" s="9">
        <v>0.60416666666666663</v>
      </c>
      <c r="C101" s="2">
        <f t="shared" si="2"/>
        <v>3</v>
      </c>
      <c r="D101" s="4">
        <v>31525</v>
      </c>
      <c r="E101" s="11">
        <f t="shared" ca="1" si="3"/>
        <v>37</v>
      </c>
    </row>
    <row r="102" spans="1:5" ht="20" x14ac:dyDescent="0.2">
      <c r="A102" s="9">
        <v>0.60416666666666663</v>
      </c>
      <c r="B102" s="9">
        <v>0.77083333333333337</v>
      </c>
      <c r="C102" s="2">
        <f t="shared" si="2"/>
        <v>4</v>
      </c>
      <c r="D102" s="4">
        <v>31525</v>
      </c>
      <c r="E102" s="11">
        <f t="shared" ca="1" si="3"/>
        <v>37</v>
      </c>
    </row>
    <row r="103" spans="1:5" ht="20" x14ac:dyDescent="0.2">
      <c r="A103" s="9">
        <v>0.47916666666666669</v>
      </c>
      <c r="B103" s="9">
        <v>0.60416666666666663</v>
      </c>
      <c r="C103" s="2">
        <f t="shared" si="2"/>
        <v>3</v>
      </c>
      <c r="D103" s="4">
        <v>31525</v>
      </c>
      <c r="E103" s="11">
        <f t="shared" ca="1" si="3"/>
        <v>37</v>
      </c>
    </row>
    <row r="104" spans="1:5" ht="20" x14ac:dyDescent="0.2">
      <c r="A104" s="9">
        <v>0.45833333333333331</v>
      </c>
      <c r="B104" s="9">
        <v>0.66666666666666663</v>
      </c>
      <c r="C104" s="2">
        <f t="shared" si="2"/>
        <v>5</v>
      </c>
      <c r="D104" s="4">
        <v>31525</v>
      </c>
      <c r="E104" s="11">
        <f t="shared" ca="1" si="3"/>
        <v>37</v>
      </c>
    </row>
    <row r="105" spans="1:5" ht="20" x14ac:dyDescent="0.2">
      <c r="A105" s="9">
        <v>0.60416666666666663</v>
      </c>
      <c r="B105" s="9">
        <v>0.77083333333333337</v>
      </c>
      <c r="C105" s="2">
        <f t="shared" si="2"/>
        <v>4</v>
      </c>
      <c r="D105" s="4">
        <v>31525</v>
      </c>
      <c r="E105" s="11">
        <f t="shared" ca="1" si="3"/>
        <v>37</v>
      </c>
    </row>
    <row r="106" spans="1:5" ht="20" x14ac:dyDescent="0.2">
      <c r="A106" s="9">
        <v>0.45833333333333331</v>
      </c>
      <c r="B106" s="9">
        <v>0.66666666666666663</v>
      </c>
      <c r="C106" s="2">
        <f t="shared" si="2"/>
        <v>5</v>
      </c>
      <c r="D106" s="4">
        <v>31525</v>
      </c>
      <c r="E106" s="11">
        <f t="shared" ca="1" si="3"/>
        <v>37</v>
      </c>
    </row>
    <row r="107" spans="1:5" ht="20" x14ac:dyDescent="0.2">
      <c r="A107" s="9">
        <v>0.45833333333333331</v>
      </c>
      <c r="B107" s="9">
        <v>0.54166666666666663</v>
      </c>
      <c r="C107" s="2">
        <f t="shared" si="2"/>
        <v>2</v>
      </c>
      <c r="D107" s="4">
        <v>31525</v>
      </c>
      <c r="E107" s="11">
        <f t="shared" ca="1" si="3"/>
        <v>37</v>
      </c>
    </row>
    <row r="108" spans="1:5" ht="20" x14ac:dyDescent="0.2">
      <c r="A108" s="9">
        <v>0.45833333333333331</v>
      </c>
      <c r="B108" s="9">
        <v>0.54166666666666663</v>
      </c>
      <c r="C108" s="2">
        <f t="shared" si="2"/>
        <v>2</v>
      </c>
      <c r="D108" s="4">
        <v>31525</v>
      </c>
      <c r="E108" s="11">
        <f t="shared" ca="1" si="3"/>
        <v>37</v>
      </c>
    </row>
    <row r="109" spans="1:5" ht="20" x14ac:dyDescent="0.2">
      <c r="A109" s="9">
        <v>0.66666666666666663</v>
      </c>
      <c r="B109" s="9">
        <v>0.75</v>
      </c>
      <c r="C109" s="2">
        <f t="shared" si="2"/>
        <v>2</v>
      </c>
      <c r="D109" s="4">
        <v>31525</v>
      </c>
      <c r="E109" s="11">
        <f t="shared" ca="1" si="3"/>
        <v>37</v>
      </c>
    </row>
    <row r="110" spans="1:5" ht="20" x14ac:dyDescent="0.2">
      <c r="A110" s="9">
        <v>0.39583333333333331</v>
      </c>
      <c r="B110" s="9">
        <v>0.54166666666666663</v>
      </c>
      <c r="C110" s="2">
        <f t="shared" si="2"/>
        <v>3</v>
      </c>
      <c r="D110" s="4">
        <v>30809</v>
      </c>
      <c r="E110" s="11">
        <f t="shared" ca="1" si="3"/>
        <v>39</v>
      </c>
    </row>
    <row r="111" spans="1:5" ht="20" x14ac:dyDescent="0.2">
      <c r="A111" s="9">
        <v>0.47916666666666669</v>
      </c>
      <c r="B111" s="9">
        <v>0.60416666666666663</v>
      </c>
      <c r="C111" s="2">
        <f t="shared" si="2"/>
        <v>3</v>
      </c>
      <c r="D111" s="4">
        <v>30051</v>
      </c>
      <c r="E111" s="11">
        <f t="shared" ca="1" si="3"/>
        <v>41</v>
      </c>
    </row>
    <row r="112" spans="1:5" ht="20" x14ac:dyDescent="0.2">
      <c r="A112" s="9">
        <v>0.39583333333333331</v>
      </c>
      <c r="B112" s="9">
        <v>0.54166666666666663</v>
      </c>
      <c r="C112" s="2">
        <f t="shared" si="2"/>
        <v>3</v>
      </c>
      <c r="D112" s="4">
        <v>29585</v>
      </c>
      <c r="E112" s="11">
        <f t="shared" ca="1" si="3"/>
        <v>42</v>
      </c>
    </row>
    <row r="113" spans="1:5" ht="20" x14ac:dyDescent="0.2">
      <c r="A113" s="9">
        <v>0.39583333333333331</v>
      </c>
      <c r="B113" s="9">
        <v>0.54166666666666663</v>
      </c>
      <c r="C113" s="2">
        <f t="shared" si="2"/>
        <v>3</v>
      </c>
      <c r="D113" s="4">
        <v>29585</v>
      </c>
      <c r="E113" s="11">
        <f t="shared" ca="1" si="3"/>
        <v>42</v>
      </c>
    </row>
    <row r="114" spans="1:5" ht="20" x14ac:dyDescent="0.2">
      <c r="A114" s="9">
        <v>0.5</v>
      </c>
      <c r="B114" s="9">
        <v>0.66666666666666663</v>
      </c>
      <c r="C114" s="2">
        <f t="shared" si="2"/>
        <v>4</v>
      </c>
      <c r="D114" s="4">
        <v>29220</v>
      </c>
      <c r="E114" s="11">
        <f t="shared" ca="1" si="3"/>
        <v>43</v>
      </c>
    </row>
    <row r="115" spans="1:5" ht="20" x14ac:dyDescent="0.2">
      <c r="A115" s="9">
        <v>0.5</v>
      </c>
      <c r="B115" s="9">
        <v>0.66666666666666663</v>
      </c>
      <c r="C115" s="2">
        <f t="shared" si="2"/>
        <v>4</v>
      </c>
      <c r="D115" s="4">
        <v>29220</v>
      </c>
      <c r="E115" s="11">
        <f t="shared" ca="1" si="3"/>
        <v>43</v>
      </c>
    </row>
    <row r="116" spans="1:5" ht="20" x14ac:dyDescent="0.2">
      <c r="A116" s="9">
        <v>0.41666666666666669</v>
      </c>
      <c r="B116" s="9">
        <v>0.54166666666666663</v>
      </c>
      <c r="C116" s="2">
        <f t="shared" si="2"/>
        <v>3</v>
      </c>
      <c r="D116" s="4">
        <v>28799</v>
      </c>
      <c r="E116" s="11">
        <f t="shared" ca="1" si="3"/>
        <v>44</v>
      </c>
    </row>
    <row r="117" spans="1:5" ht="20" x14ac:dyDescent="0.2">
      <c r="A117" s="9">
        <v>0.41666666666666669</v>
      </c>
      <c r="B117" s="9">
        <v>0.54166666666666663</v>
      </c>
      <c r="C117" s="2">
        <f t="shared" si="2"/>
        <v>3</v>
      </c>
      <c r="D117" s="4">
        <v>28799</v>
      </c>
      <c r="E117" s="11">
        <f t="shared" ca="1" si="3"/>
        <v>44</v>
      </c>
    </row>
    <row r="118" spans="1:5" ht="20" x14ac:dyDescent="0.2">
      <c r="A118" s="9">
        <v>0.41666666666666669</v>
      </c>
      <c r="B118" s="9">
        <v>0.5</v>
      </c>
      <c r="C118" s="2">
        <f t="shared" si="2"/>
        <v>2</v>
      </c>
      <c r="D118" s="4">
        <v>28799</v>
      </c>
      <c r="E118" s="11">
        <f t="shared" ca="1" si="3"/>
        <v>44</v>
      </c>
    </row>
    <row r="119" spans="1:5" ht="20" x14ac:dyDescent="0.2">
      <c r="A119" s="9">
        <v>0.54166666666666663</v>
      </c>
      <c r="B119" s="9">
        <v>0.6875</v>
      </c>
      <c r="C119" s="2">
        <f t="shared" si="2"/>
        <v>3</v>
      </c>
      <c r="D119" s="4">
        <v>28460</v>
      </c>
      <c r="E119" s="11">
        <f t="shared" ca="1" si="3"/>
        <v>45</v>
      </c>
    </row>
    <row r="120" spans="1:5" ht="20" x14ac:dyDescent="0.2">
      <c r="A120" s="9">
        <v>0.45833333333333331</v>
      </c>
      <c r="B120" s="9">
        <v>0.66666666666666663</v>
      </c>
      <c r="C120" s="2">
        <f t="shared" si="2"/>
        <v>5</v>
      </c>
      <c r="D120" s="4">
        <v>28513</v>
      </c>
      <c r="E120" s="11">
        <f t="shared" ca="1" si="3"/>
        <v>45</v>
      </c>
    </row>
    <row r="121" spans="1:5" ht="20" x14ac:dyDescent="0.2">
      <c r="A121" s="9">
        <v>0.5</v>
      </c>
      <c r="B121" s="9">
        <v>0.58333333333333337</v>
      </c>
      <c r="C121" s="2">
        <f t="shared" si="2"/>
        <v>2</v>
      </c>
      <c r="D121" s="4">
        <v>27952</v>
      </c>
      <c r="E121" s="11">
        <f t="shared" ca="1" si="3"/>
        <v>46</v>
      </c>
    </row>
    <row r="122" spans="1:5" ht="20" x14ac:dyDescent="0.2">
      <c r="A122" s="9">
        <v>0.45833333333333331</v>
      </c>
      <c r="B122" s="9">
        <v>0.54166666666666663</v>
      </c>
      <c r="C122" s="2">
        <f t="shared" si="2"/>
        <v>2</v>
      </c>
      <c r="D122" s="4">
        <v>27952</v>
      </c>
      <c r="E122" s="11">
        <f t="shared" ca="1" si="3"/>
        <v>46</v>
      </c>
    </row>
    <row r="123" spans="1:5" ht="20" x14ac:dyDescent="0.2">
      <c r="A123" s="9">
        <v>0.5</v>
      </c>
      <c r="B123" s="9">
        <v>0.58333333333333337</v>
      </c>
      <c r="C123" s="2">
        <f t="shared" si="2"/>
        <v>2</v>
      </c>
      <c r="D123" s="4">
        <v>27952</v>
      </c>
      <c r="E123" s="11">
        <f t="shared" ca="1" si="3"/>
        <v>46</v>
      </c>
    </row>
    <row r="124" spans="1:5" ht="20" x14ac:dyDescent="0.2">
      <c r="A124" s="9">
        <v>0.58333333333333337</v>
      </c>
      <c r="B124" s="9">
        <v>0.66666666666666663</v>
      </c>
      <c r="C124" s="2">
        <f t="shared" si="2"/>
        <v>2</v>
      </c>
      <c r="D124" s="4">
        <v>27952</v>
      </c>
      <c r="E124" s="11">
        <f t="shared" ca="1" si="3"/>
        <v>46</v>
      </c>
    </row>
    <row r="125" spans="1:5" ht="20" x14ac:dyDescent="0.2">
      <c r="A125" s="9">
        <v>0.47916666666666669</v>
      </c>
      <c r="B125" s="9">
        <v>0.60416666666666663</v>
      </c>
      <c r="C125" s="2">
        <f t="shared" si="2"/>
        <v>3</v>
      </c>
      <c r="D125" s="4">
        <v>25809</v>
      </c>
      <c r="E125" s="11">
        <f t="shared" ca="1" si="3"/>
        <v>52</v>
      </c>
    </row>
    <row r="126" spans="1:5" ht="20" x14ac:dyDescent="0.2">
      <c r="A126" s="9">
        <v>0.47916666666666669</v>
      </c>
      <c r="B126" s="9">
        <v>0.60416666666666663</v>
      </c>
      <c r="C126" s="2">
        <f t="shared" si="2"/>
        <v>3</v>
      </c>
      <c r="D126" s="4">
        <v>25809</v>
      </c>
      <c r="E126" s="11">
        <f t="shared" ca="1" si="3"/>
        <v>52</v>
      </c>
    </row>
    <row r="127" spans="1:5" ht="20" x14ac:dyDescent="0.2">
      <c r="A127" s="9">
        <v>0.47916666666666669</v>
      </c>
      <c r="B127" s="9">
        <v>0.60416666666666663</v>
      </c>
      <c r="C127" s="2">
        <f t="shared" si="2"/>
        <v>3</v>
      </c>
      <c r="D127" s="4">
        <v>25434</v>
      </c>
      <c r="E127" s="11">
        <f t="shared" ca="1" si="3"/>
        <v>53</v>
      </c>
    </row>
    <row r="128" spans="1:5" ht="20" x14ac:dyDescent="0.2">
      <c r="A128" s="9">
        <v>0.5</v>
      </c>
      <c r="B128" s="9">
        <v>0.66666666666666663</v>
      </c>
      <c r="C128" s="2">
        <f t="shared" si="2"/>
        <v>4</v>
      </c>
      <c r="D128" s="4">
        <v>25476</v>
      </c>
      <c r="E128" s="11">
        <f t="shared" ca="1" si="3"/>
        <v>53</v>
      </c>
    </row>
    <row r="129" spans="1:5" ht="20" x14ac:dyDescent="0.2">
      <c r="A129" s="9">
        <v>0.39583333333333331</v>
      </c>
      <c r="B129" s="9">
        <v>0.54166666666666663</v>
      </c>
      <c r="C129" s="2">
        <f t="shared" si="2"/>
        <v>3</v>
      </c>
      <c r="D129" s="4">
        <v>25476</v>
      </c>
      <c r="E129" s="11">
        <f t="shared" ca="1" si="3"/>
        <v>53</v>
      </c>
    </row>
    <row r="130" spans="1:5" ht="20" x14ac:dyDescent="0.2">
      <c r="A130" s="9">
        <v>0.39583333333333331</v>
      </c>
      <c r="B130" s="9">
        <v>0.54166666666666663</v>
      </c>
      <c r="C130" s="2">
        <f t="shared" ref="C130:C193" si="4">INT((B130-A130)*24)</f>
        <v>3</v>
      </c>
      <c r="D130" s="4">
        <v>22142</v>
      </c>
      <c r="E130" s="11">
        <f t="shared" ref="E130:E193" ca="1" si="5">DATEDIF(D130, TODAY(), "Y")</f>
        <v>62</v>
      </c>
    </row>
    <row r="131" spans="1:5" ht="20" x14ac:dyDescent="0.2">
      <c r="A131" s="9">
        <v>0.39583333333333331</v>
      </c>
      <c r="B131" s="9">
        <v>0.54166666666666663</v>
      </c>
      <c r="C131" s="2">
        <f t="shared" si="4"/>
        <v>3</v>
      </c>
      <c r="D131" s="4">
        <v>22142</v>
      </c>
      <c r="E131" s="11">
        <f t="shared" ca="1" si="5"/>
        <v>62</v>
      </c>
    </row>
    <row r="132" spans="1:5" ht="20" x14ac:dyDescent="0.2">
      <c r="A132" s="9">
        <v>0.39583333333333331</v>
      </c>
      <c r="B132" s="9">
        <v>0.54166666666666663</v>
      </c>
      <c r="C132" s="2">
        <f t="shared" si="4"/>
        <v>3</v>
      </c>
      <c r="D132" s="4">
        <v>22130</v>
      </c>
      <c r="E132" s="11">
        <f t="shared" ca="1" si="5"/>
        <v>62</v>
      </c>
    </row>
    <row r="133" spans="1:5" ht="20" x14ac:dyDescent="0.2">
      <c r="A133" s="9">
        <v>0.39583333333333331</v>
      </c>
      <c r="B133" s="9">
        <v>0.54166666666666663</v>
      </c>
      <c r="C133" s="2">
        <f t="shared" si="4"/>
        <v>3</v>
      </c>
      <c r="D133" s="4">
        <v>22130</v>
      </c>
      <c r="E133" s="11">
        <f t="shared" ca="1" si="5"/>
        <v>62</v>
      </c>
    </row>
    <row r="134" spans="1:5" ht="20" x14ac:dyDescent="0.2">
      <c r="A134" s="9">
        <v>0.54166666666666663</v>
      </c>
      <c r="B134" s="9">
        <v>0.6875</v>
      </c>
      <c r="C134" s="2">
        <f t="shared" si="4"/>
        <v>3</v>
      </c>
      <c r="D134" s="4">
        <v>22142</v>
      </c>
      <c r="E134" s="11">
        <f t="shared" ca="1" si="5"/>
        <v>62</v>
      </c>
    </row>
    <row r="135" spans="1:5" ht="20" x14ac:dyDescent="0.2">
      <c r="A135" s="9">
        <v>0.4375</v>
      </c>
      <c r="B135" s="9">
        <v>0.54166666666666663</v>
      </c>
      <c r="C135" s="2">
        <f t="shared" si="4"/>
        <v>2</v>
      </c>
      <c r="D135" s="4">
        <v>21909</v>
      </c>
      <c r="E135" s="11">
        <f t="shared" ca="1" si="5"/>
        <v>63</v>
      </c>
    </row>
    <row r="136" spans="1:5" ht="20" x14ac:dyDescent="0.2">
      <c r="A136" s="9">
        <v>0.4375</v>
      </c>
      <c r="B136" s="9">
        <v>0.54166666666666663</v>
      </c>
      <c r="C136" s="2">
        <f t="shared" si="4"/>
        <v>2</v>
      </c>
      <c r="D136" s="4">
        <v>21909</v>
      </c>
      <c r="E136" s="11">
        <f t="shared" ca="1" si="5"/>
        <v>63</v>
      </c>
    </row>
    <row r="137" spans="1:5" ht="20" x14ac:dyDescent="0.2">
      <c r="A137" s="9">
        <v>0.54166666666666663</v>
      </c>
      <c r="B137" s="9">
        <v>0.66666666666666663</v>
      </c>
      <c r="C137" s="2">
        <f t="shared" si="4"/>
        <v>3</v>
      </c>
      <c r="D137" s="4">
        <v>21909</v>
      </c>
      <c r="E137" s="11">
        <f t="shared" ca="1" si="5"/>
        <v>63</v>
      </c>
    </row>
    <row r="138" spans="1:5" ht="20" x14ac:dyDescent="0.2">
      <c r="A138" s="9">
        <v>0.54166666666666663</v>
      </c>
      <c r="B138" s="9">
        <v>0.6875</v>
      </c>
      <c r="C138" s="2">
        <f t="shared" si="4"/>
        <v>3</v>
      </c>
      <c r="D138" s="4">
        <v>21909</v>
      </c>
      <c r="E138" s="11">
        <f t="shared" ca="1" si="5"/>
        <v>63</v>
      </c>
    </row>
    <row r="139" spans="1:5" ht="20" x14ac:dyDescent="0.2">
      <c r="A139" s="9">
        <v>0.54166666666666663</v>
      </c>
      <c r="B139" s="9">
        <v>0.6875</v>
      </c>
      <c r="C139" s="2">
        <f t="shared" si="4"/>
        <v>3</v>
      </c>
      <c r="D139" s="4">
        <v>21909</v>
      </c>
      <c r="E139" s="11">
        <f t="shared" ca="1" si="5"/>
        <v>63</v>
      </c>
    </row>
    <row r="140" spans="1:5" ht="20" x14ac:dyDescent="0.2">
      <c r="A140" s="9">
        <v>0.39583333333333331</v>
      </c>
      <c r="B140" s="9">
        <v>0.54166666666666663</v>
      </c>
      <c r="C140" s="2">
        <f t="shared" si="4"/>
        <v>3</v>
      </c>
      <c r="D140" s="4">
        <v>21909</v>
      </c>
      <c r="E140" s="11">
        <f t="shared" ca="1" si="5"/>
        <v>63</v>
      </c>
    </row>
    <row r="141" spans="1:5" ht="20" x14ac:dyDescent="0.2">
      <c r="A141" s="9">
        <v>0.45833333333333331</v>
      </c>
      <c r="B141" s="9">
        <v>0.66666666666666663</v>
      </c>
      <c r="C141" s="2">
        <f t="shared" si="4"/>
        <v>5</v>
      </c>
      <c r="D141" s="4">
        <v>21909</v>
      </c>
      <c r="E141" s="11">
        <f t="shared" ca="1" si="5"/>
        <v>63</v>
      </c>
    </row>
    <row r="142" spans="1:5" ht="20" x14ac:dyDescent="0.2">
      <c r="A142" s="9">
        <v>0.45833333333333331</v>
      </c>
      <c r="B142" s="9">
        <v>0.54166666666666663</v>
      </c>
      <c r="C142" s="2">
        <f t="shared" si="4"/>
        <v>2</v>
      </c>
      <c r="D142" s="4">
        <v>21909</v>
      </c>
      <c r="E142" s="11">
        <f t="shared" ca="1" si="5"/>
        <v>63</v>
      </c>
    </row>
    <row r="143" spans="1:5" ht="20" x14ac:dyDescent="0.2">
      <c r="A143" s="9">
        <v>0.45833333333333331</v>
      </c>
      <c r="B143" s="9">
        <v>0.54166666666666663</v>
      </c>
      <c r="C143" s="2">
        <f t="shared" si="4"/>
        <v>2</v>
      </c>
      <c r="D143" s="4">
        <v>21909</v>
      </c>
      <c r="E143" s="11">
        <f t="shared" ca="1" si="5"/>
        <v>63</v>
      </c>
    </row>
    <row r="144" spans="1:5" ht="20" x14ac:dyDescent="0.2">
      <c r="A144" s="9">
        <v>0.45833333333333331</v>
      </c>
      <c r="B144" s="9">
        <v>0.54166666666666663</v>
      </c>
      <c r="C144" s="2">
        <f t="shared" si="4"/>
        <v>2</v>
      </c>
      <c r="D144" s="4">
        <v>21909</v>
      </c>
      <c r="E144" s="11">
        <f t="shared" ca="1" si="5"/>
        <v>63</v>
      </c>
    </row>
    <row r="145" spans="1:5" ht="20" x14ac:dyDescent="0.2">
      <c r="A145" s="9">
        <v>0.45833333333333331</v>
      </c>
      <c r="B145" s="9">
        <v>0.54166666666666663</v>
      </c>
      <c r="C145" s="2">
        <f t="shared" si="4"/>
        <v>2</v>
      </c>
      <c r="D145" s="4">
        <v>21909</v>
      </c>
      <c r="E145" s="11">
        <f t="shared" ca="1" si="5"/>
        <v>63</v>
      </c>
    </row>
    <row r="146" spans="1:5" ht="20" x14ac:dyDescent="0.2">
      <c r="A146" s="9">
        <v>0.54166666666666663</v>
      </c>
      <c r="B146" s="9">
        <v>0.64583333333333337</v>
      </c>
      <c r="C146" s="2">
        <f t="shared" si="4"/>
        <v>2</v>
      </c>
      <c r="D146" s="4">
        <v>21909</v>
      </c>
      <c r="E146" s="11">
        <f t="shared" ca="1" si="5"/>
        <v>63</v>
      </c>
    </row>
    <row r="147" spans="1:5" ht="20" x14ac:dyDescent="0.2">
      <c r="A147" s="9">
        <v>0.45833333333333331</v>
      </c>
      <c r="B147" s="9">
        <v>0.54166666666666663</v>
      </c>
      <c r="C147" s="2">
        <f t="shared" si="4"/>
        <v>2</v>
      </c>
      <c r="D147" s="4">
        <v>21909</v>
      </c>
      <c r="E147" s="11">
        <f t="shared" ca="1" si="5"/>
        <v>63</v>
      </c>
    </row>
    <row r="148" spans="1:5" ht="20" x14ac:dyDescent="0.2">
      <c r="A148" s="9">
        <v>0.39583333333333331</v>
      </c>
      <c r="B148" s="9">
        <v>0.54166666666666663</v>
      </c>
      <c r="C148" s="2">
        <f t="shared" si="4"/>
        <v>3</v>
      </c>
      <c r="D148" s="4">
        <v>21479</v>
      </c>
      <c r="E148" s="11">
        <f t="shared" ca="1" si="5"/>
        <v>64</v>
      </c>
    </row>
    <row r="149" spans="1:5" ht="20" x14ac:dyDescent="0.2">
      <c r="A149" s="9">
        <v>0.54166666666666663</v>
      </c>
      <c r="B149" s="9">
        <v>0.6875</v>
      </c>
      <c r="C149" s="2">
        <f t="shared" si="4"/>
        <v>3</v>
      </c>
      <c r="D149" s="4">
        <v>21055</v>
      </c>
      <c r="E149" s="11">
        <f t="shared" ca="1" si="5"/>
        <v>65</v>
      </c>
    </row>
    <row r="150" spans="1:5" ht="20" x14ac:dyDescent="0.2">
      <c r="A150" s="9">
        <v>0.41666666666666669</v>
      </c>
      <c r="B150" s="9">
        <v>0.66666666666666663</v>
      </c>
      <c r="C150" s="2">
        <f t="shared" si="4"/>
        <v>6</v>
      </c>
      <c r="D150" s="4">
        <v>21060</v>
      </c>
      <c r="E150" s="11">
        <f t="shared" ca="1" si="5"/>
        <v>65</v>
      </c>
    </row>
    <row r="151" spans="1:5" ht="20" x14ac:dyDescent="0.2">
      <c r="A151" s="9">
        <v>0.41666666666666669</v>
      </c>
      <c r="B151" s="9">
        <v>0.66666666666666663</v>
      </c>
      <c r="C151" s="2">
        <f t="shared" si="4"/>
        <v>6</v>
      </c>
      <c r="D151" s="4">
        <v>21060</v>
      </c>
      <c r="E151" s="11">
        <f t="shared" ca="1" si="5"/>
        <v>65</v>
      </c>
    </row>
    <row r="152" spans="1:5" ht="20" x14ac:dyDescent="0.2">
      <c r="A152" s="9">
        <v>0.47916666666666669</v>
      </c>
      <c r="B152" s="9">
        <v>0.60416666666666663</v>
      </c>
      <c r="C152" s="2">
        <f t="shared" si="4"/>
        <v>3</v>
      </c>
      <c r="D152" s="4">
        <v>21183</v>
      </c>
      <c r="E152" s="11">
        <f t="shared" ca="1" si="5"/>
        <v>65</v>
      </c>
    </row>
    <row r="153" spans="1:5" ht="20" x14ac:dyDescent="0.2">
      <c r="A153" s="9">
        <v>0.54166666666666663</v>
      </c>
      <c r="B153" s="9">
        <v>0.6875</v>
      </c>
      <c r="C153" s="2">
        <f t="shared" si="4"/>
        <v>3</v>
      </c>
      <c r="D153" s="4">
        <v>21183</v>
      </c>
      <c r="E153" s="11">
        <f t="shared" ca="1" si="5"/>
        <v>65</v>
      </c>
    </row>
    <row r="154" spans="1:5" ht="20" x14ac:dyDescent="0.2">
      <c r="A154" s="9">
        <v>0.45833333333333331</v>
      </c>
      <c r="B154" s="9">
        <v>0.66666666666666663</v>
      </c>
      <c r="C154" s="2">
        <f t="shared" si="4"/>
        <v>5</v>
      </c>
      <c r="D154" s="4">
        <v>21060</v>
      </c>
      <c r="E154" s="11">
        <f t="shared" ca="1" si="5"/>
        <v>65</v>
      </c>
    </row>
    <row r="155" spans="1:5" ht="20" x14ac:dyDescent="0.2">
      <c r="A155" s="9">
        <v>0.47916666666666669</v>
      </c>
      <c r="B155" s="9">
        <v>0.60416666666666663</v>
      </c>
      <c r="C155" s="2">
        <f t="shared" si="4"/>
        <v>3</v>
      </c>
      <c r="D155" s="4">
        <v>20488</v>
      </c>
      <c r="E155" s="11">
        <f t="shared" ca="1" si="5"/>
        <v>67</v>
      </c>
    </row>
    <row r="156" spans="1:5" ht="20" x14ac:dyDescent="0.2">
      <c r="A156" s="9">
        <v>0.45833333333333331</v>
      </c>
      <c r="B156" s="9">
        <v>0.66666666666666663</v>
      </c>
      <c r="C156" s="2">
        <f t="shared" si="4"/>
        <v>5</v>
      </c>
      <c r="D156" s="4">
        <v>19881</v>
      </c>
      <c r="E156" s="11">
        <f t="shared" ca="1" si="5"/>
        <v>68</v>
      </c>
    </row>
    <row r="157" spans="1:5" ht="20" x14ac:dyDescent="0.2">
      <c r="A157" s="9">
        <v>0.41666666666666669</v>
      </c>
      <c r="B157" s="9">
        <v>0.66666666666666663</v>
      </c>
      <c r="C157" s="2">
        <f t="shared" si="4"/>
        <v>6</v>
      </c>
      <c r="D157" s="4">
        <v>20083</v>
      </c>
      <c r="E157" s="11">
        <f t="shared" ca="1" si="5"/>
        <v>68</v>
      </c>
    </row>
    <row r="158" spans="1:5" ht="20" x14ac:dyDescent="0.2">
      <c r="A158" s="9">
        <v>0.47916666666666669</v>
      </c>
      <c r="B158" s="9">
        <v>0.60416666666666663</v>
      </c>
      <c r="C158" s="2">
        <f t="shared" si="4"/>
        <v>3</v>
      </c>
      <c r="D158" s="4">
        <v>20083</v>
      </c>
      <c r="E158" s="11">
        <f t="shared" ca="1" si="5"/>
        <v>68</v>
      </c>
    </row>
    <row r="159" spans="1:5" ht="20" x14ac:dyDescent="0.2">
      <c r="A159" s="9">
        <v>0.47916666666666669</v>
      </c>
      <c r="B159" s="9">
        <v>0.60416666666666663</v>
      </c>
      <c r="C159" s="2">
        <f t="shared" si="4"/>
        <v>3</v>
      </c>
      <c r="D159" s="4">
        <v>20083</v>
      </c>
      <c r="E159" s="11">
        <f t="shared" ca="1" si="5"/>
        <v>68</v>
      </c>
    </row>
    <row r="160" spans="1:5" ht="20" x14ac:dyDescent="0.2">
      <c r="A160" s="9">
        <v>0.45833333333333331</v>
      </c>
      <c r="B160" s="9">
        <v>0.66666666666666663</v>
      </c>
      <c r="C160" s="2">
        <f t="shared" si="4"/>
        <v>5</v>
      </c>
      <c r="D160" s="4">
        <v>20083</v>
      </c>
      <c r="E160" s="11">
        <f t="shared" ca="1" si="5"/>
        <v>68</v>
      </c>
    </row>
    <row r="161" spans="1:5" ht="20" x14ac:dyDescent="0.2">
      <c r="A161" s="9">
        <v>0.54166666666666663</v>
      </c>
      <c r="B161" s="9">
        <v>0.6875</v>
      </c>
      <c r="C161" s="2">
        <f t="shared" si="4"/>
        <v>3</v>
      </c>
      <c r="D161" s="4">
        <v>20083</v>
      </c>
      <c r="E161" s="11">
        <f t="shared" ca="1" si="5"/>
        <v>68</v>
      </c>
    </row>
    <row r="162" spans="1:5" ht="20" x14ac:dyDescent="0.2">
      <c r="A162" s="9">
        <v>0.47916666666666669</v>
      </c>
      <c r="B162" s="9">
        <v>0.60416666666666663</v>
      </c>
      <c r="C162" s="2">
        <f t="shared" si="4"/>
        <v>3</v>
      </c>
      <c r="D162" s="4">
        <v>20080</v>
      </c>
      <c r="E162" s="11">
        <f t="shared" ca="1" si="5"/>
        <v>68</v>
      </c>
    </row>
    <row r="163" spans="1:5" ht="20" x14ac:dyDescent="0.2">
      <c r="A163" s="9">
        <v>0.54166666666666663</v>
      </c>
      <c r="B163" s="9">
        <v>0.6875</v>
      </c>
      <c r="C163" s="2">
        <f t="shared" si="4"/>
        <v>3</v>
      </c>
      <c r="D163" s="4">
        <v>20083</v>
      </c>
      <c r="E163" s="11">
        <f t="shared" ca="1" si="5"/>
        <v>68</v>
      </c>
    </row>
    <row r="164" spans="1:5" ht="20" x14ac:dyDescent="0.2">
      <c r="A164" s="9">
        <v>0.45833333333333331</v>
      </c>
      <c r="B164" s="9">
        <v>0.66666666666666663</v>
      </c>
      <c r="C164" s="2">
        <f t="shared" si="4"/>
        <v>5</v>
      </c>
      <c r="D164" s="4">
        <v>20083</v>
      </c>
      <c r="E164" s="11">
        <f t="shared" ca="1" si="5"/>
        <v>68</v>
      </c>
    </row>
    <row r="165" spans="1:5" ht="20" x14ac:dyDescent="0.2">
      <c r="A165" s="9">
        <v>0.54166666666666663</v>
      </c>
      <c r="B165" s="9">
        <v>0.64583333333333337</v>
      </c>
      <c r="C165" s="2">
        <f t="shared" si="4"/>
        <v>2</v>
      </c>
      <c r="D165" s="4">
        <v>20083</v>
      </c>
      <c r="E165" s="11">
        <f t="shared" ca="1" si="5"/>
        <v>68</v>
      </c>
    </row>
    <row r="166" spans="1:5" ht="20" x14ac:dyDescent="0.2">
      <c r="A166" s="9">
        <v>0.54166666666666663</v>
      </c>
      <c r="B166" s="9">
        <v>0.64583333333333337</v>
      </c>
      <c r="C166" s="2">
        <f t="shared" si="4"/>
        <v>2</v>
      </c>
      <c r="D166" s="4">
        <v>19463</v>
      </c>
      <c r="E166" s="11">
        <f t="shared" ca="1" si="5"/>
        <v>70</v>
      </c>
    </row>
    <row r="167" spans="1:5" ht="20" x14ac:dyDescent="0.2">
      <c r="A167" s="9">
        <v>0.5625</v>
      </c>
      <c r="B167" s="9">
        <v>0.64583333333333337</v>
      </c>
      <c r="C167" s="2">
        <f t="shared" si="4"/>
        <v>2</v>
      </c>
      <c r="D167" s="4">
        <v>19463</v>
      </c>
      <c r="E167" s="11">
        <f t="shared" ca="1" si="5"/>
        <v>70</v>
      </c>
    </row>
    <row r="168" spans="1:5" ht="20" x14ac:dyDescent="0.2">
      <c r="A168" s="9">
        <v>0.5</v>
      </c>
      <c r="B168" s="9">
        <v>0.66666666666666663</v>
      </c>
      <c r="C168" s="2">
        <f t="shared" si="4"/>
        <v>4</v>
      </c>
      <c r="D168" s="4">
        <v>19463</v>
      </c>
      <c r="E168" s="11">
        <f t="shared" ca="1" si="5"/>
        <v>70</v>
      </c>
    </row>
    <row r="169" spans="1:5" ht="20" x14ac:dyDescent="0.2">
      <c r="A169" s="9">
        <v>0.5</v>
      </c>
      <c r="B169" s="9">
        <v>0.66666666666666663</v>
      </c>
      <c r="C169" s="2">
        <f t="shared" si="4"/>
        <v>4</v>
      </c>
      <c r="D169" s="4">
        <v>19463</v>
      </c>
      <c r="E169" s="11">
        <f t="shared" ca="1" si="5"/>
        <v>70</v>
      </c>
    </row>
    <row r="170" spans="1:5" ht="20" x14ac:dyDescent="0.2">
      <c r="A170" s="9">
        <v>0.54166666666666663</v>
      </c>
      <c r="B170" s="9">
        <v>0.6875</v>
      </c>
      <c r="C170" s="2">
        <f t="shared" si="4"/>
        <v>3</v>
      </c>
      <c r="D170" s="4">
        <v>19463</v>
      </c>
      <c r="E170" s="11">
        <f t="shared" ca="1" si="5"/>
        <v>70</v>
      </c>
    </row>
    <row r="171" spans="1:5" ht="20" x14ac:dyDescent="0.2">
      <c r="A171" s="9">
        <v>0.54166666666666663</v>
      </c>
      <c r="B171" s="9">
        <v>0.6875</v>
      </c>
      <c r="C171" s="2">
        <f t="shared" si="4"/>
        <v>3</v>
      </c>
      <c r="D171" s="4">
        <v>19463</v>
      </c>
      <c r="E171" s="11">
        <f t="shared" ca="1" si="5"/>
        <v>70</v>
      </c>
    </row>
    <row r="172" spans="1:5" ht="20" x14ac:dyDescent="0.2">
      <c r="A172" s="9">
        <v>0.54166666666666663</v>
      </c>
      <c r="B172" s="9">
        <v>0.6875</v>
      </c>
      <c r="C172" s="2">
        <f t="shared" si="4"/>
        <v>3</v>
      </c>
      <c r="D172" s="4">
        <v>19463</v>
      </c>
      <c r="E172" s="11">
        <f t="shared" ca="1" si="5"/>
        <v>70</v>
      </c>
    </row>
    <row r="173" spans="1:5" ht="20" x14ac:dyDescent="0.2">
      <c r="A173" s="9">
        <v>0.45833333333333331</v>
      </c>
      <c r="B173" s="9">
        <v>0.58333333333333337</v>
      </c>
      <c r="C173" s="2">
        <f t="shared" si="4"/>
        <v>3</v>
      </c>
      <c r="D173" s="4">
        <v>19463</v>
      </c>
      <c r="E173" s="11">
        <f t="shared" ca="1" si="5"/>
        <v>70</v>
      </c>
    </row>
    <row r="174" spans="1:5" ht="20" x14ac:dyDescent="0.2">
      <c r="A174" s="9">
        <v>0.45833333333333331</v>
      </c>
      <c r="B174" s="9">
        <v>0.58333333333333337</v>
      </c>
      <c r="C174" s="2">
        <f t="shared" si="4"/>
        <v>3</v>
      </c>
      <c r="D174" s="4">
        <v>19463</v>
      </c>
      <c r="E174" s="11">
        <f t="shared" ca="1" si="5"/>
        <v>70</v>
      </c>
    </row>
    <row r="175" spans="1:5" ht="20" x14ac:dyDescent="0.2">
      <c r="A175" s="9">
        <v>0.54166666666666663</v>
      </c>
      <c r="B175" s="9">
        <v>0.6875</v>
      </c>
      <c r="C175" s="2">
        <f t="shared" si="4"/>
        <v>3</v>
      </c>
      <c r="D175" s="4">
        <v>19463</v>
      </c>
      <c r="E175" s="11">
        <f t="shared" ca="1" si="5"/>
        <v>70</v>
      </c>
    </row>
    <row r="176" spans="1:5" ht="20" x14ac:dyDescent="0.2">
      <c r="A176" s="9">
        <v>0.54166666666666663</v>
      </c>
      <c r="B176" s="9">
        <v>0.6875</v>
      </c>
      <c r="C176" s="2">
        <f t="shared" si="4"/>
        <v>3</v>
      </c>
      <c r="D176" s="4">
        <v>19463</v>
      </c>
      <c r="E176" s="11">
        <f t="shared" ca="1" si="5"/>
        <v>70</v>
      </c>
    </row>
    <row r="177" spans="1:5" ht="20" x14ac:dyDescent="0.2">
      <c r="A177" s="9">
        <v>0.41666666666666669</v>
      </c>
      <c r="B177" s="9">
        <v>0.66666666666666663</v>
      </c>
      <c r="C177" s="2">
        <f t="shared" si="4"/>
        <v>6</v>
      </c>
      <c r="D177" s="4">
        <v>19463</v>
      </c>
      <c r="E177" s="11">
        <f t="shared" ca="1" si="5"/>
        <v>70</v>
      </c>
    </row>
    <row r="178" spans="1:5" ht="20" x14ac:dyDescent="0.2">
      <c r="A178" s="9">
        <v>0.41666666666666669</v>
      </c>
      <c r="B178" s="9">
        <v>0.66666666666666663</v>
      </c>
      <c r="C178" s="2">
        <f t="shared" si="4"/>
        <v>6</v>
      </c>
      <c r="D178" s="4">
        <v>19463</v>
      </c>
      <c r="E178" s="11">
        <f t="shared" ca="1" si="5"/>
        <v>70</v>
      </c>
    </row>
    <row r="179" spans="1:5" ht="20" x14ac:dyDescent="0.2">
      <c r="A179" s="9">
        <v>0.54166666666666663</v>
      </c>
      <c r="B179" s="9">
        <v>0.6875</v>
      </c>
      <c r="C179" s="2">
        <f t="shared" si="4"/>
        <v>3</v>
      </c>
      <c r="D179" s="4">
        <v>19463</v>
      </c>
      <c r="E179" s="11">
        <f t="shared" ca="1" si="5"/>
        <v>70</v>
      </c>
    </row>
    <row r="180" spans="1:5" ht="20" x14ac:dyDescent="0.2">
      <c r="A180" s="9">
        <v>0.54166666666666663</v>
      </c>
      <c r="B180" s="9">
        <v>0.6875</v>
      </c>
      <c r="C180" s="2">
        <f t="shared" si="4"/>
        <v>3</v>
      </c>
      <c r="D180" s="4">
        <v>19463</v>
      </c>
      <c r="E180" s="11">
        <f t="shared" ca="1" si="5"/>
        <v>70</v>
      </c>
    </row>
    <row r="181" spans="1:5" ht="20" x14ac:dyDescent="0.2">
      <c r="A181" s="9">
        <v>0.45833333333333331</v>
      </c>
      <c r="B181" s="9">
        <v>0.66666666666666663</v>
      </c>
      <c r="C181" s="2">
        <f t="shared" si="4"/>
        <v>5</v>
      </c>
      <c r="D181" s="4">
        <v>19463</v>
      </c>
      <c r="E181" s="11">
        <f t="shared" ca="1" si="5"/>
        <v>70</v>
      </c>
    </row>
    <row r="182" spans="1:5" ht="20" x14ac:dyDescent="0.2">
      <c r="A182" s="9">
        <v>0.54166666666666663</v>
      </c>
      <c r="B182" s="9">
        <v>0.6875</v>
      </c>
      <c r="C182" s="2">
        <f t="shared" si="4"/>
        <v>3</v>
      </c>
      <c r="D182" s="4">
        <v>19463</v>
      </c>
      <c r="E182" s="11">
        <f t="shared" ca="1" si="5"/>
        <v>70</v>
      </c>
    </row>
    <row r="183" spans="1:5" ht="20" x14ac:dyDescent="0.2">
      <c r="A183" s="9">
        <v>0.45833333333333331</v>
      </c>
      <c r="B183" s="9">
        <v>0.66666666666666663</v>
      </c>
      <c r="C183" s="2">
        <f t="shared" si="4"/>
        <v>5</v>
      </c>
      <c r="D183" s="4">
        <v>19463</v>
      </c>
      <c r="E183" s="11">
        <f t="shared" ca="1" si="5"/>
        <v>70</v>
      </c>
    </row>
    <row r="184" spans="1:5" ht="20" x14ac:dyDescent="0.2">
      <c r="A184" s="9">
        <v>0.45833333333333331</v>
      </c>
      <c r="B184" s="9">
        <v>0.66666666666666663</v>
      </c>
      <c r="C184" s="2">
        <f t="shared" si="4"/>
        <v>5</v>
      </c>
      <c r="D184" s="4">
        <v>19463</v>
      </c>
      <c r="E184" s="11">
        <f t="shared" ca="1" si="5"/>
        <v>70</v>
      </c>
    </row>
    <row r="185" spans="1:5" ht="20" x14ac:dyDescent="0.2">
      <c r="A185" s="9">
        <v>0.54166666666666663</v>
      </c>
      <c r="B185" s="9">
        <v>0.6875</v>
      </c>
      <c r="C185" s="2">
        <f t="shared" si="4"/>
        <v>3</v>
      </c>
      <c r="D185" s="4">
        <v>19463</v>
      </c>
      <c r="E185" s="11">
        <f t="shared" ca="1" si="5"/>
        <v>70</v>
      </c>
    </row>
    <row r="186" spans="1:5" ht="20" x14ac:dyDescent="0.2">
      <c r="A186" s="9">
        <v>0.54166666666666663</v>
      </c>
      <c r="B186" s="9">
        <v>0.6875</v>
      </c>
      <c r="C186" s="2">
        <f t="shared" si="4"/>
        <v>3</v>
      </c>
      <c r="D186" s="4">
        <v>19463</v>
      </c>
      <c r="E186" s="11">
        <f t="shared" ca="1" si="5"/>
        <v>70</v>
      </c>
    </row>
    <row r="187" spans="1:5" ht="20" x14ac:dyDescent="0.2">
      <c r="A187" s="9">
        <v>0.45833333333333331</v>
      </c>
      <c r="B187" s="9">
        <v>0.66666666666666663</v>
      </c>
      <c r="C187" s="2">
        <f t="shared" si="4"/>
        <v>5</v>
      </c>
      <c r="D187" s="4">
        <v>19463</v>
      </c>
      <c r="E187" s="11">
        <f t="shared" ca="1" si="5"/>
        <v>70</v>
      </c>
    </row>
    <row r="188" spans="1:5" ht="20" x14ac:dyDescent="0.2">
      <c r="A188" s="9">
        <v>0.47916666666666669</v>
      </c>
      <c r="B188" s="9">
        <v>0.60416666666666663</v>
      </c>
      <c r="C188" s="2">
        <f t="shared" si="4"/>
        <v>3</v>
      </c>
      <c r="D188" s="4">
        <v>19463</v>
      </c>
      <c r="E188" s="11">
        <f t="shared" ca="1" si="5"/>
        <v>70</v>
      </c>
    </row>
    <row r="189" spans="1:5" ht="20" x14ac:dyDescent="0.2">
      <c r="A189" s="9">
        <v>0.54166666666666663</v>
      </c>
      <c r="B189" s="9">
        <v>0.6875</v>
      </c>
      <c r="C189" s="2">
        <f t="shared" si="4"/>
        <v>3</v>
      </c>
      <c r="D189" s="4">
        <v>19463</v>
      </c>
      <c r="E189" s="11">
        <f t="shared" ca="1" si="5"/>
        <v>70</v>
      </c>
    </row>
    <row r="190" spans="1:5" ht="20" x14ac:dyDescent="0.2">
      <c r="A190" s="9">
        <v>0.54166666666666663</v>
      </c>
      <c r="B190" s="9">
        <v>0.6875</v>
      </c>
      <c r="C190" s="2">
        <f t="shared" si="4"/>
        <v>3</v>
      </c>
      <c r="D190" s="4">
        <v>19463</v>
      </c>
      <c r="E190" s="11">
        <f t="shared" ca="1" si="5"/>
        <v>70</v>
      </c>
    </row>
    <row r="191" spans="1:5" ht="20" x14ac:dyDescent="0.2">
      <c r="A191" s="9">
        <v>0.45833333333333331</v>
      </c>
      <c r="B191" s="9">
        <v>0.66666666666666663</v>
      </c>
      <c r="C191" s="2">
        <f t="shared" si="4"/>
        <v>5</v>
      </c>
      <c r="D191" s="4">
        <v>19463</v>
      </c>
      <c r="E191" s="11">
        <f t="shared" ca="1" si="5"/>
        <v>70</v>
      </c>
    </row>
    <row r="192" spans="1:5" ht="20" x14ac:dyDescent="0.2">
      <c r="A192" s="9">
        <v>0.45833333333333331</v>
      </c>
      <c r="B192" s="9">
        <v>0.66666666666666663</v>
      </c>
      <c r="C192" s="2">
        <f t="shared" si="4"/>
        <v>5</v>
      </c>
      <c r="D192" s="4">
        <v>19463</v>
      </c>
      <c r="E192" s="11">
        <f t="shared" ca="1" si="5"/>
        <v>70</v>
      </c>
    </row>
    <row r="193" spans="1:5" ht="20" x14ac:dyDescent="0.2">
      <c r="A193" s="9">
        <v>0.47916666666666669</v>
      </c>
      <c r="B193" s="9">
        <v>0.60416666666666663</v>
      </c>
      <c r="C193" s="2">
        <f t="shared" si="4"/>
        <v>3</v>
      </c>
      <c r="D193" s="4">
        <v>19463</v>
      </c>
      <c r="E193" s="11">
        <f t="shared" ca="1" si="5"/>
        <v>70</v>
      </c>
    </row>
    <row r="194" spans="1:5" ht="20" x14ac:dyDescent="0.2">
      <c r="A194" s="9">
        <v>0.47916666666666669</v>
      </c>
      <c r="B194" s="9">
        <v>0.60416666666666663</v>
      </c>
      <c r="C194" s="2">
        <f t="shared" ref="C194:C248" si="6">INT((B194-A194)*24)</f>
        <v>3</v>
      </c>
      <c r="D194" s="4">
        <v>19463</v>
      </c>
      <c r="E194" s="11">
        <f t="shared" ref="E194:E248" ca="1" si="7">DATEDIF(D194, TODAY(), "Y")</f>
        <v>70</v>
      </c>
    </row>
    <row r="195" spans="1:5" ht="20" x14ac:dyDescent="0.2">
      <c r="A195" s="9">
        <v>0.47916666666666669</v>
      </c>
      <c r="B195" s="9">
        <v>0.60416666666666663</v>
      </c>
      <c r="C195" s="2">
        <f t="shared" si="6"/>
        <v>3</v>
      </c>
      <c r="D195" s="4">
        <v>19463</v>
      </c>
      <c r="E195" s="11">
        <f t="shared" ca="1" si="7"/>
        <v>70</v>
      </c>
    </row>
    <row r="196" spans="1:5" ht="20" x14ac:dyDescent="0.2">
      <c r="A196" s="9">
        <v>0.54166666666666663</v>
      </c>
      <c r="B196" s="9">
        <v>0.6875</v>
      </c>
      <c r="C196" s="2">
        <f t="shared" si="6"/>
        <v>3</v>
      </c>
      <c r="D196" s="4">
        <v>19463</v>
      </c>
      <c r="E196" s="11">
        <f t="shared" ca="1" si="7"/>
        <v>70</v>
      </c>
    </row>
    <row r="197" spans="1:5" ht="20" x14ac:dyDescent="0.2">
      <c r="A197" s="9">
        <v>0.47916666666666669</v>
      </c>
      <c r="B197" s="9">
        <v>0.60416666666666663</v>
      </c>
      <c r="C197" s="2">
        <f t="shared" si="6"/>
        <v>3</v>
      </c>
      <c r="D197" s="4">
        <v>19463</v>
      </c>
      <c r="E197" s="11">
        <f t="shared" ca="1" si="7"/>
        <v>70</v>
      </c>
    </row>
    <row r="198" spans="1:5" ht="20" x14ac:dyDescent="0.2">
      <c r="A198" s="9">
        <v>0.54166666666666663</v>
      </c>
      <c r="B198" s="9">
        <v>0.6875</v>
      </c>
      <c r="C198" s="2">
        <f t="shared" si="6"/>
        <v>3</v>
      </c>
      <c r="D198" s="4">
        <v>19463</v>
      </c>
      <c r="E198" s="11">
        <f t="shared" ca="1" si="7"/>
        <v>70</v>
      </c>
    </row>
    <row r="199" spans="1:5" ht="20" x14ac:dyDescent="0.2">
      <c r="A199" s="9">
        <v>0.47916666666666669</v>
      </c>
      <c r="B199" s="9">
        <v>0.60416666666666663</v>
      </c>
      <c r="C199" s="2">
        <f t="shared" si="6"/>
        <v>3</v>
      </c>
      <c r="D199" s="4">
        <v>19463</v>
      </c>
      <c r="E199" s="11">
        <f t="shared" ca="1" si="7"/>
        <v>70</v>
      </c>
    </row>
    <row r="200" spans="1:5" ht="20" x14ac:dyDescent="0.2">
      <c r="A200" s="9">
        <v>0.54166666666666663</v>
      </c>
      <c r="B200" s="9">
        <v>0.6875</v>
      </c>
      <c r="C200" s="2">
        <f t="shared" si="6"/>
        <v>3</v>
      </c>
      <c r="D200" s="4">
        <v>19463</v>
      </c>
      <c r="E200" s="11">
        <f t="shared" ca="1" si="7"/>
        <v>70</v>
      </c>
    </row>
    <row r="201" spans="1:5" ht="20" x14ac:dyDescent="0.2">
      <c r="A201" s="9">
        <v>0.47916666666666669</v>
      </c>
      <c r="B201" s="9">
        <v>0.60416666666666663</v>
      </c>
      <c r="C201" s="2">
        <f t="shared" si="6"/>
        <v>3</v>
      </c>
      <c r="D201" s="4">
        <v>19463</v>
      </c>
      <c r="E201" s="11">
        <f t="shared" ca="1" si="7"/>
        <v>70</v>
      </c>
    </row>
    <row r="202" spans="1:5" ht="20" x14ac:dyDescent="0.2">
      <c r="A202" s="9">
        <v>0.54166666666666663</v>
      </c>
      <c r="B202" s="9">
        <v>0.6875</v>
      </c>
      <c r="C202" s="2">
        <f t="shared" si="6"/>
        <v>3</v>
      </c>
      <c r="D202" s="4">
        <v>19463</v>
      </c>
      <c r="E202" s="11">
        <f t="shared" ca="1" si="7"/>
        <v>70</v>
      </c>
    </row>
    <row r="203" spans="1:5" ht="20" x14ac:dyDescent="0.2">
      <c r="A203" s="9">
        <v>0.47916666666666669</v>
      </c>
      <c r="B203" s="9">
        <v>0.60416666666666663</v>
      </c>
      <c r="C203" s="2">
        <f t="shared" si="6"/>
        <v>3</v>
      </c>
      <c r="D203" s="4">
        <v>19463</v>
      </c>
      <c r="E203" s="11">
        <f t="shared" ca="1" si="7"/>
        <v>70</v>
      </c>
    </row>
    <row r="204" spans="1:5" ht="20" x14ac:dyDescent="0.2">
      <c r="A204" s="9">
        <v>0.54166666666666663</v>
      </c>
      <c r="B204" s="9">
        <v>0.6875</v>
      </c>
      <c r="C204" s="2">
        <f t="shared" si="6"/>
        <v>3</v>
      </c>
      <c r="D204" s="4">
        <v>19463</v>
      </c>
      <c r="E204" s="11">
        <f t="shared" ca="1" si="7"/>
        <v>70</v>
      </c>
    </row>
    <row r="205" spans="1:5" ht="20" x14ac:dyDescent="0.2">
      <c r="A205" s="9">
        <v>0.47916666666666669</v>
      </c>
      <c r="B205" s="9">
        <v>0.60416666666666663</v>
      </c>
      <c r="C205" s="2">
        <f t="shared" si="6"/>
        <v>3</v>
      </c>
      <c r="D205" s="4">
        <v>19463</v>
      </c>
      <c r="E205" s="11">
        <f t="shared" ca="1" si="7"/>
        <v>70</v>
      </c>
    </row>
    <row r="206" spans="1:5" ht="20" x14ac:dyDescent="0.2">
      <c r="A206" s="9">
        <v>0.54166666666666663</v>
      </c>
      <c r="B206" s="9">
        <v>0.6875</v>
      </c>
      <c r="C206" s="2">
        <f t="shared" si="6"/>
        <v>3</v>
      </c>
      <c r="D206" s="4">
        <v>19463</v>
      </c>
      <c r="E206" s="11">
        <f t="shared" ca="1" si="7"/>
        <v>70</v>
      </c>
    </row>
    <row r="207" spans="1:5" ht="20" x14ac:dyDescent="0.2">
      <c r="A207" s="9">
        <v>0.47916666666666669</v>
      </c>
      <c r="B207" s="9">
        <v>0.60416666666666663</v>
      </c>
      <c r="C207" s="2">
        <f t="shared" si="6"/>
        <v>3</v>
      </c>
      <c r="D207" s="4">
        <v>19463</v>
      </c>
      <c r="E207" s="11">
        <f t="shared" ca="1" si="7"/>
        <v>70</v>
      </c>
    </row>
    <row r="208" spans="1:5" ht="20" x14ac:dyDescent="0.2">
      <c r="A208" s="9">
        <v>0.54166666666666663</v>
      </c>
      <c r="B208" s="9">
        <v>0.6875</v>
      </c>
      <c r="C208" s="2">
        <f t="shared" si="6"/>
        <v>3</v>
      </c>
      <c r="D208" s="4">
        <v>19463</v>
      </c>
      <c r="E208" s="11">
        <f t="shared" ca="1" si="7"/>
        <v>70</v>
      </c>
    </row>
    <row r="209" spans="1:5" ht="20" x14ac:dyDescent="0.2">
      <c r="A209" s="9">
        <v>0.45833333333333331</v>
      </c>
      <c r="B209" s="9">
        <v>0.66666666666666663</v>
      </c>
      <c r="C209" s="2">
        <f t="shared" si="6"/>
        <v>5</v>
      </c>
      <c r="D209" s="4">
        <v>19463</v>
      </c>
      <c r="E209" s="11">
        <f t="shared" ca="1" si="7"/>
        <v>70</v>
      </c>
    </row>
    <row r="210" spans="1:5" ht="20" x14ac:dyDescent="0.2">
      <c r="A210" s="9">
        <v>0.47916666666666669</v>
      </c>
      <c r="B210" s="9">
        <v>0.60416666666666663</v>
      </c>
      <c r="C210" s="2">
        <f t="shared" si="6"/>
        <v>3</v>
      </c>
      <c r="D210" s="4">
        <v>19463</v>
      </c>
      <c r="E210" s="11">
        <f t="shared" ca="1" si="7"/>
        <v>70</v>
      </c>
    </row>
    <row r="211" spans="1:5" ht="20" x14ac:dyDescent="0.2">
      <c r="A211" s="9">
        <v>0.45833333333333331</v>
      </c>
      <c r="B211" s="9">
        <v>0.66666666666666663</v>
      </c>
      <c r="C211" s="2">
        <f t="shared" si="6"/>
        <v>5</v>
      </c>
      <c r="D211" s="4">
        <v>19463</v>
      </c>
      <c r="E211" s="11">
        <f t="shared" ca="1" si="7"/>
        <v>70</v>
      </c>
    </row>
    <row r="212" spans="1:5" ht="20" x14ac:dyDescent="0.2">
      <c r="A212" s="9">
        <v>0.47916666666666669</v>
      </c>
      <c r="B212" s="9">
        <v>0.60416666666666663</v>
      </c>
      <c r="C212" s="2">
        <f t="shared" si="6"/>
        <v>3</v>
      </c>
      <c r="D212" s="4">
        <v>19463</v>
      </c>
      <c r="E212" s="11">
        <f t="shared" ca="1" si="7"/>
        <v>70</v>
      </c>
    </row>
    <row r="213" spans="1:5" ht="20" x14ac:dyDescent="0.2">
      <c r="A213" s="9">
        <v>0.45833333333333331</v>
      </c>
      <c r="B213" s="9">
        <v>0.66666666666666663</v>
      </c>
      <c r="C213" s="2">
        <f t="shared" si="6"/>
        <v>5</v>
      </c>
      <c r="D213" s="4">
        <v>19463</v>
      </c>
      <c r="E213" s="11">
        <f t="shared" ca="1" si="7"/>
        <v>70</v>
      </c>
    </row>
    <row r="214" spans="1:5" ht="20" x14ac:dyDescent="0.2">
      <c r="A214" s="9">
        <v>0.47916666666666669</v>
      </c>
      <c r="B214" s="9">
        <v>0.60416666666666663</v>
      </c>
      <c r="C214" s="2">
        <f t="shared" si="6"/>
        <v>3</v>
      </c>
      <c r="D214" s="4">
        <v>19463</v>
      </c>
      <c r="E214" s="11">
        <f t="shared" ca="1" si="7"/>
        <v>70</v>
      </c>
    </row>
    <row r="215" spans="1:5" ht="20" x14ac:dyDescent="0.2">
      <c r="A215" s="9">
        <v>0.47916666666666669</v>
      </c>
      <c r="B215" s="9">
        <v>0.60416666666666663</v>
      </c>
      <c r="C215" s="2">
        <f t="shared" si="6"/>
        <v>3</v>
      </c>
      <c r="D215" s="4">
        <v>19463</v>
      </c>
      <c r="E215" s="11">
        <f t="shared" ca="1" si="7"/>
        <v>70</v>
      </c>
    </row>
    <row r="216" spans="1:5" ht="20" x14ac:dyDescent="0.2">
      <c r="A216" s="9">
        <v>0.47916666666666669</v>
      </c>
      <c r="B216" s="9">
        <v>0.60416666666666663</v>
      </c>
      <c r="C216" s="2">
        <f t="shared" si="6"/>
        <v>3</v>
      </c>
      <c r="D216" s="4">
        <v>19463</v>
      </c>
      <c r="E216" s="11">
        <f t="shared" ca="1" si="7"/>
        <v>70</v>
      </c>
    </row>
    <row r="217" spans="1:5" ht="20" x14ac:dyDescent="0.2">
      <c r="A217" s="9">
        <v>0.5</v>
      </c>
      <c r="B217" s="9">
        <v>0.58333333333333337</v>
      </c>
      <c r="C217" s="2">
        <f t="shared" si="6"/>
        <v>2</v>
      </c>
      <c r="D217" s="4">
        <v>19463</v>
      </c>
      <c r="E217" s="11">
        <f t="shared" ca="1" si="7"/>
        <v>70</v>
      </c>
    </row>
    <row r="218" spans="1:5" ht="20" x14ac:dyDescent="0.2">
      <c r="A218" s="9">
        <v>0.54166666666666663</v>
      </c>
      <c r="B218" s="9">
        <v>0.64583333333333337</v>
      </c>
      <c r="C218" s="2">
        <f t="shared" si="6"/>
        <v>2</v>
      </c>
      <c r="D218" s="4">
        <v>19463</v>
      </c>
      <c r="E218" s="11">
        <f t="shared" ca="1" si="7"/>
        <v>70</v>
      </c>
    </row>
    <row r="219" spans="1:5" ht="20" x14ac:dyDescent="0.2">
      <c r="A219" s="9">
        <v>0.5</v>
      </c>
      <c r="B219" s="9">
        <v>0.58333333333333337</v>
      </c>
      <c r="C219" s="2">
        <f t="shared" si="6"/>
        <v>2</v>
      </c>
      <c r="D219" s="4">
        <v>19463</v>
      </c>
      <c r="E219" s="11">
        <f t="shared" ca="1" si="7"/>
        <v>70</v>
      </c>
    </row>
    <row r="220" spans="1:5" ht="20" x14ac:dyDescent="0.2">
      <c r="A220" s="9">
        <v>0.54166666666666663</v>
      </c>
      <c r="B220" s="9">
        <v>0.64583333333333337</v>
      </c>
      <c r="C220" s="2">
        <f t="shared" si="6"/>
        <v>2</v>
      </c>
      <c r="D220" s="4">
        <v>19463</v>
      </c>
      <c r="E220" s="11">
        <f t="shared" ca="1" si="7"/>
        <v>70</v>
      </c>
    </row>
    <row r="221" spans="1:5" ht="20" x14ac:dyDescent="0.2">
      <c r="A221" s="9">
        <v>0.5</v>
      </c>
      <c r="B221" s="9">
        <v>0.58333333333333337</v>
      </c>
      <c r="C221" s="2">
        <f t="shared" si="6"/>
        <v>2</v>
      </c>
      <c r="D221" s="4">
        <v>19463</v>
      </c>
      <c r="E221" s="11">
        <f t="shared" ca="1" si="7"/>
        <v>70</v>
      </c>
    </row>
    <row r="222" spans="1:5" ht="20" x14ac:dyDescent="0.2">
      <c r="A222" s="9">
        <v>0.54166666666666663</v>
      </c>
      <c r="B222" s="9">
        <v>0.64583333333333337</v>
      </c>
      <c r="C222" s="2">
        <f t="shared" si="6"/>
        <v>2</v>
      </c>
      <c r="D222" s="4">
        <v>19463</v>
      </c>
      <c r="E222" s="11">
        <f t="shared" ca="1" si="7"/>
        <v>70</v>
      </c>
    </row>
    <row r="223" spans="1:5" ht="20" x14ac:dyDescent="0.2">
      <c r="A223" s="9">
        <v>0.5</v>
      </c>
      <c r="B223" s="9">
        <v>0.58333333333333337</v>
      </c>
      <c r="C223" s="2">
        <f t="shared" si="6"/>
        <v>2</v>
      </c>
      <c r="D223" s="4">
        <v>19463</v>
      </c>
      <c r="E223" s="11">
        <f t="shared" ca="1" si="7"/>
        <v>70</v>
      </c>
    </row>
    <row r="224" spans="1:5" ht="20" x14ac:dyDescent="0.2">
      <c r="A224" s="9">
        <v>0.54166666666666663</v>
      </c>
      <c r="B224" s="9">
        <v>0.64583333333333337</v>
      </c>
      <c r="C224" s="2">
        <f t="shared" si="6"/>
        <v>2</v>
      </c>
      <c r="D224" s="4">
        <v>19463</v>
      </c>
      <c r="E224" s="11">
        <f t="shared" ca="1" si="7"/>
        <v>70</v>
      </c>
    </row>
    <row r="225" spans="1:5" ht="20" x14ac:dyDescent="0.2">
      <c r="A225" s="9">
        <v>0.5</v>
      </c>
      <c r="B225" s="9">
        <v>0.58333333333333337</v>
      </c>
      <c r="C225" s="2">
        <f t="shared" si="6"/>
        <v>2</v>
      </c>
      <c r="D225" s="4">
        <v>19463</v>
      </c>
      <c r="E225" s="11">
        <f t="shared" ca="1" si="7"/>
        <v>70</v>
      </c>
    </row>
    <row r="226" spans="1:5" ht="20" x14ac:dyDescent="0.2">
      <c r="A226" s="9">
        <v>0.54166666666666663</v>
      </c>
      <c r="B226" s="9">
        <v>0.64583333333333337</v>
      </c>
      <c r="C226" s="2">
        <f t="shared" si="6"/>
        <v>2</v>
      </c>
      <c r="D226" s="4">
        <v>19463</v>
      </c>
      <c r="E226" s="11">
        <f t="shared" ca="1" si="7"/>
        <v>70</v>
      </c>
    </row>
    <row r="227" spans="1:5" ht="20" x14ac:dyDescent="0.2">
      <c r="A227" s="9">
        <v>0.5</v>
      </c>
      <c r="B227" s="9">
        <v>0.58333333333333337</v>
      </c>
      <c r="C227" s="2">
        <f t="shared" si="6"/>
        <v>2</v>
      </c>
      <c r="D227" s="4">
        <v>19463</v>
      </c>
      <c r="E227" s="11">
        <f t="shared" ca="1" si="7"/>
        <v>70</v>
      </c>
    </row>
    <row r="228" spans="1:5" ht="20" x14ac:dyDescent="0.2">
      <c r="A228" s="9">
        <v>0.54166666666666663</v>
      </c>
      <c r="B228" s="9">
        <v>0.64583333333333337</v>
      </c>
      <c r="C228" s="2">
        <f t="shared" si="6"/>
        <v>2</v>
      </c>
      <c r="D228" s="4">
        <v>19463</v>
      </c>
      <c r="E228" s="11">
        <f t="shared" ca="1" si="7"/>
        <v>70</v>
      </c>
    </row>
    <row r="229" spans="1:5" ht="20" x14ac:dyDescent="0.2">
      <c r="A229" s="9">
        <v>0.5</v>
      </c>
      <c r="B229" s="9">
        <v>0.58333333333333337</v>
      </c>
      <c r="C229" s="2">
        <f t="shared" si="6"/>
        <v>2</v>
      </c>
      <c r="D229" s="4">
        <v>19463</v>
      </c>
      <c r="E229" s="11">
        <f t="shared" ca="1" si="7"/>
        <v>70</v>
      </c>
    </row>
    <row r="230" spans="1:5" ht="20" x14ac:dyDescent="0.2">
      <c r="A230" s="9">
        <v>0.54166666666666663</v>
      </c>
      <c r="B230" s="9">
        <v>0.64583333333333337</v>
      </c>
      <c r="C230" s="2">
        <f t="shared" si="6"/>
        <v>2</v>
      </c>
      <c r="D230" s="4">
        <v>19463</v>
      </c>
      <c r="E230" s="11">
        <f t="shared" ca="1" si="7"/>
        <v>70</v>
      </c>
    </row>
    <row r="231" spans="1:5" ht="20" x14ac:dyDescent="0.2">
      <c r="A231" s="9">
        <v>0.5</v>
      </c>
      <c r="B231" s="9">
        <v>0.58333333333333337</v>
      </c>
      <c r="C231" s="2">
        <f t="shared" si="6"/>
        <v>2</v>
      </c>
      <c r="D231" s="4">
        <v>19463</v>
      </c>
      <c r="E231" s="11">
        <f t="shared" ca="1" si="7"/>
        <v>70</v>
      </c>
    </row>
    <row r="232" spans="1:5" ht="20" x14ac:dyDescent="0.2">
      <c r="A232" s="9">
        <v>0.45833333333333331</v>
      </c>
      <c r="B232" s="9">
        <v>0.54166666666666663</v>
      </c>
      <c r="C232" s="2">
        <f t="shared" si="6"/>
        <v>2</v>
      </c>
      <c r="D232" s="4">
        <v>19463</v>
      </c>
      <c r="E232" s="11">
        <f t="shared" ca="1" si="7"/>
        <v>70</v>
      </c>
    </row>
    <row r="233" spans="1:5" ht="20" x14ac:dyDescent="0.2">
      <c r="A233" s="9">
        <v>0.41666666666666669</v>
      </c>
      <c r="B233" s="9">
        <v>0.66666666666666663</v>
      </c>
      <c r="C233" s="2">
        <f t="shared" si="6"/>
        <v>6</v>
      </c>
      <c r="D233" s="4">
        <v>15976</v>
      </c>
      <c r="E233" s="11">
        <f t="shared" ca="1" si="7"/>
        <v>79</v>
      </c>
    </row>
    <row r="234" spans="1:5" ht="20" x14ac:dyDescent="0.2">
      <c r="A234" s="9">
        <v>0.45833333333333331</v>
      </c>
      <c r="B234" s="9">
        <v>0.66666666666666663</v>
      </c>
      <c r="C234" s="2">
        <f t="shared" si="6"/>
        <v>5</v>
      </c>
      <c r="D234" s="4">
        <v>15976</v>
      </c>
      <c r="E234" s="11">
        <f t="shared" ca="1" si="7"/>
        <v>79</v>
      </c>
    </row>
    <row r="235" spans="1:5" ht="20" x14ac:dyDescent="0.2">
      <c r="A235" s="9">
        <v>0.45833333333333331</v>
      </c>
      <c r="B235" s="9">
        <v>0.66666666666666663</v>
      </c>
      <c r="C235" s="2">
        <f t="shared" si="6"/>
        <v>5</v>
      </c>
      <c r="D235" s="4">
        <v>15976</v>
      </c>
      <c r="E235" s="11">
        <f t="shared" ca="1" si="7"/>
        <v>79</v>
      </c>
    </row>
    <row r="236" spans="1:5" ht="20" x14ac:dyDescent="0.2">
      <c r="A236" s="9">
        <v>0.45833333333333331</v>
      </c>
      <c r="B236" s="9">
        <v>0.66666666666666663</v>
      </c>
      <c r="C236" s="2">
        <f t="shared" si="6"/>
        <v>5</v>
      </c>
      <c r="D236" s="4">
        <v>15976</v>
      </c>
      <c r="E236" s="11">
        <f t="shared" ca="1" si="7"/>
        <v>79</v>
      </c>
    </row>
    <row r="237" spans="1:5" ht="20" x14ac:dyDescent="0.2">
      <c r="A237" s="9">
        <v>0.45833333333333331</v>
      </c>
      <c r="B237" s="9">
        <v>0.66666666666666663</v>
      </c>
      <c r="C237" s="2">
        <f t="shared" si="6"/>
        <v>5</v>
      </c>
      <c r="D237" s="4">
        <v>15976</v>
      </c>
      <c r="E237" s="11">
        <f t="shared" ca="1" si="7"/>
        <v>79</v>
      </c>
    </row>
    <row r="238" spans="1:5" ht="20" x14ac:dyDescent="0.2">
      <c r="A238" s="9">
        <v>0.45833333333333331</v>
      </c>
      <c r="B238" s="9">
        <v>0.66666666666666663</v>
      </c>
      <c r="C238" s="2">
        <f t="shared" si="6"/>
        <v>5</v>
      </c>
      <c r="D238" s="4">
        <v>15976</v>
      </c>
      <c r="E238" s="11">
        <f t="shared" ca="1" si="7"/>
        <v>79</v>
      </c>
    </row>
    <row r="239" spans="1:5" ht="20" x14ac:dyDescent="0.2">
      <c r="A239" s="9">
        <v>0.45833333333333331</v>
      </c>
      <c r="B239" s="9">
        <v>0.66666666666666663</v>
      </c>
      <c r="C239" s="2">
        <f t="shared" si="6"/>
        <v>5</v>
      </c>
      <c r="D239" s="4">
        <v>15976</v>
      </c>
      <c r="E239" s="11">
        <f t="shared" ca="1" si="7"/>
        <v>79</v>
      </c>
    </row>
    <row r="240" spans="1:5" ht="20" x14ac:dyDescent="0.2">
      <c r="A240" s="9">
        <v>0.45833333333333331</v>
      </c>
      <c r="B240" s="9">
        <v>0.66666666666666663</v>
      </c>
      <c r="C240" s="2">
        <f t="shared" si="6"/>
        <v>5</v>
      </c>
      <c r="D240" s="4">
        <v>15976</v>
      </c>
      <c r="E240" s="11">
        <f t="shared" ca="1" si="7"/>
        <v>79</v>
      </c>
    </row>
    <row r="241" spans="1:5" ht="20" x14ac:dyDescent="0.2">
      <c r="A241" s="9">
        <v>0.45833333333333331</v>
      </c>
      <c r="B241" s="9">
        <v>0.66666666666666663</v>
      </c>
      <c r="C241" s="2">
        <f t="shared" si="6"/>
        <v>5</v>
      </c>
      <c r="D241" s="4">
        <v>15976</v>
      </c>
      <c r="E241" s="11">
        <f t="shared" ca="1" si="7"/>
        <v>79</v>
      </c>
    </row>
    <row r="242" spans="1:5" ht="20" x14ac:dyDescent="0.2">
      <c r="A242" s="9">
        <v>0.45833333333333331</v>
      </c>
      <c r="B242" s="9">
        <v>0.66666666666666663</v>
      </c>
      <c r="C242" s="2">
        <f t="shared" si="6"/>
        <v>5</v>
      </c>
      <c r="D242" s="4">
        <v>15976</v>
      </c>
      <c r="E242" s="11">
        <f t="shared" ca="1" si="7"/>
        <v>79</v>
      </c>
    </row>
    <row r="243" spans="1:5" ht="20" x14ac:dyDescent="0.2">
      <c r="A243" s="9">
        <v>0.45833333333333331</v>
      </c>
      <c r="B243" s="9">
        <v>0.66666666666666663</v>
      </c>
      <c r="C243" s="2">
        <f t="shared" si="6"/>
        <v>5</v>
      </c>
      <c r="D243" s="4">
        <v>15976</v>
      </c>
      <c r="E243" s="11">
        <f t="shared" ca="1" si="7"/>
        <v>79</v>
      </c>
    </row>
    <row r="244" spans="1:5" ht="20" x14ac:dyDescent="0.2">
      <c r="A244" s="9">
        <v>0.45833333333333331</v>
      </c>
      <c r="B244" s="9">
        <v>0.66666666666666663</v>
      </c>
      <c r="C244" s="2">
        <f t="shared" si="6"/>
        <v>5</v>
      </c>
      <c r="D244" s="4">
        <v>15976</v>
      </c>
      <c r="E244" s="11">
        <f t="shared" ca="1" si="7"/>
        <v>79</v>
      </c>
    </row>
    <row r="245" spans="1:5" ht="20" x14ac:dyDescent="0.2">
      <c r="A245" s="9">
        <v>0.54166666666666663</v>
      </c>
      <c r="B245" s="9">
        <v>0.64583333333333337</v>
      </c>
      <c r="C245" s="2">
        <f t="shared" si="6"/>
        <v>2</v>
      </c>
      <c r="D245" s="4">
        <v>15976</v>
      </c>
      <c r="E245" s="11">
        <f t="shared" ca="1" si="7"/>
        <v>79</v>
      </c>
    </row>
    <row r="246" spans="1:5" ht="20" x14ac:dyDescent="0.2">
      <c r="A246" s="9">
        <v>0.54166666666666663</v>
      </c>
      <c r="B246" s="9">
        <v>0.64583333333333337</v>
      </c>
      <c r="C246" s="2">
        <f t="shared" si="6"/>
        <v>2</v>
      </c>
      <c r="D246" s="4">
        <v>15976</v>
      </c>
      <c r="E246" s="11">
        <f t="shared" ca="1" si="7"/>
        <v>79</v>
      </c>
    </row>
    <row r="247" spans="1:5" ht="20" x14ac:dyDescent="0.2">
      <c r="A247" s="9">
        <v>0.54166666666666663</v>
      </c>
      <c r="B247" s="9">
        <v>0.64583333333333337</v>
      </c>
      <c r="C247" s="2">
        <f t="shared" si="6"/>
        <v>2</v>
      </c>
      <c r="D247" s="4">
        <v>15976</v>
      </c>
      <c r="E247" s="11">
        <f t="shared" ca="1" si="7"/>
        <v>79</v>
      </c>
    </row>
    <row r="248" spans="1:5" ht="20" x14ac:dyDescent="0.2">
      <c r="A248" s="9">
        <v>0.54166666666666663</v>
      </c>
      <c r="B248" s="9">
        <v>0.64583333333333337</v>
      </c>
      <c r="C248" s="2">
        <f t="shared" si="6"/>
        <v>2</v>
      </c>
      <c r="D248" s="4">
        <v>15976</v>
      </c>
      <c r="E248" s="11">
        <f t="shared" ca="1" si="7"/>
        <v>79</v>
      </c>
    </row>
    <row r="249" spans="1:5" x14ac:dyDescent="0.2">
      <c r="A249" s="2"/>
      <c r="B249" s="2"/>
      <c r="C249" s="2"/>
      <c r="D249" s="2"/>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D8D2-A2C2-9E48-B4BE-BF697376E101}">
  <dimension ref="A1:N27"/>
  <sheetViews>
    <sheetView topLeftCell="B1" workbookViewId="0">
      <selection activeCell="S25" sqref="S25"/>
    </sheetView>
  </sheetViews>
  <sheetFormatPr baseColWidth="10" defaultRowHeight="16" x14ac:dyDescent="0.2"/>
  <sheetData>
    <row r="1" spans="1:14" x14ac:dyDescent="0.2">
      <c r="A1" s="1" t="s">
        <v>369</v>
      </c>
      <c r="B1" s="1" t="s">
        <v>367</v>
      </c>
      <c r="D1" s="5" t="s">
        <v>365</v>
      </c>
      <c r="E1" t="s">
        <v>371</v>
      </c>
    </row>
    <row r="2" spans="1:14" x14ac:dyDescent="0.2">
      <c r="A2" s="2" t="s">
        <v>6</v>
      </c>
      <c r="B2" s="2">
        <f>SUM('Master Donation'!G:G)</f>
        <v>456</v>
      </c>
      <c r="C2" s="1"/>
      <c r="D2" s="6" t="s">
        <v>17</v>
      </c>
      <c r="E2" s="7">
        <v>6.3875088715400997E-3</v>
      </c>
      <c r="F2" s="1"/>
      <c r="G2" s="1"/>
      <c r="H2" s="1"/>
      <c r="I2" s="1"/>
      <c r="J2" s="1"/>
      <c r="K2" s="1"/>
      <c r="L2" s="1"/>
      <c r="M2" s="1"/>
      <c r="N2" s="1"/>
    </row>
    <row r="3" spans="1:14" x14ac:dyDescent="0.2">
      <c r="A3" s="2" t="s">
        <v>7</v>
      </c>
      <c r="B3" s="2">
        <f>SUM('Master Donation'!H:H)</f>
        <v>409</v>
      </c>
      <c r="C3" s="1"/>
      <c r="D3" s="6" t="s">
        <v>16</v>
      </c>
      <c r="E3" s="7">
        <v>9.9361249112845992E-3</v>
      </c>
      <c r="F3" s="1"/>
      <c r="G3" s="1"/>
      <c r="H3" s="1"/>
      <c r="I3" s="1"/>
      <c r="J3" s="1"/>
      <c r="K3" s="1"/>
      <c r="L3" s="1"/>
      <c r="M3" s="1"/>
      <c r="N3" s="1"/>
    </row>
    <row r="4" spans="1:14" x14ac:dyDescent="0.2">
      <c r="A4" s="2" t="s">
        <v>8</v>
      </c>
      <c r="B4" s="2">
        <f>SUM('Master Donation'!I:I)</f>
        <v>200</v>
      </c>
      <c r="C4" s="1"/>
      <c r="D4" s="6" t="s">
        <v>11</v>
      </c>
      <c r="E4" s="7">
        <v>3.9034776437189493E-2</v>
      </c>
      <c r="F4" s="1"/>
      <c r="G4" s="1"/>
      <c r="H4" s="1"/>
      <c r="I4" s="1"/>
      <c r="J4" s="1"/>
      <c r="K4" s="1"/>
      <c r="L4" s="1"/>
      <c r="M4" s="1"/>
      <c r="N4" s="1"/>
    </row>
    <row r="5" spans="1:14" x14ac:dyDescent="0.2">
      <c r="A5" s="2" t="s">
        <v>9</v>
      </c>
      <c r="B5" s="2">
        <f>SUM('Master Donation'!J:J)</f>
        <v>92</v>
      </c>
      <c r="C5" s="1"/>
      <c r="D5" s="6" t="s">
        <v>6</v>
      </c>
      <c r="E5" s="7">
        <v>0.32363378282469835</v>
      </c>
      <c r="F5" s="1"/>
      <c r="G5" s="1"/>
      <c r="H5" s="1"/>
      <c r="I5" s="1"/>
      <c r="J5" s="1"/>
      <c r="K5" s="1"/>
      <c r="L5" s="1"/>
      <c r="M5" s="1"/>
      <c r="N5" s="1"/>
    </row>
    <row r="6" spans="1:14" x14ac:dyDescent="0.2">
      <c r="A6" s="2" t="s">
        <v>11</v>
      </c>
      <c r="B6" s="2">
        <f>SUM('Master Donation'!L:L)</f>
        <v>53</v>
      </c>
      <c r="C6" s="1"/>
      <c r="D6" s="6" t="s">
        <v>13</v>
      </c>
      <c r="E6" s="7">
        <v>2.9808374733853796E-2</v>
      </c>
      <c r="F6" s="1"/>
      <c r="G6" s="1"/>
      <c r="H6" s="1"/>
      <c r="I6" s="1"/>
      <c r="J6" s="1"/>
      <c r="K6" s="1"/>
      <c r="L6" s="1"/>
      <c r="M6" s="1"/>
      <c r="N6" s="1"/>
    </row>
    <row r="7" spans="1:14" x14ac:dyDescent="0.2">
      <c r="A7" s="2" t="s">
        <v>12</v>
      </c>
      <c r="B7" s="2">
        <f>SUM('Master Donation'!M:M)</f>
        <v>47</v>
      </c>
      <c r="C7" s="1"/>
      <c r="D7" s="6" t="s">
        <v>14</v>
      </c>
      <c r="E7" s="7">
        <v>2.1291696238466998E-2</v>
      </c>
      <c r="F7" s="1"/>
      <c r="G7" s="1"/>
      <c r="H7" s="1"/>
      <c r="I7" s="1"/>
      <c r="J7" s="1"/>
      <c r="K7" s="1"/>
      <c r="L7" s="1"/>
      <c r="M7" s="1"/>
      <c r="N7" s="1"/>
    </row>
    <row r="8" spans="1:14" x14ac:dyDescent="0.2">
      <c r="A8" s="2" t="s">
        <v>13</v>
      </c>
      <c r="B8" s="2">
        <f>SUM('Master Donation'!N:N)</f>
        <v>42</v>
      </c>
      <c r="C8" s="1"/>
      <c r="D8" s="6" t="s">
        <v>7</v>
      </c>
      <c r="E8" s="7">
        <v>0.29027679205110007</v>
      </c>
      <c r="F8" s="1"/>
      <c r="G8" s="1"/>
      <c r="H8" s="1"/>
      <c r="I8" s="1"/>
      <c r="J8" s="1"/>
      <c r="K8" s="1"/>
      <c r="L8" s="1"/>
      <c r="M8" s="1"/>
      <c r="N8" s="1"/>
    </row>
    <row r="9" spans="1:14" x14ac:dyDescent="0.2">
      <c r="A9" s="2" t="s">
        <v>14</v>
      </c>
      <c r="B9" s="2">
        <f>SUM('Master Donation'!O:O)</f>
        <v>30</v>
      </c>
      <c r="C9" s="1"/>
      <c r="D9" s="6" t="s">
        <v>370</v>
      </c>
      <c r="E9" s="7">
        <v>2.1291696238466998E-3</v>
      </c>
      <c r="F9" s="1"/>
      <c r="G9" s="1"/>
      <c r="H9" s="1"/>
      <c r="I9" s="1"/>
      <c r="J9" s="1"/>
      <c r="K9" s="1"/>
      <c r="L9" s="1"/>
      <c r="M9" s="1"/>
      <c r="N9" s="1"/>
    </row>
    <row r="10" spans="1:14" x14ac:dyDescent="0.2">
      <c r="A10" s="2" t="s">
        <v>15</v>
      </c>
      <c r="B10" s="2">
        <f>SUM('Master Donation'!P:P)</f>
        <v>15</v>
      </c>
      <c r="C10" s="1"/>
      <c r="D10" s="6" t="s">
        <v>12</v>
      </c>
      <c r="E10" s="7">
        <v>3.33569907735983E-2</v>
      </c>
      <c r="F10" s="1"/>
      <c r="G10" s="1"/>
      <c r="H10" s="1"/>
      <c r="I10" s="1"/>
      <c r="J10" s="1"/>
      <c r="K10" s="1"/>
      <c r="L10" s="1"/>
      <c r="M10" s="1"/>
      <c r="N10" s="1"/>
    </row>
    <row r="11" spans="1:14" x14ac:dyDescent="0.2">
      <c r="A11" s="2" t="s">
        <v>16</v>
      </c>
      <c r="B11" s="2">
        <f>SUM('Master Donation'!Q:Q)</f>
        <v>14</v>
      </c>
      <c r="C11" s="1"/>
      <c r="D11" s="6" t="s">
        <v>368</v>
      </c>
      <c r="E11" s="7">
        <v>2.5550035486160399E-2</v>
      </c>
      <c r="F11" s="1"/>
      <c r="G11" s="1"/>
      <c r="H11" s="1"/>
      <c r="I11" s="1"/>
      <c r="J11" s="1"/>
      <c r="K11" s="1"/>
      <c r="L11" s="1"/>
      <c r="M11" s="1"/>
      <c r="N11" s="1"/>
    </row>
    <row r="12" spans="1:14" x14ac:dyDescent="0.2">
      <c r="A12" s="2" t="s">
        <v>17</v>
      </c>
      <c r="B12" s="2">
        <f>SUM('Master Donation'!R:R)</f>
        <v>9</v>
      </c>
      <c r="C12" s="1"/>
      <c r="D12" s="6" t="s">
        <v>9</v>
      </c>
      <c r="E12" s="7">
        <v>6.5294535131298792E-2</v>
      </c>
      <c r="F12" s="1"/>
      <c r="G12" s="1"/>
      <c r="H12" s="1"/>
      <c r="I12" s="1"/>
      <c r="J12" s="1"/>
      <c r="K12" s="1"/>
      <c r="L12" s="1"/>
      <c r="M12" s="1"/>
      <c r="N12" s="1"/>
    </row>
    <row r="13" spans="1:14" x14ac:dyDescent="0.2">
      <c r="A13" s="2" t="s">
        <v>370</v>
      </c>
      <c r="B13" s="2">
        <f>SUM('Master Donation'!S:S)</f>
        <v>3</v>
      </c>
      <c r="C13" s="1"/>
      <c r="D13" s="6" t="s">
        <v>8</v>
      </c>
      <c r="E13" s="7">
        <v>0.14265436479772889</v>
      </c>
      <c r="F13" s="1"/>
      <c r="G13" s="1"/>
      <c r="H13" s="1"/>
      <c r="I13" s="1"/>
      <c r="J13" s="1"/>
      <c r="K13" s="1"/>
      <c r="L13" s="1"/>
      <c r="M13" s="1"/>
      <c r="N13" s="1"/>
    </row>
    <row r="14" spans="1:14" x14ac:dyDescent="0.2">
      <c r="A14" s="2" t="s">
        <v>368</v>
      </c>
      <c r="B14" s="2">
        <f>SUM('Master Donation'!T:T)</f>
        <v>36</v>
      </c>
      <c r="C14" s="1"/>
      <c r="D14" s="6" t="s">
        <v>15</v>
      </c>
      <c r="E14" s="7">
        <v>1.0645848119233499E-2</v>
      </c>
      <c r="F14" s="1"/>
      <c r="G14" s="1"/>
      <c r="H14" s="1"/>
      <c r="I14" s="1"/>
      <c r="J14" s="1"/>
      <c r="K14" s="1"/>
      <c r="L14" s="1"/>
      <c r="M14" s="1"/>
      <c r="N14" s="1"/>
    </row>
    <row r="15" spans="1:14" x14ac:dyDescent="0.2">
      <c r="A15" s="1"/>
      <c r="B15" s="1"/>
      <c r="C15" s="1"/>
      <c r="D15" s="6" t="s">
        <v>366</v>
      </c>
      <c r="E15" s="7">
        <v>1</v>
      </c>
      <c r="F15" s="1"/>
      <c r="G15" s="1"/>
      <c r="H15" s="1"/>
      <c r="I15" s="1"/>
      <c r="J15" s="1"/>
      <c r="K15" s="1"/>
      <c r="L15" s="1"/>
      <c r="M15" s="1"/>
      <c r="N15" s="1"/>
    </row>
    <row r="16" spans="1:14" x14ac:dyDescent="0.2">
      <c r="A16" s="1"/>
      <c r="B16" s="1"/>
      <c r="C16" s="1"/>
      <c r="D16" s="1"/>
      <c r="E16" s="1"/>
      <c r="F16" s="1"/>
      <c r="G16" s="1"/>
      <c r="H16" s="1"/>
      <c r="I16" s="1"/>
      <c r="J16" s="1"/>
      <c r="K16" s="1"/>
      <c r="L16" s="1"/>
      <c r="M16" s="1"/>
      <c r="N16" s="1"/>
    </row>
    <row r="17" spans="1:14" x14ac:dyDescent="0.2">
      <c r="A17" s="1"/>
      <c r="B17" s="1"/>
      <c r="C17" s="1"/>
      <c r="D17" s="1"/>
      <c r="E17" s="1"/>
      <c r="F17" s="1"/>
      <c r="G17" s="1"/>
      <c r="H17" s="1"/>
      <c r="I17" s="1"/>
      <c r="J17" s="1"/>
      <c r="K17" s="1"/>
      <c r="L17" s="1"/>
      <c r="M17" s="1"/>
      <c r="N17" s="1"/>
    </row>
    <row r="18" spans="1:14" x14ac:dyDescent="0.2">
      <c r="A18" s="1"/>
      <c r="B18" s="1"/>
      <c r="C18" s="1"/>
      <c r="D18" s="1"/>
      <c r="E18" s="1"/>
      <c r="F18" s="1"/>
      <c r="G18" s="1"/>
      <c r="H18" s="1"/>
      <c r="I18" s="1"/>
      <c r="J18" s="1"/>
      <c r="K18" s="1"/>
      <c r="L18" s="1"/>
      <c r="M18" s="1"/>
      <c r="N18" s="1"/>
    </row>
    <row r="19" spans="1:14" x14ac:dyDescent="0.2">
      <c r="A19" s="1"/>
      <c r="B19" s="1"/>
      <c r="C19" s="1"/>
      <c r="D19" s="1"/>
      <c r="E19" s="1"/>
      <c r="F19" s="1"/>
      <c r="G19" s="1"/>
      <c r="H19" s="1"/>
      <c r="I19" s="1"/>
      <c r="J19" s="1"/>
      <c r="K19" s="1"/>
      <c r="L19" s="1"/>
      <c r="M19" s="1"/>
      <c r="N19" s="1"/>
    </row>
    <row r="20" spans="1:14" x14ac:dyDescent="0.2">
      <c r="A20" s="1"/>
      <c r="B20" s="1"/>
      <c r="C20" s="1"/>
      <c r="D20" s="1"/>
      <c r="E20" s="1"/>
      <c r="F20" s="1"/>
      <c r="G20" s="1"/>
      <c r="H20" s="1"/>
      <c r="I20" s="1"/>
      <c r="J20" s="1"/>
      <c r="K20" s="1"/>
      <c r="L20" s="1"/>
      <c r="M20" s="1"/>
      <c r="N20" s="1"/>
    </row>
    <row r="21" spans="1:14" x14ac:dyDescent="0.2">
      <c r="A21" s="1"/>
      <c r="B21" s="1"/>
      <c r="C21" s="1"/>
      <c r="D21" s="1"/>
      <c r="E21" s="1"/>
      <c r="F21" s="1"/>
      <c r="G21" s="1"/>
      <c r="H21" s="1"/>
      <c r="I21" s="1"/>
      <c r="J21" s="1"/>
      <c r="K21" s="1"/>
      <c r="L21" s="1"/>
      <c r="M21" s="1"/>
      <c r="N21" s="1"/>
    </row>
    <row r="22" spans="1:14" x14ac:dyDescent="0.2">
      <c r="A22" s="1"/>
      <c r="B22" s="1"/>
      <c r="C22" s="1"/>
      <c r="D22" s="1"/>
      <c r="E22" s="1"/>
      <c r="F22" s="1"/>
      <c r="G22" s="1"/>
      <c r="H22" s="1"/>
      <c r="I22" s="1"/>
      <c r="J22" s="1"/>
      <c r="K22" s="1"/>
      <c r="L22" s="1"/>
      <c r="M22" s="1"/>
      <c r="N22" s="1"/>
    </row>
    <row r="23" spans="1:14" x14ac:dyDescent="0.2">
      <c r="A23" s="1"/>
      <c r="B23" s="1"/>
      <c r="C23" s="1"/>
      <c r="D23" s="1"/>
      <c r="E23" s="1"/>
      <c r="F23" s="1"/>
      <c r="G23" s="1"/>
      <c r="H23" s="1"/>
      <c r="I23" s="1"/>
      <c r="J23" s="1"/>
      <c r="K23" s="1"/>
      <c r="L23" s="1"/>
      <c r="M23" s="1"/>
      <c r="N23" s="1"/>
    </row>
    <row r="24" spans="1:14" x14ac:dyDescent="0.2">
      <c r="A24" s="1"/>
      <c r="B24" s="1"/>
      <c r="C24" s="1"/>
      <c r="D24" s="1"/>
      <c r="E24" s="1"/>
      <c r="F24" s="1"/>
      <c r="G24" s="1"/>
      <c r="H24" s="1"/>
      <c r="I24" s="1"/>
      <c r="J24" s="1"/>
      <c r="K24" s="1"/>
      <c r="L24" s="1"/>
      <c r="M24" s="1"/>
      <c r="N24" s="1"/>
    </row>
    <row r="25" spans="1:14" x14ac:dyDescent="0.2">
      <c r="A25" s="1"/>
      <c r="B25" s="1"/>
      <c r="C25" s="1"/>
      <c r="D25" s="1"/>
      <c r="E25" s="1"/>
      <c r="F25" s="1"/>
      <c r="G25" s="1"/>
      <c r="H25" s="1"/>
      <c r="I25" s="1"/>
      <c r="J25" s="1"/>
      <c r="K25" s="1"/>
      <c r="L25" s="1"/>
      <c r="M25" s="1"/>
      <c r="N25" s="1"/>
    </row>
    <row r="26" spans="1:14" x14ac:dyDescent="0.2">
      <c r="A26" s="1"/>
      <c r="B26" s="1"/>
      <c r="C26" s="1"/>
      <c r="D26" s="1"/>
      <c r="E26" s="1"/>
      <c r="F26" s="1"/>
      <c r="G26" s="1"/>
      <c r="H26" s="1"/>
      <c r="I26" s="1"/>
      <c r="J26" s="1"/>
      <c r="K26" s="1"/>
      <c r="L26" s="1"/>
      <c r="M26" s="1"/>
      <c r="N26" s="1"/>
    </row>
    <row r="27" spans="1:14" x14ac:dyDescent="0.2">
      <c r="A27" s="1"/>
      <c r="B27" s="1"/>
      <c r="C27" s="1"/>
      <c r="D27" s="1"/>
      <c r="E27" s="1"/>
      <c r="F27" s="1"/>
      <c r="G27" s="1"/>
      <c r="H27" s="1"/>
      <c r="I27" s="1"/>
      <c r="J27" s="1"/>
      <c r="K27" s="1"/>
      <c r="L27" s="1"/>
      <c r="M27" s="1"/>
      <c r="N27" s="1"/>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57DB8-2C9D-9943-BFCB-585B2EC9FC6D}">
  <dimension ref="A1:L28"/>
  <sheetViews>
    <sheetView topLeftCell="F1" workbookViewId="0">
      <selection activeCell="O33" sqref="O33"/>
    </sheetView>
  </sheetViews>
  <sheetFormatPr baseColWidth="10" defaultRowHeight="16" x14ac:dyDescent="0.2"/>
  <cols>
    <col min="1" max="1" width="11.1640625" customWidth="1"/>
    <col min="2" max="2" width="12.1640625" customWidth="1"/>
    <col min="3" max="3" width="13.1640625" customWidth="1"/>
    <col min="4" max="4" width="16.6640625" customWidth="1"/>
    <col min="6" max="6" width="20.1640625" customWidth="1"/>
    <col min="7" max="7" width="11.1640625" customWidth="1"/>
  </cols>
  <sheetData>
    <row r="1" spans="1:12" x14ac:dyDescent="0.2">
      <c r="A1" s="2" t="s">
        <v>369</v>
      </c>
      <c r="B1" s="2" t="s">
        <v>688</v>
      </c>
      <c r="C1" s="2" t="s">
        <v>689</v>
      </c>
      <c r="D1" s="2" t="s">
        <v>690</v>
      </c>
      <c r="E1" s="2" t="s">
        <v>691</v>
      </c>
      <c r="F1" s="2" t="s">
        <v>692</v>
      </c>
      <c r="G1" s="2" t="s">
        <v>693</v>
      </c>
      <c r="H1" s="2" t="s">
        <v>694</v>
      </c>
      <c r="J1" s="5" t="s">
        <v>365</v>
      </c>
      <c r="K1" s="5" t="s">
        <v>717</v>
      </c>
      <c r="L1" t="s">
        <v>716</v>
      </c>
    </row>
    <row r="2" spans="1:12" x14ac:dyDescent="0.2">
      <c r="A2" s="2" t="s">
        <v>695</v>
      </c>
      <c r="B2" s="2">
        <v>2889</v>
      </c>
      <c r="C2" s="15">
        <v>5592.98</v>
      </c>
      <c r="D2" s="2">
        <v>-10</v>
      </c>
      <c r="E2" s="15">
        <v>-59.63</v>
      </c>
      <c r="F2" s="15">
        <v>-68.83</v>
      </c>
      <c r="G2" s="15">
        <v>5464.52</v>
      </c>
      <c r="H2" s="15">
        <v>430.09</v>
      </c>
      <c r="J2" s="6" t="s">
        <v>696</v>
      </c>
      <c r="K2" s="7">
        <v>2.7797155483722758E-5</v>
      </c>
      <c r="L2" s="7">
        <v>0</v>
      </c>
    </row>
    <row r="3" spans="1:12" x14ac:dyDescent="0.2">
      <c r="A3" s="2" t="s">
        <v>108</v>
      </c>
      <c r="B3" s="2">
        <v>4226</v>
      </c>
      <c r="C3" s="15">
        <v>1647</v>
      </c>
      <c r="D3" s="2">
        <v>-10</v>
      </c>
      <c r="E3" s="15">
        <v>-6.25</v>
      </c>
      <c r="F3" s="15">
        <v>-22.67</v>
      </c>
      <c r="G3" s="15">
        <v>1618.08</v>
      </c>
      <c r="H3" s="15">
        <v>129.36000000000001</v>
      </c>
      <c r="J3" s="6" t="s">
        <v>697</v>
      </c>
      <c r="K3" s="7">
        <v>1.0356108247015749E-2</v>
      </c>
      <c r="L3" s="7">
        <v>0</v>
      </c>
    </row>
    <row r="4" spans="1:12" x14ac:dyDescent="0.2">
      <c r="A4" s="2" t="s">
        <v>696</v>
      </c>
      <c r="B4" s="2">
        <v>5</v>
      </c>
      <c r="C4" s="15">
        <v>1.25</v>
      </c>
      <c r="D4" s="2">
        <v>0</v>
      </c>
      <c r="E4" s="15">
        <v>0</v>
      </c>
      <c r="F4" s="15">
        <v>0</v>
      </c>
      <c r="G4" s="15">
        <v>1.25</v>
      </c>
      <c r="H4" s="15">
        <v>0.1</v>
      </c>
      <c r="J4" s="6" t="s">
        <v>698</v>
      </c>
      <c r="K4" s="7">
        <v>1.253762900937831E-2</v>
      </c>
      <c r="L4" s="7">
        <v>2.7522935779816515E-2</v>
      </c>
    </row>
    <row r="5" spans="1:12" x14ac:dyDescent="0.2">
      <c r="A5" s="2" t="s">
        <v>697</v>
      </c>
      <c r="B5" s="2">
        <v>269</v>
      </c>
      <c r="C5" s="15">
        <v>465.7</v>
      </c>
      <c r="D5" s="2">
        <v>0</v>
      </c>
      <c r="E5" s="15">
        <v>0</v>
      </c>
      <c r="F5" s="15">
        <v>0</v>
      </c>
      <c r="G5" s="15">
        <v>465.7</v>
      </c>
      <c r="H5" s="15">
        <v>37.26</v>
      </c>
      <c r="J5" s="6" t="s">
        <v>108</v>
      </c>
      <c r="K5" s="7">
        <v>3.5982417076081692E-2</v>
      </c>
      <c r="L5" s="7">
        <v>4.5871559633027525E-2</v>
      </c>
    </row>
    <row r="6" spans="1:12" x14ac:dyDescent="0.2">
      <c r="A6" s="2" t="s">
        <v>698</v>
      </c>
      <c r="B6" s="2">
        <v>1087</v>
      </c>
      <c r="C6" s="15">
        <v>573.6</v>
      </c>
      <c r="D6" s="2">
        <v>-6</v>
      </c>
      <c r="E6" s="15">
        <v>-2.75</v>
      </c>
      <c r="F6" s="15">
        <v>-7.05</v>
      </c>
      <c r="G6" s="15">
        <v>563.79999999999995</v>
      </c>
      <c r="H6" s="15">
        <v>45.1</v>
      </c>
      <c r="J6" s="6" t="s">
        <v>10</v>
      </c>
      <c r="K6" s="7">
        <v>1.3827639401066917E-2</v>
      </c>
      <c r="L6" s="7">
        <v>0</v>
      </c>
    </row>
    <row r="7" spans="1:12" x14ac:dyDescent="0.2">
      <c r="A7" s="2" t="s">
        <v>10</v>
      </c>
      <c r="B7" s="2">
        <v>1424</v>
      </c>
      <c r="C7" s="15">
        <v>633.15</v>
      </c>
      <c r="D7" s="2">
        <v>0</v>
      </c>
      <c r="E7" s="15">
        <v>0</v>
      </c>
      <c r="F7" s="15">
        <v>-11.34</v>
      </c>
      <c r="G7" s="15">
        <v>621.80999999999995</v>
      </c>
      <c r="H7" s="15">
        <v>49.76</v>
      </c>
      <c r="J7" s="6" t="s">
        <v>715</v>
      </c>
      <c r="K7" s="7">
        <v>4.3941743388668938E-4</v>
      </c>
      <c r="L7" s="7">
        <v>0</v>
      </c>
    </row>
    <row r="8" spans="1:12" x14ac:dyDescent="0.2">
      <c r="A8" s="2" t="s">
        <v>699</v>
      </c>
      <c r="B8" s="2">
        <v>2</v>
      </c>
      <c r="C8" s="15">
        <v>10</v>
      </c>
      <c r="D8" s="2">
        <v>0</v>
      </c>
      <c r="E8" s="15">
        <v>0</v>
      </c>
      <c r="F8" s="15">
        <v>0</v>
      </c>
      <c r="G8" s="15">
        <v>10</v>
      </c>
      <c r="H8" s="15">
        <v>0.8</v>
      </c>
      <c r="J8" s="6" t="s">
        <v>699</v>
      </c>
      <c r="K8" s="7">
        <v>2.2237724386978206E-4</v>
      </c>
      <c r="L8" s="7">
        <v>0</v>
      </c>
    </row>
    <row r="9" spans="1:12" x14ac:dyDescent="0.2">
      <c r="A9" s="2" t="s">
        <v>700</v>
      </c>
      <c r="B9" s="2">
        <v>135</v>
      </c>
      <c r="C9" s="15">
        <v>1029</v>
      </c>
      <c r="D9" s="2">
        <v>0</v>
      </c>
      <c r="E9" s="15">
        <v>0</v>
      </c>
      <c r="F9" s="15">
        <v>-1.5</v>
      </c>
      <c r="G9" s="15">
        <v>1027.5</v>
      </c>
      <c r="H9" s="15">
        <v>82.2</v>
      </c>
      <c r="J9" s="6" t="s">
        <v>700</v>
      </c>
      <c r="K9" s="7">
        <v>2.2849261807620105E-2</v>
      </c>
      <c r="L9" s="7">
        <v>0</v>
      </c>
    </row>
    <row r="10" spans="1:12" x14ac:dyDescent="0.2">
      <c r="A10" s="2" t="s">
        <v>701</v>
      </c>
      <c r="B10" s="2">
        <v>1497</v>
      </c>
      <c r="C10" s="15">
        <v>1788.73</v>
      </c>
      <c r="D10" s="2">
        <v>0</v>
      </c>
      <c r="E10" s="15">
        <v>0</v>
      </c>
      <c r="F10" s="15">
        <v>-0.66</v>
      </c>
      <c r="G10" s="15">
        <v>1788.07</v>
      </c>
      <c r="H10" s="15">
        <v>0</v>
      </c>
      <c r="J10" s="6" t="s">
        <v>701</v>
      </c>
      <c r="K10" s="7">
        <v>3.9762607844624119E-2</v>
      </c>
      <c r="L10" s="7">
        <v>0</v>
      </c>
    </row>
    <row r="11" spans="1:12" x14ac:dyDescent="0.2">
      <c r="A11" s="2" t="s">
        <v>702</v>
      </c>
      <c r="B11" s="2">
        <v>6908</v>
      </c>
      <c r="C11" s="15">
        <v>8306.9500000000007</v>
      </c>
      <c r="D11" s="2">
        <v>-23</v>
      </c>
      <c r="E11" s="15">
        <v>-68.5</v>
      </c>
      <c r="F11" s="15">
        <v>-53.65</v>
      </c>
      <c r="G11" s="15">
        <v>8184.8</v>
      </c>
      <c r="H11" s="15">
        <v>653.78</v>
      </c>
      <c r="J11" s="6" t="s">
        <v>702</v>
      </c>
      <c r="K11" s="7">
        <v>0.18201132656253921</v>
      </c>
      <c r="L11" s="7">
        <v>0.10550458715596331</v>
      </c>
    </row>
    <row r="12" spans="1:12" x14ac:dyDescent="0.2">
      <c r="A12" s="2" t="s">
        <v>703</v>
      </c>
      <c r="B12" s="2">
        <v>514</v>
      </c>
      <c r="C12" s="15">
        <v>362.5</v>
      </c>
      <c r="D12" s="2">
        <v>0</v>
      </c>
      <c r="E12" s="15">
        <v>0</v>
      </c>
      <c r="F12" s="15">
        <v>-5.28</v>
      </c>
      <c r="G12" s="15">
        <v>357.22</v>
      </c>
      <c r="H12" s="15">
        <v>28.57</v>
      </c>
      <c r="J12" s="6" t="s">
        <v>703</v>
      </c>
      <c r="K12" s="7">
        <v>7.9437599055163545E-3</v>
      </c>
      <c r="L12" s="7">
        <v>0</v>
      </c>
    </row>
    <row r="13" spans="1:12" x14ac:dyDescent="0.2">
      <c r="A13" s="2" t="s">
        <v>704</v>
      </c>
      <c r="B13" s="2">
        <v>311</v>
      </c>
      <c r="C13" s="15">
        <v>317.25</v>
      </c>
      <c r="D13" s="2">
        <v>-5</v>
      </c>
      <c r="E13" s="15">
        <v>-9.25</v>
      </c>
      <c r="F13" s="15">
        <v>-0.52</v>
      </c>
      <c r="G13" s="15">
        <v>307.48</v>
      </c>
      <c r="H13" s="15">
        <v>24.59</v>
      </c>
      <c r="J13" s="6" t="s">
        <v>704</v>
      </c>
      <c r="K13" s="7">
        <v>6.8376554945080593E-3</v>
      </c>
      <c r="L13" s="7">
        <v>2.2935779816513763E-2</v>
      </c>
    </row>
    <row r="14" spans="1:12" x14ac:dyDescent="0.2">
      <c r="A14" s="2" t="s">
        <v>705</v>
      </c>
      <c r="B14" s="2">
        <v>669</v>
      </c>
      <c r="C14" s="15">
        <v>316.5</v>
      </c>
      <c r="D14" s="2">
        <v>0</v>
      </c>
      <c r="E14" s="15">
        <v>0</v>
      </c>
      <c r="F14" s="15">
        <v>-2.41</v>
      </c>
      <c r="G14" s="15">
        <v>314.08999999999997</v>
      </c>
      <c r="H14" s="15">
        <v>25.2</v>
      </c>
      <c r="J14" s="6" t="s">
        <v>705</v>
      </c>
      <c r="K14" s="7">
        <v>6.9846468527059837E-3</v>
      </c>
      <c r="L14" s="7">
        <v>0</v>
      </c>
    </row>
    <row r="15" spans="1:12" x14ac:dyDescent="0.2">
      <c r="A15" s="2" t="s">
        <v>706</v>
      </c>
      <c r="B15" s="2">
        <v>5826</v>
      </c>
      <c r="C15" s="15">
        <v>14103.6</v>
      </c>
      <c r="D15" s="2">
        <v>-31</v>
      </c>
      <c r="E15" s="15">
        <v>-70.45</v>
      </c>
      <c r="F15" s="15">
        <v>-72.64</v>
      </c>
      <c r="G15" s="15">
        <v>13960.51</v>
      </c>
      <c r="H15" s="15">
        <v>1116.75</v>
      </c>
      <c r="J15" s="6" t="s">
        <v>706</v>
      </c>
      <c r="K15" s="7">
        <v>0.31044997368165311</v>
      </c>
      <c r="L15" s="7">
        <v>0.14220183486238533</v>
      </c>
    </row>
    <row r="16" spans="1:12" x14ac:dyDescent="0.2">
      <c r="A16" s="2" t="s">
        <v>66</v>
      </c>
      <c r="B16" s="2">
        <v>106</v>
      </c>
      <c r="C16" s="15">
        <v>142.44999999999999</v>
      </c>
      <c r="D16" s="2">
        <v>0</v>
      </c>
      <c r="E16" s="15">
        <v>0</v>
      </c>
      <c r="F16" s="15">
        <v>-0.5</v>
      </c>
      <c r="G16" s="15">
        <v>141.94999999999999</v>
      </c>
      <c r="H16" s="15">
        <v>11.37</v>
      </c>
      <c r="J16" s="6" t="s">
        <v>66</v>
      </c>
      <c r="K16" s="7">
        <v>3.156644976731556E-3</v>
      </c>
      <c r="L16" s="7">
        <v>0</v>
      </c>
    </row>
    <row r="17" spans="1:12" x14ac:dyDescent="0.2">
      <c r="A17" s="2" t="s">
        <v>707</v>
      </c>
      <c r="B17" s="2">
        <v>1979</v>
      </c>
      <c r="C17" s="15">
        <v>1478.6</v>
      </c>
      <c r="D17" s="2">
        <v>-1</v>
      </c>
      <c r="E17" s="15">
        <v>-1</v>
      </c>
      <c r="F17" s="15">
        <v>-22.97</v>
      </c>
      <c r="G17" s="15">
        <v>1454.63</v>
      </c>
      <c r="H17" s="15">
        <v>116.37</v>
      </c>
      <c r="J17" s="6" t="s">
        <v>707</v>
      </c>
      <c r="K17" s="7">
        <v>3.234766102503011E-2</v>
      </c>
      <c r="L17" s="7">
        <v>4.5871559633027525E-3</v>
      </c>
    </row>
    <row r="18" spans="1:12" x14ac:dyDescent="0.2">
      <c r="A18" s="2" t="s">
        <v>708</v>
      </c>
      <c r="B18" s="2">
        <v>3082</v>
      </c>
      <c r="C18" s="15">
        <v>1925.15</v>
      </c>
      <c r="D18" s="2">
        <v>-20</v>
      </c>
      <c r="E18" s="15">
        <v>-9.5</v>
      </c>
      <c r="F18" s="15">
        <v>-21.56</v>
      </c>
      <c r="G18" s="15">
        <v>1894.09</v>
      </c>
      <c r="H18" s="15">
        <v>150.66999999999999</v>
      </c>
      <c r="J18" s="6" t="s">
        <v>708</v>
      </c>
      <c r="K18" s="7">
        <v>4.212025138413155E-2</v>
      </c>
      <c r="L18" s="7">
        <v>9.1743119266055051E-2</v>
      </c>
    </row>
    <row r="19" spans="1:12" x14ac:dyDescent="0.2">
      <c r="A19" s="2" t="s">
        <v>709</v>
      </c>
      <c r="B19" s="2">
        <v>12412</v>
      </c>
      <c r="C19" s="15">
        <v>4700.75</v>
      </c>
      <c r="D19" s="2">
        <v>-80</v>
      </c>
      <c r="E19" s="15">
        <v>-41.1</v>
      </c>
      <c r="F19" s="15">
        <v>-76.62</v>
      </c>
      <c r="G19" s="15">
        <v>4583.03</v>
      </c>
      <c r="H19" s="15">
        <v>366.1</v>
      </c>
      <c r="J19" s="6" t="s">
        <v>709</v>
      </c>
      <c r="K19" s="7">
        <v>0.10191615799725272</v>
      </c>
      <c r="L19" s="7">
        <v>0.3669724770642202</v>
      </c>
    </row>
    <row r="20" spans="1:12" x14ac:dyDescent="0.2">
      <c r="A20" s="2" t="s">
        <v>710</v>
      </c>
      <c r="B20" s="2">
        <v>300</v>
      </c>
      <c r="C20" s="15">
        <v>124.2</v>
      </c>
      <c r="D20" s="2">
        <v>-1</v>
      </c>
      <c r="E20" s="15">
        <v>-1</v>
      </c>
      <c r="F20" s="15">
        <v>-0.08</v>
      </c>
      <c r="G20" s="15">
        <v>123.12</v>
      </c>
      <c r="H20" s="15">
        <v>9.85</v>
      </c>
      <c r="J20" s="6" t="s">
        <v>710</v>
      </c>
      <c r="K20" s="7">
        <v>2.7379086265247568E-3</v>
      </c>
      <c r="L20" s="7">
        <v>4.5871559633027525E-3</v>
      </c>
    </row>
    <row r="21" spans="1:12" x14ac:dyDescent="0.2">
      <c r="A21" s="2" t="s">
        <v>711</v>
      </c>
      <c r="B21" s="2">
        <v>254</v>
      </c>
      <c r="C21" s="15">
        <v>215.75</v>
      </c>
      <c r="D21" s="2">
        <v>0</v>
      </c>
      <c r="E21" s="15">
        <v>0</v>
      </c>
      <c r="F21" s="15">
        <v>-0.4</v>
      </c>
      <c r="G21" s="15">
        <v>215.35</v>
      </c>
      <c r="H21" s="15">
        <v>17.21</v>
      </c>
      <c r="J21" s="6" t="s">
        <v>711</v>
      </c>
      <c r="K21" s="7">
        <v>4.7888939467357564E-3</v>
      </c>
      <c r="L21" s="7">
        <v>0</v>
      </c>
    </row>
    <row r="22" spans="1:12" x14ac:dyDescent="0.2">
      <c r="A22" s="2" t="s">
        <v>712</v>
      </c>
      <c r="B22" s="2">
        <v>8</v>
      </c>
      <c r="C22" s="15">
        <v>11</v>
      </c>
      <c r="D22" s="2">
        <v>0</v>
      </c>
      <c r="E22" s="15">
        <v>0</v>
      </c>
      <c r="F22" s="15">
        <v>0</v>
      </c>
      <c r="G22" s="15">
        <v>11</v>
      </c>
      <c r="H22" s="15">
        <v>0.88</v>
      </c>
      <c r="J22" s="6" t="s">
        <v>712</v>
      </c>
      <c r="K22" s="7">
        <v>2.4461496825676024E-4</v>
      </c>
      <c r="L22" s="7">
        <v>0</v>
      </c>
    </row>
    <row r="23" spans="1:12" x14ac:dyDescent="0.2">
      <c r="A23" s="2" t="s">
        <v>713</v>
      </c>
      <c r="B23" s="2">
        <v>569</v>
      </c>
      <c r="C23" s="15">
        <v>463.75</v>
      </c>
      <c r="D23" s="2">
        <v>-21</v>
      </c>
      <c r="E23" s="15">
        <v>-20.25</v>
      </c>
      <c r="F23" s="15">
        <v>-0.9</v>
      </c>
      <c r="G23" s="15">
        <v>442.6</v>
      </c>
      <c r="H23" s="15">
        <v>35.39</v>
      </c>
      <c r="J23" s="6" t="s">
        <v>713</v>
      </c>
      <c r="K23" s="7">
        <v>9.8424168136765546E-3</v>
      </c>
      <c r="L23" s="7">
        <v>9.6330275229357804E-2</v>
      </c>
    </row>
    <row r="24" spans="1:12" x14ac:dyDescent="0.2">
      <c r="A24" s="2" t="s">
        <v>714</v>
      </c>
      <c r="B24" s="2">
        <v>341</v>
      </c>
      <c r="C24" s="15">
        <v>436.75</v>
      </c>
      <c r="D24" s="2">
        <v>-6</v>
      </c>
      <c r="E24" s="15">
        <v>-8</v>
      </c>
      <c r="F24" s="15">
        <v>-3.21</v>
      </c>
      <c r="G24" s="15">
        <v>425.54</v>
      </c>
      <c r="H24" s="15">
        <v>34.049999999999997</v>
      </c>
      <c r="J24" s="6" t="s">
        <v>714</v>
      </c>
      <c r="K24" s="7">
        <v>9.4630412356347064E-3</v>
      </c>
      <c r="L24" s="7">
        <v>2.7522935779816515E-2</v>
      </c>
    </row>
    <row r="25" spans="1:12" x14ac:dyDescent="0.2">
      <c r="A25" s="2" t="s">
        <v>15</v>
      </c>
      <c r="B25" s="2">
        <v>246</v>
      </c>
      <c r="C25" s="15">
        <v>442</v>
      </c>
      <c r="D25" s="2">
        <v>0</v>
      </c>
      <c r="E25" s="15">
        <v>0</v>
      </c>
      <c r="F25" s="15">
        <v>-5.95</v>
      </c>
      <c r="G25" s="15">
        <v>436.05</v>
      </c>
      <c r="H25" s="15">
        <v>34.9</v>
      </c>
      <c r="J25" s="6" t="s">
        <v>15</v>
      </c>
      <c r="K25" s="7">
        <v>9.6967597189418463E-3</v>
      </c>
      <c r="L25" s="7">
        <v>0</v>
      </c>
    </row>
    <row r="26" spans="1:12" x14ac:dyDescent="0.2">
      <c r="A26" s="2" t="s">
        <v>477</v>
      </c>
      <c r="B26" s="2">
        <v>836</v>
      </c>
      <c r="C26" s="15">
        <v>541.25</v>
      </c>
      <c r="D26" s="2">
        <v>-4</v>
      </c>
      <c r="E26" s="15">
        <v>-1.25</v>
      </c>
      <c r="F26" s="15">
        <v>-3.32</v>
      </c>
      <c r="G26" s="15">
        <v>536.67999999999995</v>
      </c>
      <c r="H26" s="15">
        <v>42.92</v>
      </c>
      <c r="J26" s="6" t="s">
        <v>695</v>
      </c>
      <c r="K26" s="7">
        <v>0.12151848966713015</v>
      </c>
      <c r="L26" s="7">
        <v>4.5871559633027525E-2</v>
      </c>
    </row>
    <row r="27" spans="1:12" x14ac:dyDescent="0.2">
      <c r="A27" s="2" t="s">
        <v>715</v>
      </c>
      <c r="B27" s="2">
        <v>18</v>
      </c>
      <c r="C27" s="15">
        <v>19.760000000000002</v>
      </c>
      <c r="D27" s="2">
        <v>0</v>
      </c>
      <c r="E27" s="15">
        <v>0</v>
      </c>
      <c r="F27" s="15">
        <v>0</v>
      </c>
      <c r="G27" s="15">
        <v>19.760000000000002</v>
      </c>
      <c r="H27" s="15">
        <v>0</v>
      </c>
      <c r="J27" s="6" t="s">
        <v>477</v>
      </c>
      <c r="K27" s="7">
        <v>1.1934541924003462E-2</v>
      </c>
      <c r="L27" s="7">
        <v>1.834862385321101E-2</v>
      </c>
    </row>
    <row r="28" spans="1:12" x14ac:dyDescent="0.2">
      <c r="J28" s="6" t="s">
        <v>366</v>
      </c>
      <c r="K28" s="7">
        <v>1</v>
      </c>
      <c r="L28" s="7">
        <v>1</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E062-0F9F-6944-A15B-E7F49D5AF0D8}">
  <dimension ref="A1:E507"/>
  <sheetViews>
    <sheetView topLeftCell="G1" zoomScaleNormal="100" workbookViewId="0">
      <selection activeCell="U36" sqref="S4:U36"/>
    </sheetView>
  </sheetViews>
  <sheetFormatPr baseColWidth="10" defaultRowHeight="16" x14ac:dyDescent="0.2"/>
  <cols>
    <col min="2" max="2" width="21.1640625" customWidth="1"/>
  </cols>
  <sheetData>
    <row r="1" spans="1:5" x14ac:dyDescent="0.2">
      <c r="A1" s="1" t="s">
        <v>3</v>
      </c>
      <c r="B1" s="8" t="s">
        <v>372</v>
      </c>
      <c r="C1" t="s">
        <v>373</v>
      </c>
      <c r="D1" t="s">
        <v>374</v>
      </c>
      <c r="E1" t="s">
        <v>375</v>
      </c>
    </row>
    <row r="2" spans="1:5" x14ac:dyDescent="0.2">
      <c r="A2" s="2" t="e" vm="1">
        <v>#VALUE!</v>
      </c>
      <c r="B2">
        <v>127</v>
      </c>
      <c r="C2" t="e" cm="1" vm="2">
        <f t="array" ref="C2">_FV(Table2[[#This Row],[Zipcode]],"Admin Division 2 (County/district/other)",TRUE)</f>
        <v>#VALUE!</v>
      </c>
      <c r="D2" t="e" cm="1" vm="3">
        <f t="array" ref="D2">_FV(Table2[[#This Row],[Zipcode]],"City")</f>
        <v>#VALUE!</v>
      </c>
      <c r="E2" t="e" cm="1" vm="4">
        <f t="array" ref="E2">_FV(Table2[[#This Row],[Zipcode]],"Admin Division 1 (State/province/other)",TRUE)</f>
        <v>#VALUE!</v>
      </c>
    </row>
    <row r="3" spans="1:5" x14ac:dyDescent="0.2">
      <c r="A3" s="2" t="e" vm="5">
        <v>#VALUE!</v>
      </c>
      <c r="B3">
        <v>110</v>
      </c>
      <c r="C3" t="e" cm="1" vm="2">
        <f t="array" ref="C3">_FV(Table2[[#This Row],[Zipcode]],"Admin Division 2 (County/district/other)",TRUE)</f>
        <v>#VALUE!</v>
      </c>
      <c r="D3" t="e" cm="1" vm="6">
        <f t="array" ref="D3">_FV(Table2[[#This Row],[Zipcode]],"City")</f>
        <v>#VALUE!</v>
      </c>
      <c r="E3" t="e" cm="1" vm="4">
        <f t="array" ref="E3">_FV(Table2[[#This Row],[Zipcode]],"Admin Division 1 (State/province/other)",TRUE)</f>
        <v>#VALUE!</v>
      </c>
    </row>
    <row r="4" spans="1:5" x14ac:dyDescent="0.2">
      <c r="A4" s="2" t="e" vm="7">
        <v>#VALUE!</v>
      </c>
      <c r="B4">
        <v>108</v>
      </c>
      <c r="C4" t="e" cm="1" vm="2">
        <f t="array" ref="C4">_FV(Table2[[#This Row],[Zipcode]],"Admin Division 2 (County/district/other)",TRUE)</f>
        <v>#VALUE!</v>
      </c>
      <c r="D4" t="e" cm="1" vm="8">
        <f t="array" ref="D4">_FV(Table2[[#This Row],[Zipcode]],"City")</f>
        <v>#VALUE!</v>
      </c>
      <c r="E4" t="e" cm="1" vm="4">
        <f t="array" ref="E4">_FV(Table2[[#This Row],[Zipcode]],"Admin Division 1 (State/province/other)",TRUE)</f>
        <v>#VALUE!</v>
      </c>
    </row>
    <row r="5" spans="1:5" x14ac:dyDescent="0.2">
      <c r="A5" s="2" t="e" vm="9">
        <v>#VALUE!</v>
      </c>
      <c r="B5">
        <v>74</v>
      </c>
      <c r="C5" t="e" cm="1" vm="2">
        <f t="array" ref="C5">_FV(Table2[[#This Row],[Zipcode]],"Admin Division 2 (County/district/other)",TRUE)</f>
        <v>#VALUE!</v>
      </c>
      <c r="D5" t="e" cm="1" vm="3">
        <f t="array" ref="D5">_FV(Table2[[#This Row],[Zipcode]],"City")</f>
        <v>#VALUE!</v>
      </c>
      <c r="E5" t="e" cm="1" vm="4">
        <f t="array" ref="E5">_FV(Table2[[#This Row],[Zipcode]],"Admin Division 1 (State/province/other)",TRUE)</f>
        <v>#VALUE!</v>
      </c>
    </row>
    <row r="6" spans="1:5" x14ac:dyDescent="0.2">
      <c r="A6" s="2" t="e" vm="10">
        <v>#VALUE!</v>
      </c>
      <c r="B6">
        <v>59</v>
      </c>
      <c r="C6" t="e" cm="1" vm="2">
        <f t="array" ref="C6">_FV(Table2[[#This Row],[Zipcode]],"Admin Division 2 (County/district/other)",TRUE)</f>
        <v>#VALUE!</v>
      </c>
      <c r="D6" t="e" cm="1" vm="6">
        <f t="array" ref="D6">_FV(Table2[[#This Row],[Zipcode]],"City")</f>
        <v>#VALUE!</v>
      </c>
      <c r="E6" t="e" cm="1" vm="4">
        <f t="array" ref="E6">_FV(Table2[[#This Row],[Zipcode]],"Admin Division 1 (State/province/other)",TRUE)</f>
        <v>#VALUE!</v>
      </c>
    </row>
    <row r="7" spans="1:5" x14ac:dyDescent="0.2">
      <c r="A7" s="2" t="e" vm="11">
        <v>#VALUE!</v>
      </c>
      <c r="B7">
        <v>44</v>
      </c>
      <c r="C7" t="e" cm="1" vm="2">
        <f t="array" ref="C7">_FV(Table2[[#This Row],[Zipcode]],"Admin Division 2 (County/district/other)",TRUE)</f>
        <v>#VALUE!</v>
      </c>
      <c r="D7" t="e" cm="1" vm="6">
        <f t="array" ref="D7">_FV(Table2[[#This Row],[Zipcode]],"City")</f>
        <v>#VALUE!</v>
      </c>
      <c r="E7" t="e" cm="1" vm="4">
        <f t="array" ref="E7">_FV(Table2[[#This Row],[Zipcode]],"Admin Division 1 (State/province/other)",TRUE)</f>
        <v>#VALUE!</v>
      </c>
    </row>
    <row r="8" spans="1:5" x14ac:dyDescent="0.2">
      <c r="A8" s="2" t="e" vm="12">
        <v>#VALUE!</v>
      </c>
      <c r="B8">
        <v>39</v>
      </c>
      <c r="C8" t="e" cm="1" vm="2">
        <f t="array" ref="C8">_FV(Table2[[#This Row],[Zipcode]],"Admin Division 2 (County/district/other)",TRUE)</f>
        <v>#VALUE!</v>
      </c>
      <c r="D8" t="e" cm="1" vm="6">
        <f t="array" ref="D8">_FV(Table2[[#This Row],[Zipcode]],"City")</f>
        <v>#VALUE!</v>
      </c>
      <c r="E8" t="e" cm="1" vm="4">
        <f t="array" ref="E8">_FV(Table2[[#This Row],[Zipcode]],"Admin Division 1 (State/province/other)",TRUE)</f>
        <v>#VALUE!</v>
      </c>
    </row>
    <row r="9" spans="1:5" x14ac:dyDescent="0.2">
      <c r="A9" s="2" t="e" vm="13">
        <v>#VALUE!</v>
      </c>
      <c r="B9">
        <v>34</v>
      </c>
      <c r="C9" t="e" cm="1" vm="2">
        <f t="array" ref="C9">_FV(Table2[[#This Row],[Zipcode]],"Admin Division 2 (County/district/other)",TRUE)</f>
        <v>#VALUE!</v>
      </c>
      <c r="D9" t="e" cm="1" vm="14">
        <f t="array" ref="D9">_FV(Table2[[#This Row],[Zipcode]],"City")</f>
        <v>#VALUE!</v>
      </c>
      <c r="E9" t="e" cm="1" vm="4">
        <f t="array" ref="E9">_FV(Table2[[#This Row],[Zipcode]],"Admin Division 1 (State/province/other)",TRUE)</f>
        <v>#VALUE!</v>
      </c>
    </row>
    <row r="10" spans="1:5" x14ac:dyDescent="0.2">
      <c r="A10" s="2" t="e" vm="15">
        <v>#VALUE!</v>
      </c>
      <c r="B10">
        <v>30</v>
      </c>
      <c r="C10" t="e" cm="1" vm="2">
        <f t="array" ref="C10">_FV(Table2[[#This Row],[Zipcode]],"Admin Division 2 (County/district/other)",TRUE)</f>
        <v>#VALUE!</v>
      </c>
      <c r="D10" t="e" cm="1" vm="6">
        <f t="array" ref="D10">_FV(Table2[[#This Row],[Zipcode]],"City")</f>
        <v>#VALUE!</v>
      </c>
      <c r="E10" t="e" cm="1" vm="4">
        <f t="array" ref="E10">_FV(Table2[[#This Row],[Zipcode]],"Admin Division 1 (State/province/other)",TRUE)</f>
        <v>#VALUE!</v>
      </c>
    </row>
    <row r="11" spans="1:5" x14ac:dyDescent="0.2">
      <c r="A11" s="2" t="e" vm="16">
        <v>#VALUE!</v>
      </c>
      <c r="B11">
        <v>24</v>
      </c>
      <c r="C11" t="e" cm="1" vm="2">
        <f t="array" ref="C11">_FV(Table2[[#This Row],[Zipcode]],"Admin Division 2 (County/district/other)",TRUE)</f>
        <v>#VALUE!</v>
      </c>
      <c r="D11" t="e" cm="1" vm="6">
        <f t="array" ref="D11">_FV(Table2[[#This Row],[Zipcode]],"City")</f>
        <v>#VALUE!</v>
      </c>
      <c r="E11" t="e" cm="1" vm="4">
        <f t="array" ref="E11">_FV(Table2[[#This Row],[Zipcode]],"Admin Division 1 (State/province/other)",TRUE)</f>
        <v>#VALUE!</v>
      </c>
    </row>
    <row r="12" spans="1:5" x14ac:dyDescent="0.2">
      <c r="A12" s="2" t="e" vm="17">
        <v>#VALUE!</v>
      </c>
      <c r="B12">
        <v>20</v>
      </c>
      <c r="C12" t="e" cm="1" vm="2">
        <f t="array" ref="C12">_FV(Table2[[#This Row],[Zipcode]],"Admin Division 2 (County/district/other)",TRUE)</f>
        <v>#VALUE!</v>
      </c>
      <c r="D12" t="e" cm="1" vm="18">
        <f t="array" ref="D12">_FV(Table2[[#This Row],[Zipcode]],"City")</f>
        <v>#VALUE!</v>
      </c>
      <c r="E12" t="e" cm="1" vm="4">
        <f t="array" ref="E12">_FV(Table2[[#This Row],[Zipcode]],"Admin Division 1 (State/province/other)",TRUE)</f>
        <v>#VALUE!</v>
      </c>
    </row>
    <row r="13" spans="1:5" x14ac:dyDescent="0.2">
      <c r="A13" s="2" t="e" vm="19">
        <v>#VALUE!</v>
      </c>
      <c r="B13">
        <v>19</v>
      </c>
      <c r="C13" t="e" cm="1" vm="2">
        <f t="array" ref="C13">_FV(Table2[[#This Row],[Zipcode]],"Admin Division 2 (County/district/other)",TRUE)</f>
        <v>#VALUE!</v>
      </c>
      <c r="D13" t="e" cm="1" vm="6">
        <f t="array" ref="D13">_FV(Table2[[#This Row],[Zipcode]],"City")</f>
        <v>#VALUE!</v>
      </c>
      <c r="E13" t="e" cm="1" vm="4">
        <f t="array" ref="E13">_FV(Table2[[#This Row],[Zipcode]],"Admin Division 1 (State/province/other)",TRUE)</f>
        <v>#VALUE!</v>
      </c>
    </row>
    <row r="14" spans="1:5" x14ac:dyDescent="0.2">
      <c r="A14" s="2" t="e" vm="20">
        <v>#VALUE!</v>
      </c>
      <c r="B14">
        <v>19</v>
      </c>
      <c r="C14" t="e" cm="1" vm="21">
        <f t="array" ref="C14">_FV(Table2[[#This Row],[Zipcode]],"Admin Division 2 (County/district/other)",TRUE)</f>
        <v>#VALUE!</v>
      </c>
      <c r="D14" t="e" cm="1" vm="22">
        <f t="array" ref="D14">_FV(Table2[[#This Row],[Zipcode]],"City")</f>
        <v>#VALUE!</v>
      </c>
      <c r="E14" t="e" cm="1" vm="4">
        <f t="array" ref="E14">_FV(Table2[[#This Row],[Zipcode]],"Admin Division 1 (State/province/other)",TRUE)</f>
        <v>#VALUE!</v>
      </c>
    </row>
    <row r="15" spans="1:5" ht="21" customHeight="1" x14ac:dyDescent="0.2">
      <c r="A15" s="2" t="e" vm="23">
        <v>#VALUE!</v>
      </c>
      <c r="B15">
        <v>15</v>
      </c>
      <c r="C15" t="e" cm="1" vm="2">
        <f t="array" ref="C15">_FV(Table2[[#This Row],[Zipcode]],"Admin Division 2 (County/district/other)",TRUE)</f>
        <v>#VALUE!</v>
      </c>
      <c r="D15" t="e" cm="1" vm="6">
        <f t="array" ref="D15">_FV(Table2[[#This Row],[Zipcode]],"City")</f>
        <v>#VALUE!</v>
      </c>
      <c r="E15" t="e" cm="1" vm="4">
        <f t="array" ref="E15">_FV(Table2[[#This Row],[Zipcode]],"Admin Division 1 (State/province/other)",TRUE)</f>
        <v>#VALUE!</v>
      </c>
    </row>
    <row r="16" spans="1:5" x14ac:dyDescent="0.2">
      <c r="A16" s="2" t="e" vm="24">
        <v>#VALUE!</v>
      </c>
      <c r="B16">
        <v>15</v>
      </c>
      <c r="C16" t="e" cm="1" vm="2">
        <f t="array" ref="C16">_FV(Table2[[#This Row],[Zipcode]],"Admin Division 2 (County/district/other)",TRUE)</f>
        <v>#VALUE!</v>
      </c>
      <c r="D16" t="e" cm="1" vm="6">
        <f t="array" ref="D16">_FV(Table2[[#This Row],[Zipcode]],"City")</f>
        <v>#VALUE!</v>
      </c>
      <c r="E16" t="e" cm="1" vm="4">
        <f t="array" ref="E16">_FV(Table2[[#This Row],[Zipcode]],"Admin Division 1 (State/province/other)",TRUE)</f>
        <v>#VALUE!</v>
      </c>
    </row>
    <row r="17" spans="1:5" x14ac:dyDescent="0.2">
      <c r="A17" s="2" t="e" vm="25">
        <v>#VALUE!</v>
      </c>
      <c r="B17">
        <v>14</v>
      </c>
      <c r="C17" t="e" cm="1" vm="2">
        <f t="array" ref="C17">_FV(Table2[[#This Row],[Zipcode]],"Admin Division 2 (County/district/other)",TRUE)</f>
        <v>#VALUE!</v>
      </c>
      <c r="D17" t="e" cm="1" vm="6">
        <f t="array" ref="D17">_FV(Table2[[#This Row],[Zipcode]],"City")</f>
        <v>#VALUE!</v>
      </c>
      <c r="E17" t="e" cm="1" vm="4">
        <f t="array" ref="E17">_FV(Table2[[#This Row],[Zipcode]],"Admin Division 1 (State/province/other)",TRUE)</f>
        <v>#VALUE!</v>
      </c>
    </row>
    <row r="18" spans="1:5" x14ac:dyDescent="0.2">
      <c r="A18" s="2" t="e" vm="26">
        <v>#VALUE!</v>
      </c>
      <c r="B18">
        <v>13</v>
      </c>
      <c r="C18" t="e" cm="1" vm="2">
        <f t="array" ref="C18">_FV(Table2[[#This Row],[Zipcode]],"Admin Division 2 (County/district/other)",TRUE)</f>
        <v>#VALUE!</v>
      </c>
      <c r="D18" t="e" cm="1" vm="14">
        <f t="array" ref="D18">_FV(Table2[[#This Row],[Zipcode]],"City")</f>
        <v>#VALUE!</v>
      </c>
      <c r="E18" t="e" cm="1" vm="4">
        <f t="array" ref="E18">_FV(Table2[[#This Row],[Zipcode]],"Admin Division 1 (State/province/other)",TRUE)</f>
        <v>#VALUE!</v>
      </c>
    </row>
    <row r="19" spans="1:5" x14ac:dyDescent="0.2">
      <c r="A19" s="2" t="e" vm="27">
        <v>#VALUE!</v>
      </c>
      <c r="B19">
        <v>13</v>
      </c>
      <c r="C19" t="e" cm="1" vm="2">
        <f t="array" ref="C19">_FV(Table2[[#This Row],[Zipcode]],"Admin Division 2 (County/district/other)",TRUE)</f>
        <v>#VALUE!</v>
      </c>
      <c r="D19" t="e" cm="1" vm="6">
        <f t="array" ref="D19">_FV(Table2[[#This Row],[Zipcode]],"City")</f>
        <v>#VALUE!</v>
      </c>
      <c r="E19" t="e" cm="1" vm="4">
        <f t="array" ref="E19">_FV(Table2[[#This Row],[Zipcode]],"Admin Division 1 (State/province/other)",TRUE)</f>
        <v>#VALUE!</v>
      </c>
    </row>
    <row r="20" spans="1:5" x14ac:dyDescent="0.2">
      <c r="A20" s="2" t="e" vm="28">
        <v>#VALUE!</v>
      </c>
      <c r="B20">
        <v>13</v>
      </c>
      <c r="C20" t="e" cm="1" vm="2">
        <f t="array" ref="C20">_FV(Table2[[#This Row],[Zipcode]],"Admin Division 2 (County/district/other)",TRUE)</f>
        <v>#VALUE!</v>
      </c>
      <c r="D20" t="e" cm="1" vm="6">
        <f t="array" ref="D20">_FV(Table2[[#This Row],[Zipcode]],"City")</f>
        <v>#VALUE!</v>
      </c>
      <c r="E20" t="e" cm="1" vm="4">
        <f t="array" ref="E20">_FV(Table2[[#This Row],[Zipcode]],"Admin Division 1 (State/province/other)",TRUE)</f>
        <v>#VALUE!</v>
      </c>
    </row>
    <row r="21" spans="1:5" x14ac:dyDescent="0.2">
      <c r="A21" s="2" t="e" vm="29">
        <v>#VALUE!</v>
      </c>
      <c r="B21">
        <v>13</v>
      </c>
      <c r="C21" t="e" cm="1" vm="2">
        <f t="array" ref="C21">_FV(Table2[[#This Row],[Zipcode]],"Admin Division 2 (County/district/other)",TRUE)</f>
        <v>#VALUE!</v>
      </c>
      <c r="D21" t="e" cm="1" vm="6">
        <f t="array" ref="D21">_FV(Table2[[#This Row],[Zipcode]],"City")</f>
        <v>#VALUE!</v>
      </c>
      <c r="E21" t="e" cm="1" vm="4">
        <f t="array" ref="E21">_FV(Table2[[#This Row],[Zipcode]],"Admin Division 1 (State/province/other)",TRUE)</f>
        <v>#VALUE!</v>
      </c>
    </row>
    <row r="22" spans="1:5" x14ac:dyDescent="0.2">
      <c r="A22" s="2" t="e" vm="30">
        <v>#VALUE!</v>
      </c>
      <c r="B22">
        <v>12</v>
      </c>
      <c r="C22" t="e" cm="1" vm="2">
        <f t="array" ref="C22">_FV(Table2[[#This Row],[Zipcode]],"Admin Division 2 (County/district/other)",TRUE)</f>
        <v>#VALUE!</v>
      </c>
      <c r="D22" t="e" cm="1" vm="31">
        <f t="array" ref="D22">_FV(Table2[[#This Row],[Zipcode]],"City")</f>
        <v>#VALUE!</v>
      </c>
      <c r="E22" t="e" cm="1" vm="4">
        <f t="array" ref="E22">_FV(Table2[[#This Row],[Zipcode]],"Admin Division 1 (State/province/other)",TRUE)</f>
        <v>#VALUE!</v>
      </c>
    </row>
    <row r="23" spans="1:5" x14ac:dyDescent="0.2">
      <c r="A23" s="2" t="e" vm="32">
        <v>#VALUE!</v>
      </c>
      <c r="B23">
        <v>12</v>
      </c>
      <c r="C23" t="e" cm="1" vm="33">
        <f t="array" ref="C23">_FV(Table2[[#This Row],[Zipcode]],"Admin Division 2 (County/district/other)",TRUE)</f>
        <v>#VALUE!</v>
      </c>
      <c r="D23" t="e" cm="1" vm="34">
        <f t="array" ref="D23">_FV(Table2[[#This Row],[Zipcode]],"City")</f>
        <v>#VALUE!</v>
      </c>
      <c r="E23" t="e" cm="1" vm="4">
        <f t="array" ref="E23">_FV(Table2[[#This Row],[Zipcode]],"Admin Division 1 (State/province/other)",TRUE)</f>
        <v>#VALUE!</v>
      </c>
    </row>
    <row r="24" spans="1:5" x14ac:dyDescent="0.2">
      <c r="A24" s="2" t="e" vm="35">
        <v>#VALUE!</v>
      </c>
      <c r="B24">
        <v>11</v>
      </c>
      <c r="C24" t="e" cm="1" vm="2">
        <f t="array" ref="C24">_FV(Table2[[#This Row],[Zipcode]],"Admin Division 2 (County/district/other)",TRUE)</f>
        <v>#VALUE!</v>
      </c>
      <c r="D24" t="e" cm="1" vm="6">
        <f t="array" ref="D24">_FV(Table2[[#This Row],[Zipcode]],"City")</f>
        <v>#VALUE!</v>
      </c>
      <c r="E24" t="e" cm="1" vm="4">
        <f t="array" ref="E24">_FV(Table2[[#This Row],[Zipcode]],"Admin Division 1 (State/province/other)",TRUE)</f>
        <v>#VALUE!</v>
      </c>
    </row>
    <row r="25" spans="1:5" x14ac:dyDescent="0.2">
      <c r="A25" s="2" t="e" vm="36">
        <v>#VALUE!</v>
      </c>
      <c r="B25">
        <v>11</v>
      </c>
      <c r="C25" t="e" cm="1" vm="2">
        <f t="array" ref="C25">_FV(Table2[[#This Row],[Zipcode]],"Admin Division 2 (County/district/other)",TRUE)</f>
        <v>#VALUE!</v>
      </c>
      <c r="D25" t="e" cm="1" vm="6">
        <f t="array" ref="D25">_FV(Table2[[#This Row],[Zipcode]],"City")</f>
        <v>#VALUE!</v>
      </c>
      <c r="E25" t="e" cm="1" vm="4">
        <f t="array" ref="E25">_FV(Table2[[#This Row],[Zipcode]],"Admin Division 1 (State/province/other)",TRUE)</f>
        <v>#VALUE!</v>
      </c>
    </row>
    <row r="26" spans="1:5" x14ac:dyDescent="0.2">
      <c r="A26" s="2" t="e" vm="37">
        <v>#VALUE!</v>
      </c>
      <c r="B26">
        <v>10</v>
      </c>
      <c r="C26" t="e" cm="1" vm="2">
        <f t="array" ref="C26">_FV(Table2[[#This Row],[Zipcode]],"Admin Division 2 (County/district/other)",TRUE)</f>
        <v>#VALUE!</v>
      </c>
      <c r="D26" t="e" cm="1" vm="3">
        <f t="array" ref="D26">_FV(Table2[[#This Row],[Zipcode]],"City")</f>
        <v>#VALUE!</v>
      </c>
      <c r="E26" t="e" cm="1" vm="4">
        <f t="array" ref="E26">_FV(Table2[[#This Row],[Zipcode]],"Admin Division 1 (State/province/other)",TRUE)</f>
        <v>#VALUE!</v>
      </c>
    </row>
    <row r="27" spans="1:5" hidden="1" x14ac:dyDescent="0.2">
      <c r="A27" s="2" t="e" vm="38">
        <v>#VALUE!</v>
      </c>
      <c r="B27">
        <v>1</v>
      </c>
      <c r="C27" t="e" cm="1" vm="39">
        <f t="array" ref="C27">_FV(Table2[[#This Row],[Zipcode]],"Admin Division 2 (County/district/other)",TRUE)</f>
        <v>#VALUE!</v>
      </c>
      <c r="D27" t="e" cm="1" vm="40">
        <f t="array" ref="D27">_FV(Table2[[#This Row],[Zipcode]],"City")</f>
        <v>#VALUE!</v>
      </c>
      <c r="E27" t="e" cm="1" vm="41">
        <f t="array" ref="E27">_FV(Table2[[#This Row],[Zipcode]],"Admin Division 1 (State/province/other)",TRUE)</f>
        <v>#VALUE!</v>
      </c>
    </row>
    <row r="28" spans="1:5" x14ac:dyDescent="0.2">
      <c r="A28" s="2" t="e" vm="42">
        <v>#VALUE!</v>
      </c>
      <c r="B28">
        <v>10</v>
      </c>
      <c r="C28" t="e" cm="1" vm="2">
        <f t="array" ref="C28">_FV(Table2[[#This Row],[Zipcode]],"Admin Division 2 (County/district/other)",TRUE)</f>
        <v>#VALUE!</v>
      </c>
      <c r="D28" t="e" cm="1" vm="43">
        <f t="array" ref="D28">_FV(Table2[[#This Row],[Zipcode]],"City")</f>
        <v>#VALUE!</v>
      </c>
      <c r="E28" t="e" cm="1" vm="4">
        <f t="array" ref="E28">_FV(Table2[[#This Row],[Zipcode]],"Admin Division 1 (State/province/other)",TRUE)</f>
        <v>#VALUE!</v>
      </c>
    </row>
    <row r="29" spans="1:5" x14ac:dyDescent="0.2">
      <c r="A29" s="2" t="e" vm="44">
        <v>#VALUE!</v>
      </c>
      <c r="B29">
        <v>10</v>
      </c>
      <c r="C29" t="e" cm="1" vm="2">
        <f t="array" ref="C29">_FV(Table2[[#This Row],[Zipcode]],"Admin Division 2 (County/district/other)",TRUE)</f>
        <v>#VALUE!</v>
      </c>
      <c r="D29" t="e" cm="1" vm="6">
        <f t="array" ref="D29">_FV(Table2[[#This Row],[Zipcode]],"City")</f>
        <v>#VALUE!</v>
      </c>
      <c r="E29" t="e" cm="1" vm="4">
        <f t="array" ref="E29">_FV(Table2[[#This Row],[Zipcode]],"Admin Division 1 (State/province/other)",TRUE)</f>
        <v>#VALUE!</v>
      </c>
    </row>
    <row r="30" spans="1:5" x14ac:dyDescent="0.2">
      <c r="A30" s="2" t="e" vm="45">
        <v>#VALUE!</v>
      </c>
      <c r="B30">
        <v>10</v>
      </c>
      <c r="C30" t="e" cm="1" vm="2">
        <f t="array" ref="C30">_FV(Table2[[#This Row],[Zipcode]],"Admin Division 2 (County/district/other)",TRUE)</f>
        <v>#VALUE!</v>
      </c>
      <c r="D30" t="e" cm="1" vm="6">
        <f t="array" ref="D30">_FV(Table2[[#This Row],[Zipcode]],"City")</f>
        <v>#VALUE!</v>
      </c>
      <c r="E30" t="e" cm="1" vm="4">
        <f t="array" ref="E30">_FV(Table2[[#This Row],[Zipcode]],"Admin Division 1 (State/province/other)",TRUE)</f>
        <v>#VALUE!</v>
      </c>
    </row>
    <row r="31" spans="1:5" x14ac:dyDescent="0.2">
      <c r="A31" s="2" t="e" vm="46">
        <v>#VALUE!</v>
      </c>
      <c r="B31">
        <v>10</v>
      </c>
      <c r="C31" t="e" cm="1" vm="21">
        <f t="array" ref="C31">_FV(Table2[[#This Row],[Zipcode]],"Admin Division 2 (County/district/other)",TRUE)</f>
        <v>#VALUE!</v>
      </c>
      <c r="D31" t="e" cm="1" vm="47">
        <f t="array" ref="D31">_FV(Table2[[#This Row],[Zipcode]],"City")</f>
        <v>#VALUE!</v>
      </c>
      <c r="E31" t="e" cm="1" vm="4">
        <f t="array" ref="E31">_FV(Table2[[#This Row],[Zipcode]],"Admin Division 1 (State/province/other)",TRUE)</f>
        <v>#VALUE!</v>
      </c>
    </row>
    <row r="32" spans="1:5" x14ac:dyDescent="0.2">
      <c r="A32" s="2" t="e" vm="48">
        <v>#VALUE!</v>
      </c>
      <c r="B32">
        <v>9</v>
      </c>
      <c r="C32" t="e" cm="1" vm="2">
        <f t="array" ref="C32">_FV(Table2[[#This Row],[Zipcode]],"Admin Division 2 (County/district/other)",TRUE)</f>
        <v>#VALUE!</v>
      </c>
      <c r="D32" t="e" cm="1" vm="6">
        <f t="array" ref="D32">_FV(Table2[[#This Row],[Zipcode]],"City")</f>
        <v>#VALUE!</v>
      </c>
      <c r="E32" t="e" cm="1" vm="4">
        <f t="array" ref="E32">_FV(Table2[[#This Row],[Zipcode]],"Admin Division 1 (State/province/other)",TRUE)</f>
        <v>#VALUE!</v>
      </c>
    </row>
    <row r="33" spans="1:5" x14ac:dyDescent="0.2">
      <c r="A33" s="2" t="e" vm="49">
        <v>#VALUE!</v>
      </c>
      <c r="B33">
        <v>9</v>
      </c>
      <c r="C33" t="e" cm="1" vm="50">
        <f t="array" ref="C33">_FV(Table2[[#This Row],[Zipcode]],"Admin Division 2 (County/district/other)",TRUE)</f>
        <v>#VALUE!</v>
      </c>
      <c r="D33" t="e" cm="1" vm="51">
        <f t="array" ref="D33">_FV(Table2[[#This Row],[Zipcode]],"City")</f>
        <v>#VALUE!</v>
      </c>
      <c r="E33" t="e" cm="1" vm="4">
        <f t="array" ref="E33">_FV(Table2[[#This Row],[Zipcode]],"Admin Division 1 (State/province/other)",TRUE)</f>
        <v>#VALUE!</v>
      </c>
    </row>
    <row r="34" spans="1:5" x14ac:dyDescent="0.2">
      <c r="A34" s="2" t="e" vm="52">
        <v>#VALUE!</v>
      </c>
      <c r="B34">
        <v>8</v>
      </c>
      <c r="C34" t="e" cm="1" vm="53">
        <f t="array" ref="C34">_FV(Table2[[#This Row],[Zipcode]],"Admin Division 2 (County/district/other)",TRUE)</f>
        <v>#VALUE!</v>
      </c>
      <c r="D34" t="e" cm="1" vm="54">
        <f t="array" ref="D34">_FV(Table2[[#This Row],[Zipcode]],"City")</f>
        <v>#VALUE!</v>
      </c>
      <c r="E34" t="e" cm="1" vm="4">
        <f t="array" ref="E34">_FV(Table2[[#This Row],[Zipcode]],"Admin Division 1 (State/province/other)",TRUE)</f>
        <v>#VALUE!</v>
      </c>
    </row>
    <row r="35" spans="1:5" x14ac:dyDescent="0.2">
      <c r="A35" s="2" t="e" vm="55">
        <v>#VALUE!</v>
      </c>
      <c r="B35">
        <v>8</v>
      </c>
      <c r="C35" t="e" cm="1" vm="2">
        <f t="array" ref="C35">_FV(Table2[[#This Row],[Zipcode]],"Admin Division 2 (County/district/other)",TRUE)</f>
        <v>#VALUE!</v>
      </c>
      <c r="D35" t="e" cm="1" vm="3">
        <f t="array" ref="D35">_FV(Table2[[#This Row],[Zipcode]],"City")</f>
        <v>#VALUE!</v>
      </c>
      <c r="E35" t="e" cm="1" vm="4">
        <f t="array" ref="E35">_FV(Table2[[#This Row],[Zipcode]],"Admin Division 1 (State/province/other)",TRUE)</f>
        <v>#VALUE!</v>
      </c>
    </row>
    <row r="36" spans="1:5" x14ac:dyDescent="0.2">
      <c r="A36" s="2" t="e" vm="56">
        <v>#VALUE!</v>
      </c>
      <c r="B36">
        <v>8</v>
      </c>
      <c r="C36" t="e" cm="1" vm="2">
        <f t="array" ref="C36">_FV(Table2[[#This Row],[Zipcode]],"Admin Division 2 (County/district/other)",TRUE)</f>
        <v>#VALUE!</v>
      </c>
      <c r="D36" t="e" cm="1" vm="6">
        <f t="array" ref="D36">_FV(Table2[[#This Row],[Zipcode]],"City")</f>
        <v>#VALUE!</v>
      </c>
      <c r="E36" t="e" cm="1" vm="4">
        <f t="array" ref="E36">_FV(Table2[[#This Row],[Zipcode]],"Admin Division 1 (State/province/other)",TRUE)</f>
        <v>#VALUE!</v>
      </c>
    </row>
    <row r="37" spans="1:5" x14ac:dyDescent="0.2">
      <c r="A37" s="2" t="e" vm="57">
        <v>#VALUE!</v>
      </c>
      <c r="B37">
        <v>7</v>
      </c>
      <c r="C37" t="e" cm="1" vm="2">
        <f t="array" ref="C37">_FV(Table2[[#This Row],[Zipcode]],"Admin Division 2 (County/district/other)",TRUE)</f>
        <v>#VALUE!</v>
      </c>
      <c r="D37" t="e" cm="1" vm="6">
        <f t="array" ref="D37">_FV(Table2[[#This Row],[Zipcode]],"City")</f>
        <v>#VALUE!</v>
      </c>
      <c r="E37" t="e" cm="1" vm="4">
        <f t="array" ref="E37">_FV(Table2[[#This Row],[Zipcode]],"Admin Division 1 (State/province/other)",TRUE)</f>
        <v>#VALUE!</v>
      </c>
    </row>
    <row r="38" spans="1:5" x14ac:dyDescent="0.2">
      <c r="A38" s="2" t="e" vm="58">
        <v>#VALUE!</v>
      </c>
      <c r="B38">
        <v>7</v>
      </c>
      <c r="C38" t="e" cm="1" vm="2">
        <f t="array" ref="C38">_FV(Table2[[#This Row],[Zipcode]],"Admin Division 2 (County/district/other)",TRUE)</f>
        <v>#VALUE!</v>
      </c>
      <c r="D38" t="e" cm="1" vm="6">
        <f t="array" ref="D38">_FV(Table2[[#This Row],[Zipcode]],"City")</f>
        <v>#VALUE!</v>
      </c>
      <c r="E38" t="e" cm="1" vm="4">
        <f t="array" ref="E38">_FV(Table2[[#This Row],[Zipcode]],"Admin Division 1 (State/province/other)",TRUE)</f>
        <v>#VALUE!</v>
      </c>
    </row>
    <row r="39" spans="1:5" x14ac:dyDescent="0.2">
      <c r="A39" s="2" t="e" vm="59">
        <v>#VALUE!</v>
      </c>
      <c r="B39">
        <v>7</v>
      </c>
      <c r="C39" t="e" cm="1" vm="2">
        <f t="array" ref="C39">_FV(Table2[[#This Row],[Zipcode]],"Admin Division 2 (County/district/other)",TRUE)</f>
        <v>#VALUE!</v>
      </c>
      <c r="D39" t="e" cm="1" vm="6">
        <f t="array" ref="D39">_FV(Table2[[#This Row],[Zipcode]],"City")</f>
        <v>#VALUE!</v>
      </c>
      <c r="E39" t="e" cm="1" vm="4">
        <f t="array" ref="E39">_FV(Table2[[#This Row],[Zipcode]],"Admin Division 1 (State/province/other)",TRUE)</f>
        <v>#VALUE!</v>
      </c>
    </row>
    <row r="40" spans="1:5" x14ac:dyDescent="0.2">
      <c r="A40" s="2" t="e" vm="60">
        <v>#VALUE!</v>
      </c>
      <c r="B40">
        <v>7</v>
      </c>
      <c r="C40" t="e" cm="1" vm="21">
        <f t="array" ref="C40">_FV(Table2[[#This Row],[Zipcode]],"Admin Division 2 (County/district/other)",TRUE)</f>
        <v>#VALUE!</v>
      </c>
      <c r="D40" t="e" cm="1" vm="61">
        <f t="array" ref="D40">_FV(Table2[[#This Row],[Zipcode]],"City")</f>
        <v>#VALUE!</v>
      </c>
      <c r="E40" t="e" cm="1" vm="4">
        <f t="array" ref="E40">_FV(Table2[[#This Row],[Zipcode]],"Admin Division 1 (State/province/other)",TRUE)</f>
        <v>#VALUE!</v>
      </c>
    </row>
    <row r="41" spans="1:5" x14ac:dyDescent="0.2">
      <c r="A41" s="2" t="e" vm="62">
        <v>#VALUE!</v>
      </c>
      <c r="B41">
        <v>7</v>
      </c>
      <c r="C41" t="e" cm="1" vm="63">
        <f t="array" ref="C41">_FV(Table2[[#This Row],[Zipcode]],"Admin Division 2 (County/district/other)",TRUE)</f>
        <v>#VALUE!</v>
      </c>
      <c r="D41" t="e" cm="1" vm="64">
        <f t="array" ref="D41">_FV(Table2[[#This Row],[Zipcode]],"City")</f>
        <v>#VALUE!</v>
      </c>
      <c r="E41" t="e" cm="1" vm="4">
        <f t="array" ref="E41">_FV(Table2[[#This Row],[Zipcode]],"Admin Division 1 (State/province/other)",TRUE)</f>
        <v>#VALUE!</v>
      </c>
    </row>
    <row r="42" spans="1:5" ht="20" customHeight="1" x14ac:dyDescent="0.2">
      <c r="A42" s="2" t="e" vm="65">
        <v>#VALUE!</v>
      </c>
      <c r="B42">
        <v>6</v>
      </c>
      <c r="C42" t="e" cm="1" vm="2">
        <f t="array" ref="C42">_FV(Table2[[#This Row],[Zipcode]],"Admin Division 2 (County/district/other)",TRUE)</f>
        <v>#VALUE!</v>
      </c>
      <c r="D42" t="e" cm="1" vm="6">
        <f t="array" ref="D42">_FV(Table2[[#This Row],[Zipcode]],"City")</f>
        <v>#VALUE!</v>
      </c>
      <c r="E42" t="e" cm="1" vm="4">
        <f t="array" ref="E42">_FV(Table2[[#This Row],[Zipcode]],"Admin Division 1 (State/province/other)",TRUE)</f>
        <v>#VALUE!</v>
      </c>
    </row>
    <row r="43" spans="1:5" x14ac:dyDescent="0.2">
      <c r="A43" s="2" t="e" vm="66">
        <v>#VALUE!</v>
      </c>
      <c r="B43">
        <v>6</v>
      </c>
      <c r="C43" t="e" cm="1" vm="2">
        <f t="array" ref="C43">_FV(Table2[[#This Row],[Zipcode]],"Admin Division 2 (County/district/other)",TRUE)</f>
        <v>#VALUE!</v>
      </c>
      <c r="D43" t="e" cm="1" vm="6">
        <f t="array" ref="D43">_FV(Table2[[#This Row],[Zipcode]],"City")</f>
        <v>#VALUE!</v>
      </c>
      <c r="E43" t="e" cm="1" vm="4">
        <f t="array" ref="E43">_FV(Table2[[#This Row],[Zipcode]],"Admin Division 1 (State/province/other)",TRUE)</f>
        <v>#VALUE!</v>
      </c>
    </row>
    <row r="44" spans="1:5" x14ac:dyDescent="0.2">
      <c r="A44" s="2" t="e" vm="67">
        <v>#VALUE!</v>
      </c>
      <c r="B44">
        <v>6</v>
      </c>
      <c r="C44" t="e" cm="1" vm="21">
        <f t="array" ref="C44">_FV(Table2[[#This Row],[Zipcode]],"Admin Division 2 (County/district/other)",TRUE)</f>
        <v>#VALUE!</v>
      </c>
      <c r="D44" t="e" cm="1" vm="68">
        <f t="array" ref="D44">_FV(Table2[[#This Row],[Zipcode]],"City")</f>
        <v>#VALUE!</v>
      </c>
      <c r="E44" t="e" cm="1" vm="4">
        <f t="array" ref="E44">_FV(Table2[[#This Row],[Zipcode]],"Admin Division 1 (State/province/other)",TRUE)</f>
        <v>#VALUE!</v>
      </c>
    </row>
    <row r="45" spans="1:5" x14ac:dyDescent="0.2">
      <c r="A45" s="2" t="e" vm="69">
        <v>#VALUE!</v>
      </c>
      <c r="B45">
        <v>6</v>
      </c>
      <c r="C45" t="e" cm="1" vm="21">
        <f t="array" ref="C45">_FV(Table2[[#This Row],[Zipcode]],"Admin Division 2 (County/district/other)",TRUE)</f>
        <v>#VALUE!</v>
      </c>
      <c r="D45" t="e" cm="1" vm="47">
        <f t="array" ref="D45">_FV(Table2[[#This Row],[Zipcode]],"City")</f>
        <v>#VALUE!</v>
      </c>
      <c r="E45" t="e" cm="1" vm="4">
        <f t="array" ref="E45">_FV(Table2[[#This Row],[Zipcode]],"Admin Division 1 (State/province/other)",TRUE)</f>
        <v>#VALUE!</v>
      </c>
    </row>
    <row r="46" spans="1:5" x14ac:dyDescent="0.2">
      <c r="A46" s="2" t="e" vm="70">
        <v>#VALUE!</v>
      </c>
      <c r="B46">
        <v>5</v>
      </c>
      <c r="C46" t="e" cm="1" vm="53">
        <f t="array" ref="C46">_FV(Table2[[#This Row],[Zipcode]],"Admin Division 2 (County/district/other)",TRUE)</f>
        <v>#VALUE!</v>
      </c>
      <c r="D46" t="e" cm="1" vm="71">
        <f t="array" ref="D46">_FV(Table2[[#This Row],[Zipcode]],"City")</f>
        <v>#VALUE!</v>
      </c>
      <c r="E46" t="e" cm="1" vm="4">
        <f t="array" ref="E46">_FV(Table2[[#This Row],[Zipcode]],"Admin Division 1 (State/province/other)",TRUE)</f>
        <v>#VALUE!</v>
      </c>
    </row>
    <row r="47" spans="1:5" x14ac:dyDescent="0.2">
      <c r="A47" s="2" t="e" vm="72">
        <v>#VALUE!</v>
      </c>
      <c r="B47">
        <v>5</v>
      </c>
      <c r="C47" t="e" cm="1" vm="21">
        <f t="array" ref="C47">_FV(Table2[[#This Row],[Zipcode]],"Admin Division 2 (County/district/other)",TRUE)</f>
        <v>#VALUE!</v>
      </c>
      <c r="D47" t="e" cm="1" vm="73">
        <f t="array" ref="D47">_FV(Table2[[#This Row],[Zipcode]],"City")</f>
        <v>#VALUE!</v>
      </c>
      <c r="E47" t="e" cm="1" vm="4">
        <f t="array" ref="E47">_FV(Table2[[#This Row],[Zipcode]],"Admin Division 1 (State/province/other)",TRUE)</f>
        <v>#VALUE!</v>
      </c>
    </row>
    <row r="48" spans="1:5" x14ac:dyDescent="0.2">
      <c r="A48" s="2" t="e" vm="74">
        <v>#VALUE!</v>
      </c>
      <c r="B48">
        <v>4</v>
      </c>
      <c r="C48" t="e" cm="1" vm="75">
        <f t="array" ref="C48">_FV(Table2[[#This Row],[Zipcode]],"Admin Division 2 (County/district/other)",TRUE)</f>
        <v>#VALUE!</v>
      </c>
      <c r="D48" t="e" cm="1" vm="76">
        <f t="array" ref="D48">_FV(Table2[[#This Row],[Zipcode]],"City")</f>
        <v>#VALUE!</v>
      </c>
      <c r="E48" t="e" cm="1" vm="4">
        <f t="array" ref="E48">_FV(Table2[[#This Row],[Zipcode]],"Admin Division 1 (State/province/other)",TRUE)</f>
        <v>#VALUE!</v>
      </c>
    </row>
    <row r="49" spans="1:5" x14ac:dyDescent="0.2">
      <c r="A49" s="2" t="e" vm="77">
        <v>#VALUE!</v>
      </c>
      <c r="B49">
        <v>4</v>
      </c>
      <c r="C49" t="e" cm="1" vm="53">
        <f t="array" ref="C49">_FV(Table2[[#This Row],[Zipcode]],"Admin Division 2 (County/district/other)",TRUE)</f>
        <v>#VALUE!</v>
      </c>
      <c r="D49" t="e" cm="1" vm="78">
        <f t="array" ref="D49">_FV(Table2[[#This Row],[Zipcode]],"City")</f>
        <v>#VALUE!</v>
      </c>
      <c r="E49" t="e" cm="1" vm="4">
        <f t="array" ref="E49">_FV(Table2[[#This Row],[Zipcode]],"Admin Division 1 (State/province/other)",TRUE)</f>
        <v>#VALUE!</v>
      </c>
    </row>
    <row r="50" spans="1:5" x14ac:dyDescent="0.2">
      <c r="A50" s="2" t="e" vm="79">
        <v>#VALUE!</v>
      </c>
      <c r="B50">
        <v>4</v>
      </c>
      <c r="C50" t="e" cm="1" vm="53">
        <f t="array" ref="C50">_FV(Table2[[#This Row],[Zipcode]],"Admin Division 2 (County/district/other)",TRUE)</f>
        <v>#VALUE!</v>
      </c>
      <c r="D50" t="e" cm="1" vm="78">
        <f t="array" ref="D50">_FV(Table2[[#This Row],[Zipcode]],"City")</f>
        <v>#VALUE!</v>
      </c>
      <c r="E50" t="e" cm="1" vm="4">
        <f t="array" ref="E50">_FV(Table2[[#This Row],[Zipcode]],"Admin Division 1 (State/province/other)",TRUE)</f>
        <v>#VALUE!</v>
      </c>
    </row>
    <row r="51" spans="1:5" x14ac:dyDescent="0.2">
      <c r="A51" s="2" t="e" vm="80">
        <v>#VALUE!</v>
      </c>
      <c r="B51">
        <v>4</v>
      </c>
      <c r="C51" t="e" cm="1" vm="2">
        <f t="array" ref="C51">_FV(Table2[[#This Row],[Zipcode]],"Admin Division 2 (County/district/other)",TRUE)</f>
        <v>#VALUE!</v>
      </c>
      <c r="D51" t="e" cm="1" vm="81">
        <f t="array" ref="D51">_FV(Table2[[#This Row],[Zipcode]],"City")</f>
        <v>#VALUE!</v>
      </c>
      <c r="E51" t="e" cm="1" vm="4">
        <f t="array" ref="E51">_FV(Table2[[#This Row],[Zipcode]],"Admin Division 1 (State/province/other)",TRUE)</f>
        <v>#VALUE!</v>
      </c>
    </row>
    <row r="52" spans="1:5" x14ac:dyDescent="0.2">
      <c r="A52" s="2" t="e" vm="82">
        <v>#VALUE!</v>
      </c>
      <c r="B52">
        <v>4</v>
      </c>
      <c r="C52" t="e" cm="1" vm="2">
        <f t="array" ref="C52">_FV(Table2[[#This Row],[Zipcode]],"Admin Division 2 (County/district/other)",TRUE)</f>
        <v>#VALUE!</v>
      </c>
      <c r="D52" t="e" cm="1" vm="6">
        <f t="array" ref="D52">_FV(Table2[[#This Row],[Zipcode]],"City")</f>
        <v>#VALUE!</v>
      </c>
      <c r="E52" t="e" cm="1" vm="4">
        <f t="array" ref="E52">_FV(Table2[[#This Row],[Zipcode]],"Admin Division 1 (State/province/other)",TRUE)</f>
        <v>#VALUE!</v>
      </c>
    </row>
    <row r="53" spans="1:5" x14ac:dyDescent="0.2">
      <c r="A53" s="2" t="e" vm="83">
        <v>#VALUE!</v>
      </c>
      <c r="B53">
        <v>4</v>
      </c>
      <c r="C53" t="e" cm="1" vm="21">
        <f t="array" ref="C53">_FV(Table2[[#This Row],[Zipcode]],"Admin Division 2 (County/district/other)",TRUE)</f>
        <v>#VALUE!</v>
      </c>
      <c r="D53" t="e" cm="1" vm="84">
        <f t="array" ref="D53">_FV(Table2[[#This Row],[Zipcode]],"City")</f>
        <v>#VALUE!</v>
      </c>
      <c r="E53" t="e" cm="1" vm="4">
        <f t="array" ref="E53">_FV(Table2[[#This Row],[Zipcode]],"Admin Division 1 (State/province/other)",TRUE)</f>
        <v>#VALUE!</v>
      </c>
    </row>
    <row r="54" spans="1:5" x14ac:dyDescent="0.2">
      <c r="A54" s="2" t="e" vm="85">
        <v>#VALUE!</v>
      </c>
      <c r="B54">
        <v>4</v>
      </c>
      <c r="C54" t="e" cm="1" vm="86">
        <f t="array" ref="C54">_FV(Table2[[#This Row],[Zipcode]],"Admin Division 2 (County/district/other)",TRUE)</f>
        <v>#VALUE!</v>
      </c>
      <c r="D54" t="e" cm="1" vm="87">
        <f t="array" ref="D54">_FV(Table2[[#This Row],[Zipcode]],"City")</f>
        <v>#VALUE!</v>
      </c>
      <c r="E54" t="e" cm="1" vm="4">
        <f t="array" ref="E54">_FV(Table2[[#This Row],[Zipcode]],"Admin Division 1 (State/province/other)",TRUE)</f>
        <v>#VALUE!</v>
      </c>
    </row>
    <row r="55" spans="1:5" x14ac:dyDescent="0.2">
      <c r="A55" s="2" t="e" vm="88">
        <v>#VALUE!</v>
      </c>
      <c r="B55">
        <v>3</v>
      </c>
      <c r="C55" t="e" cm="1" vm="53">
        <f t="array" ref="C55">_FV(Table2[[#This Row],[Zipcode]],"Admin Division 2 (County/district/other)",TRUE)</f>
        <v>#VALUE!</v>
      </c>
      <c r="D55" t="e" cm="1" vm="78">
        <f t="array" ref="D55">_FV(Table2[[#This Row],[Zipcode]],"City")</f>
        <v>#VALUE!</v>
      </c>
      <c r="E55" t="e" cm="1" vm="4">
        <f t="array" ref="E55">_FV(Table2[[#This Row],[Zipcode]],"Admin Division 1 (State/province/other)",TRUE)</f>
        <v>#VALUE!</v>
      </c>
    </row>
    <row r="56" spans="1:5" x14ac:dyDescent="0.2">
      <c r="A56" s="2" t="e" vm="89">
        <v>#VALUE!</v>
      </c>
      <c r="B56">
        <v>3</v>
      </c>
      <c r="C56" t="e" cm="1" vm="53">
        <f t="array" ref="C56">_FV(Table2[[#This Row],[Zipcode]],"Admin Division 2 (County/district/other)",TRUE)</f>
        <v>#VALUE!</v>
      </c>
      <c r="D56" t="e" cm="1" vm="78">
        <f t="array" ref="D56">_FV(Table2[[#This Row],[Zipcode]],"City")</f>
        <v>#VALUE!</v>
      </c>
      <c r="E56" t="e" cm="1" vm="4">
        <f t="array" ref="E56">_FV(Table2[[#This Row],[Zipcode]],"Admin Division 1 (State/province/other)",TRUE)</f>
        <v>#VALUE!</v>
      </c>
    </row>
    <row r="57" spans="1:5" x14ac:dyDescent="0.2">
      <c r="A57" s="2" t="e" vm="90">
        <v>#VALUE!</v>
      </c>
      <c r="B57">
        <v>3</v>
      </c>
      <c r="C57" t="e" cm="1" vm="53">
        <f t="array" ref="C57">_FV(Table2[[#This Row],[Zipcode]],"Admin Division 2 (County/district/other)",TRUE)</f>
        <v>#VALUE!</v>
      </c>
      <c r="D57" t="e" cm="1" vm="91">
        <f t="array" ref="D57">_FV(Table2[[#This Row],[Zipcode]],"City")</f>
        <v>#VALUE!</v>
      </c>
      <c r="E57" t="e" cm="1" vm="4">
        <f t="array" ref="E57">_FV(Table2[[#This Row],[Zipcode]],"Admin Division 1 (State/province/other)",TRUE)</f>
        <v>#VALUE!</v>
      </c>
    </row>
    <row r="58" spans="1:5" x14ac:dyDescent="0.2">
      <c r="A58" s="2" t="e" vm="92">
        <v>#VALUE!</v>
      </c>
      <c r="B58">
        <v>3</v>
      </c>
      <c r="C58" t="e" cm="1" vm="2">
        <f t="array" ref="C58">_FV(Table2[[#This Row],[Zipcode]],"Admin Division 2 (County/district/other)",TRUE)</f>
        <v>#VALUE!</v>
      </c>
      <c r="D58" t="e" cm="1" vm="6">
        <f t="array" ref="D58">_FV(Table2[[#This Row],[Zipcode]],"City")</f>
        <v>#VALUE!</v>
      </c>
      <c r="E58" t="e" cm="1" vm="4">
        <f t="array" ref="E58">_FV(Table2[[#This Row],[Zipcode]],"Admin Division 1 (State/province/other)",TRUE)</f>
        <v>#VALUE!</v>
      </c>
    </row>
    <row r="59" spans="1:5" x14ac:dyDescent="0.2">
      <c r="A59" s="2" t="e" vm="93">
        <v>#VALUE!</v>
      </c>
      <c r="B59">
        <v>3</v>
      </c>
      <c r="C59" t="e" cm="1" vm="2">
        <f t="array" ref="C59">_FV(Table2[[#This Row],[Zipcode]],"Admin Division 2 (County/district/other)",TRUE)</f>
        <v>#VALUE!</v>
      </c>
      <c r="D59" t="e" cm="1" vm="6">
        <f t="array" ref="D59">_FV(Table2[[#This Row],[Zipcode]],"City")</f>
        <v>#VALUE!</v>
      </c>
      <c r="E59" t="e" cm="1" vm="4">
        <f t="array" ref="E59">_FV(Table2[[#This Row],[Zipcode]],"Admin Division 1 (State/province/other)",TRUE)</f>
        <v>#VALUE!</v>
      </c>
    </row>
    <row r="60" spans="1:5" x14ac:dyDescent="0.2">
      <c r="A60" s="2" t="e" vm="94">
        <v>#VALUE!</v>
      </c>
      <c r="B60">
        <v>3</v>
      </c>
      <c r="C60" t="e" cm="1" vm="2">
        <f t="array" ref="C60">_FV(Table2[[#This Row],[Zipcode]],"Admin Division 2 (County/district/other)",TRUE)</f>
        <v>#VALUE!</v>
      </c>
      <c r="D60" t="e" cm="1" vm="6">
        <f t="array" ref="D60">_FV(Table2[[#This Row],[Zipcode]],"City")</f>
        <v>#VALUE!</v>
      </c>
      <c r="E60" t="e" cm="1" vm="4">
        <f t="array" ref="E60">_FV(Table2[[#This Row],[Zipcode]],"Admin Division 1 (State/province/other)",TRUE)</f>
        <v>#VALUE!</v>
      </c>
    </row>
    <row r="61" spans="1:5" x14ac:dyDescent="0.2">
      <c r="A61" s="2" t="e" vm="95">
        <v>#VALUE!</v>
      </c>
      <c r="B61">
        <v>3</v>
      </c>
      <c r="C61" t="e" cm="1" vm="21">
        <f t="array" ref="C61">_FV(Table2[[#This Row],[Zipcode]],"Admin Division 2 (County/district/other)",TRUE)</f>
        <v>#VALUE!</v>
      </c>
      <c r="D61" t="e" cm="1" vm="96">
        <f t="array" ref="D61">_FV(Table2[[#This Row],[Zipcode]],"City")</f>
        <v>#VALUE!</v>
      </c>
      <c r="E61" t="e" cm="1" vm="4">
        <f t="array" ref="E61">_FV(Table2[[#This Row],[Zipcode]],"Admin Division 1 (State/province/other)",TRUE)</f>
        <v>#VALUE!</v>
      </c>
    </row>
    <row r="62" spans="1:5" x14ac:dyDescent="0.2">
      <c r="A62" s="2" t="e" vm="97">
        <v>#VALUE!</v>
      </c>
      <c r="B62">
        <v>3</v>
      </c>
      <c r="C62" t="e" cm="1" vm="21">
        <f t="array" ref="C62">_FV(Table2[[#This Row],[Zipcode]],"Admin Division 2 (County/district/other)",TRUE)</f>
        <v>#VALUE!</v>
      </c>
      <c r="D62" t="e" cm="1" vm="68">
        <f t="array" ref="D62">_FV(Table2[[#This Row],[Zipcode]],"City")</f>
        <v>#VALUE!</v>
      </c>
      <c r="E62" t="e" cm="1" vm="4">
        <f t="array" ref="E62">_FV(Table2[[#This Row],[Zipcode]],"Admin Division 1 (State/province/other)",TRUE)</f>
        <v>#VALUE!</v>
      </c>
    </row>
    <row r="63" spans="1:5" x14ac:dyDescent="0.2">
      <c r="A63" s="2" t="e" vm="98">
        <v>#VALUE!</v>
      </c>
      <c r="B63">
        <v>3</v>
      </c>
      <c r="C63" t="e" cm="1" vm="21">
        <f t="array" ref="C63">_FV(Table2[[#This Row],[Zipcode]],"Admin Division 2 (County/district/other)",TRUE)</f>
        <v>#VALUE!</v>
      </c>
      <c r="D63" t="e" cm="1" vm="99">
        <f t="array" ref="D63">_FV(Table2[[#This Row],[Zipcode]],"City")</f>
        <v>#VALUE!</v>
      </c>
      <c r="E63" t="e" cm="1" vm="4">
        <f t="array" ref="E63">_FV(Table2[[#This Row],[Zipcode]],"Admin Division 1 (State/province/other)",TRUE)</f>
        <v>#VALUE!</v>
      </c>
    </row>
    <row r="64" spans="1:5" x14ac:dyDescent="0.2">
      <c r="A64" s="2" t="e" vm="100">
        <v>#VALUE!</v>
      </c>
      <c r="B64">
        <v>2</v>
      </c>
      <c r="C64" t="e" cm="1" vm="101">
        <f t="array" ref="C64">_FV(Table2[[#This Row],[Zipcode]],"Admin Division 2 (County/district/other)",TRUE)</f>
        <v>#VALUE!</v>
      </c>
      <c r="D64" t="e" cm="1" vm="102">
        <f t="array" ref="D64">_FV(Table2[[#This Row],[Zipcode]],"City")</f>
        <v>#VALUE!</v>
      </c>
      <c r="E64" t="e" cm="1" vm="4">
        <f t="array" ref="E64">_FV(Table2[[#This Row],[Zipcode]],"Admin Division 1 (State/province/other)",TRUE)</f>
        <v>#VALUE!</v>
      </c>
    </row>
    <row r="65" spans="1:5" x14ac:dyDescent="0.2">
      <c r="A65" s="2" t="e" vm="103">
        <v>#VALUE!</v>
      </c>
      <c r="B65">
        <v>2</v>
      </c>
      <c r="C65" t="e" cm="1" vm="104">
        <f t="array" ref="C65">_FV(Table2[[#This Row],[Zipcode]],"Admin Division 2 (County/district/other)",TRUE)</f>
        <v>#VALUE!</v>
      </c>
      <c r="D65" t="s">
        <v>376</v>
      </c>
      <c r="E65" t="e" cm="1" vm="4">
        <f t="array" ref="E65">_FV(Table2[[#This Row],[Zipcode]],"Admin Division 1 (State/province/other)",TRUE)</f>
        <v>#VALUE!</v>
      </c>
    </row>
    <row r="66" spans="1:5" x14ac:dyDescent="0.2">
      <c r="A66" s="2" t="e" vm="105">
        <v>#VALUE!</v>
      </c>
      <c r="B66">
        <v>2</v>
      </c>
      <c r="C66" t="e" cm="1" vm="75">
        <f t="array" ref="C66">_FV(Table2[[#This Row],[Zipcode]],"Admin Division 2 (County/district/other)",TRUE)</f>
        <v>#VALUE!</v>
      </c>
      <c r="D66" t="e" cm="1" vm="106">
        <f t="array" ref="D66">_FV(Table2[[#This Row],[Zipcode]],"City")</f>
        <v>#VALUE!</v>
      </c>
      <c r="E66" t="e" cm="1" vm="4">
        <f t="array" ref="E66">_FV(Table2[[#This Row],[Zipcode]],"Admin Division 1 (State/province/other)",TRUE)</f>
        <v>#VALUE!</v>
      </c>
    </row>
    <row r="67" spans="1:5" x14ac:dyDescent="0.2">
      <c r="A67" s="2" t="e" vm="107">
        <v>#VALUE!</v>
      </c>
      <c r="B67">
        <v>2</v>
      </c>
      <c r="C67" t="e" cm="1" vm="75">
        <f t="array" ref="C67">_FV(Table2[[#This Row],[Zipcode]],"Admin Division 2 (County/district/other)",TRUE)</f>
        <v>#VALUE!</v>
      </c>
      <c r="D67" t="e" cm="1" vm="108">
        <f t="array" ref="D67">_FV(Table2[[#This Row],[Zipcode]],"City")</f>
        <v>#VALUE!</v>
      </c>
      <c r="E67" t="e" cm="1" vm="4">
        <f t="array" ref="E67">_FV(Table2[[#This Row],[Zipcode]],"Admin Division 1 (State/province/other)",TRUE)</f>
        <v>#VALUE!</v>
      </c>
    </row>
    <row r="68" spans="1:5" x14ac:dyDescent="0.2">
      <c r="A68" s="2" t="e" vm="109">
        <v>#VALUE!</v>
      </c>
      <c r="B68">
        <v>2</v>
      </c>
      <c r="C68" t="e" cm="1" vm="53">
        <f t="array" ref="C68">_FV(Table2[[#This Row],[Zipcode]],"Admin Division 2 (County/district/other)",TRUE)</f>
        <v>#VALUE!</v>
      </c>
      <c r="D68" t="e" cm="1" vm="54">
        <f t="array" ref="D68">_FV(Table2[[#This Row],[Zipcode]],"City")</f>
        <v>#VALUE!</v>
      </c>
      <c r="E68" t="e" cm="1" vm="4">
        <f t="array" ref="E68">_FV(Table2[[#This Row],[Zipcode]],"Admin Division 1 (State/province/other)",TRUE)</f>
        <v>#VALUE!</v>
      </c>
    </row>
    <row r="69" spans="1:5" x14ac:dyDescent="0.2">
      <c r="A69" s="2" t="e" vm="110">
        <v>#VALUE!</v>
      </c>
      <c r="B69">
        <v>2</v>
      </c>
      <c r="C69" t="e" cm="1" vm="2">
        <f t="array" ref="C69">_FV(Table2[[#This Row],[Zipcode]],"Admin Division 2 (County/district/other)",TRUE)</f>
        <v>#VALUE!</v>
      </c>
      <c r="D69" t="e" cm="1" vm="111">
        <f t="array" ref="D69">_FV(Table2[[#This Row],[Zipcode]],"City")</f>
        <v>#VALUE!</v>
      </c>
      <c r="E69" t="e" cm="1" vm="4">
        <f t="array" ref="E69">_FV(Table2[[#This Row],[Zipcode]],"Admin Division 1 (State/province/other)",TRUE)</f>
        <v>#VALUE!</v>
      </c>
    </row>
    <row r="70" spans="1:5" x14ac:dyDescent="0.2">
      <c r="A70" s="2" t="e" vm="112">
        <v>#VALUE!</v>
      </c>
      <c r="B70">
        <v>2</v>
      </c>
      <c r="C70" t="e" cm="1" vm="2">
        <f t="array" ref="C70">_FV(Table2[[#This Row],[Zipcode]],"Admin Division 2 (County/district/other)",TRUE)</f>
        <v>#VALUE!</v>
      </c>
      <c r="D70" t="e" cm="1" vm="8">
        <f t="array" ref="D70">_FV(Table2[[#This Row],[Zipcode]],"City")</f>
        <v>#VALUE!</v>
      </c>
      <c r="E70" t="e" cm="1" vm="4">
        <f t="array" ref="E70">_FV(Table2[[#This Row],[Zipcode]],"Admin Division 1 (State/province/other)",TRUE)</f>
        <v>#VALUE!</v>
      </c>
    </row>
    <row r="71" spans="1:5" x14ac:dyDescent="0.2">
      <c r="A71" s="2" t="e" vm="113">
        <v>#VALUE!</v>
      </c>
      <c r="B71">
        <v>2</v>
      </c>
      <c r="C71" t="e" cm="1" vm="2">
        <f t="array" ref="C71">_FV(Table2[[#This Row],[Zipcode]],"Admin Division 2 (County/district/other)",TRUE)</f>
        <v>#VALUE!</v>
      </c>
      <c r="D71" t="e" cm="1" vm="6">
        <f t="array" ref="D71">_FV(Table2[[#This Row],[Zipcode]],"City")</f>
        <v>#VALUE!</v>
      </c>
      <c r="E71" t="e" cm="1" vm="4">
        <f t="array" ref="E71">_FV(Table2[[#This Row],[Zipcode]],"Admin Division 1 (State/province/other)",TRUE)</f>
        <v>#VALUE!</v>
      </c>
    </row>
    <row r="72" spans="1:5" x14ac:dyDescent="0.2">
      <c r="A72" s="2" t="e" vm="114">
        <v>#VALUE!</v>
      </c>
      <c r="B72">
        <v>2</v>
      </c>
      <c r="C72" t="e" cm="1" vm="2">
        <f t="array" ref="C72">_FV(Table2[[#This Row],[Zipcode]],"Admin Division 2 (County/district/other)",TRUE)</f>
        <v>#VALUE!</v>
      </c>
      <c r="D72" t="e" cm="1" vm="6">
        <f t="array" ref="D72">_FV(Table2[[#This Row],[Zipcode]],"City")</f>
        <v>#VALUE!</v>
      </c>
      <c r="E72" t="e" cm="1" vm="4">
        <f t="array" ref="E72">_FV(Table2[[#This Row],[Zipcode]],"Admin Division 1 (State/province/other)",TRUE)</f>
        <v>#VALUE!</v>
      </c>
    </row>
    <row r="73" spans="1:5" x14ac:dyDescent="0.2">
      <c r="A73" s="2" t="e" vm="115">
        <v>#VALUE!</v>
      </c>
      <c r="B73">
        <v>2</v>
      </c>
      <c r="C73" t="e" cm="1" vm="2">
        <f t="array" ref="C73">_FV(Table2[[#This Row],[Zipcode]],"Admin Division 2 (County/district/other)",TRUE)</f>
        <v>#VALUE!</v>
      </c>
      <c r="D73" t="e" cm="1" vm="6">
        <f t="array" ref="D73">_FV(Table2[[#This Row],[Zipcode]],"City")</f>
        <v>#VALUE!</v>
      </c>
      <c r="E73" t="e" cm="1" vm="4">
        <f t="array" ref="E73">_FV(Table2[[#This Row],[Zipcode]],"Admin Division 1 (State/province/other)",TRUE)</f>
        <v>#VALUE!</v>
      </c>
    </row>
    <row r="74" spans="1:5" x14ac:dyDescent="0.2">
      <c r="A74" s="2" t="e" vm="116">
        <v>#VALUE!</v>
      </c>
      <c r="B74">
        <v>2</v>
      </c>
      <c r="C74" t="e" cm="1" vm="117">
        <f t="array" ref="C74">_FV(Table2[[#This Row],[Zipcode]],"Admin Division 2 (County/district/other)",TRUE)</f>
        <v>#VALUE!</v>
      </c>
      <c r="D74" t="e" cm="1" vm="118">
        <f t="array" ref="D74">_FV(Table2[[#This Row],[Zipcode]],"City")</f>
        <v>#VALUE!</v>
      </c>
      <c r="E74" t="e" cm="1" vm="4">
        <f t="array" ref="E74">_FV(Table2[[#This Row],[Zipcode]],"Admin Division 1 (State/province/other)",TRUE)</f>
        <v>#VALUE!</v>
      </c>
    </row>
    <row r="75" spans="1:5" x14ac:dyDescent="0.2">
      <c r="A75" s="2" t="e" vm="119">
        <v>#VALUE!</v>
      </c>
      <c r="B75">
        <v>2</v>
      </c>
      <c r="C75" t="e" cm="1" vm="50">
        <f t="array" ref="C75">_FV(Table2[[#This Row],[Zipcode]],"Admin Division 2 (County/district/other)",TRUE)</f>
        <v>#VALUE!</v>
      </c>
      <c r="D75" t="e" cm="1" vm="51">
        <f t="array" ref="D75">_FV(Table2[[#This Row],[Zipcode]],"City")</f>
        <v>#VALUE!</v>
      </c>
      <c r="E75" t="e" cm="1" vm="4">
        <f t="array" ref="E75">_FV(Table2[[#This Row],[Zipcode]],"Admin Division 1 (State/province/other)",TRUE)</f>
        <v>#VALUE!</v>
      </c>
    </row>
    <row r="76" spans="1:5" x14ac:dyDescent="0.2">
      <c r="A76" s="2" t="e" vm="120">
        <v>#VALUE!</v>
      </c>
      <c r="B76">
        <v>2</v>
      </c>
      <c r="C76" t="e" cm="1" vm="50">
        <f t="array" ref="C76">_FV(Table2[[#This Row],[Zipcode]],"Admin Division 2 (County/district/other)",TRUE)</f>
        <v>#VALUE!</v>
      </c>
      <c r="D76" t="e" cm="1" vm="121">
        <f t="array" ref="D76">_FV(Table2[[#This Row],[Zipcode]],"City")</f>
        <v>#VALUE!</v>
      </c>
      <c r="E76" t="e" cm="1" vm="4">
        <f t="array" ref="E76">_FV(Table2[[#This Row],[Zipcode]],"Admin Division 1 (State/province/other)",TRUE)</f>
        <v>#VALUE!</v>
      </c>
    </row>
    <row r="77" spans="1:5" x14ac:dyDescent="0.2">
      <c r="A77" s="2" t="e" vm="122">
        <v>#VALUE!</v>
      </c>
      <c r="B77">
        <v>2</v>
      </c>
      <c r="C77" t="e" cm="1" vm="21">
        <f t="array" ref="C77">_FV(Table2[[#This Row],[Zipcode]],"Admin Division 2 (County/district/other)",TRUE)</f>
        <v>#VALUE!</v>
      </c>
      <c r="D77" t="e" cm="1" vm="68">
        <f t="array" ref="D77">_FV(Table2[[#This Row],[Zipcode]],"City")</f>
        <v>#VALUE!</v>
      </c>
      <c r="E77" t="e" cm="1" vm="4">
        <f t="array" ref="E77">_FV(Table2[[#This Row],[Zipcode]],"Admin Division 1 (State/province/other)",TRUE)</f>
        <v>#VALUE!</v>
      </c>
    </row>
    <row r="78" spans="1:5" x14ac:dyDescent="0.2">
      <c r="A78" s="2" t="e" vm="123">
        <v>#VALUE!</v>
      </c>
      <c r="B78">
        <v>2</v>
      </c>
      <c r="C78" t="e" cm="1" vm="21">
        <f t="array" ref="C78">_FV(Table2[[#This Row],[Zipcode]],"Admin Division 2 (County/district/other)",TRUE)</f>
        <v>#VALUE!</v>
      </c>
      <c r="D78" t="e" cm="1" vm="99">
        <f t="array" ref="D78">_FV(Table2[[#This Row],[Zipcode]],"City")</f>
        <v>#VALUE!</v>
      </c>
      <c r="E78" t="e" cm="1" vm="4">
        <f t="array" ref="E78">_FV(Table2[[#This Row],[Zipcode]],"Admin Division 1 (State/province/other)",TRUE)</f>
        <v>#VALUE!</v>
      </c>
    </row>
    <row r="79" spans="1:5" x14ac:dyDescent="0.2">
      <c r="A79" s="2" t="e" vm="124">
        <v>#VALUE!</v>
      </c>
      <c r="B79">
        <v>2</v>
      </c>
      <c r="C79" t="e" cm="1" vm="63">
        <f t="array" ref="C79">_FV(Table2[[#This Row],[Zipcode]],"Admin Division 2 (County/district/other)",TRUE)</f>
        <v>#VALUE!</v>
      </c>
      <c r="D79" t="e" cm="1" vm="125">
        <f t="array" ref="D79">_FV(Table2[[#This Row],[Zipcode]],"City")</f>
        <v>#VALUE!</v>
      </c>
      <c r="E79" t="e" cm="1" vm="4">
        <f t="array" ref="E79">_FV(Table2[[#This Row],[Zipcode]],"Admin Division 1 (State/province/other)",TRUE)</f>
        <v>#VALUE!</v>
      </c>
    </row>
    <row r="80" spans="1:5" x14ac:dyDescent="0.2">
      <c r="A80" s="2" t="e" vm="126">
        <v>#VALUE!</v>
      </c>
      <c r="B80">
        <v>2</v>
      </c>
      <c r="C80" t="e" cm="1" vm="127">
        <f t="array" ref="C80">_FV(Table2[[#This Row],[Zipcode]],"Admin Division 2 (County/district/other)",TRUE)</f>
        <v>#VALUE!</v>
      </c>
      <c r="D80" t="e" cm="1" vm="128">
        <f t="array" ref="D80">_FV(Table2[[#This Row],[Zipcode]],"City")</f>
        <v>#VALUE!</v>
      </c>
      <c r="E80" t="e" cm="1" vm="4">
        <f t="array" ref="E80">_FV(Table2[[#This Row],[Zipcode]],"Admin Division 1 (State/province/other)",TRUE)</f>
        <v>#VALUE!</v>
      </c>
    </row>
    <row r="81" spans="1:5" x14ac:dyDescent="0.2">
      <c r="A81" s="2" t="e" vm="129">
        <v>#VALUE!</v>
      </c>
      <c r="B81">
        <v>2</v>
      </c>
      <c r="C81" t="e" cm="1" vm="130">
        <f t="array" ref="C81">_FV(Table2[[#This Row],[Zipcode]],"Admin Division 2 (County/district/other)",TRUE)</f>
        <v>#VALUE!</v>
      </c>
      <c r="D81" t="e" cm="1" vm="131">
        <f t="array" ref="D81">_FV(Table2[[#This Row],[Zipcode]],"City")</f>
        <v>#VALUE!</v>
      </c>
      <c r="E81" t="e" cm="1" vm="4">
        <f t="array" ref="E81">_FV(Table2[[#This Row],[Zipcode]],"Admin Division 1 (State/province/other)",TRUE)</f>
        <v>#VALUE!</v>
      </c>
    </row>
    <row r="82" spans="1:5" x14ac:dyDescent="0.2">
      <c r="A82" s="2" t="e" vm="132">
        <v>#VALUE!</v>
      </c>
      <c r="B82">
        <v>1</v>
      </c>
      <c r="C82" t="e" cm="1" vm="133">
        <f t="array" ref="C82">_FV(Table2[[#This Row],[Zipcode]],"Admin Division 2 (County/district/other)",TRUE)</f>
        <v>#VALUE!</v>
      </c>
      <c r="D82" t="e" cm="1" vm="134">
        <f t="array" ref="D82">_FV(Table2[[#This Row],[Zipcode]],"City")</f>
        <v>#VALUE!</v>
      </c>
      <c r="E82" t="e" cm="1" vm="4">
        <f t="array" ref="E82">_FV(Table2[[#This Row],[Zipcode]],"Admin Division 1 (State/province/other)",TRUE)</f>
        <v>#VALUE!</v>
      </c>
    </row>
    <row r="83" spans="1:5" x14ac:dyDescent="0.2">
      <c r="A83" s="2" t="e" vm="135">
        <v>#VALUE!</v>
      </c>
      <c r="B83">
        <v>1</v>
      </c>
      <c r="C83" t="e" cm="1" vm="133">
        <f t="array" ref="C83">_FV(Table2[[#This Row],[Zipcode]],"Admin Division 2 (County/district/other)",TRUE)</f>
        <v>#VALUE!</v>
      </c>
      <c r="D83" t="e" cm="1" vm="134">
        <f t="array" ref="D83">_FV(Table2[[#This Row],[Zipcode]],"City")</f>
        <v>#VALUE!</v>
      </c>
      <c r="E83" t="e" cm="1" vm="4">
        <f t="array" ref="E83">_FV(Table2[[#This Row],[Zipcode]],"Admin Division 1 (State/province/other)",TRUE)</f>
        <v>#VALUE!</v>
      </c>
    </row>
    <row r="84" spans="1:5" x14ac:dyDescent="0.2">
      <c r="A84" s="2" t="e" vm="136">
        <v>#VALUE!</v>
      </c>
      <c r="B84">
        <v>1</v>
      </c>
      <c r="C84" t="e" cm="1" vm="101">
        <f t="array" ref="C84">_FV(Table2[[#This Row],[Zipcode]],"Admin Division 2 (County/district/other)",TRUE)</f>
        <v>#VALUE!</v>
      </c>
      <c r="D84" t="e" cm="1" vm="137">
        <f t="array" ref="D84">_FV(Table2[[#This Row],[Zipcode]],"City")</f>
        <v>#VALUE!</v>
      </c>
      <c r="E84" t="e" cm="1" vm="4">
        <f t="array" ref="E84">_FV(Table2[[#This Row],[Zipcode]],"Admin Division 1 (State/province/other)",TRUE)</f>
        <v>#VALUE!</v>
      </c>
    </row>
    <row r="85" spans="1:5" x14ac:dyDescent="0.2">
      <c r="A85" s="2" t="e" vm="138">
        <v>#VALUE!</v>
      </c>
      <c r="B85">
        <v>1</v>
      </c>
      <c r="C85" t="e" cm="1" vm="101">
        <f t="array" ref="C85">_FV(Table2[[#This Row],[Zipcode]],"Admin Division 2 (County/district/other)",TRUE)</f>
        <v>#VALUE!</v>
      </c>
      <c r="D85" t="e" cm="1" vm="139">
        <f t="array" ref="D85">_FV(Table2[[#This Row],[Zipcode]],"City")</f>
        <v>#VALUE!</v>
      </c>
      <c r="E85" t="e" cm="1" vm="4">
        <f t="array" ref="E85">_FV(Table2[[#This Row],[Zipcode]],"Admin Division 1 (State/province/other)",TRUE)</f>
        <v>#VALUE!</v>
      </c>
    </row>
    <row r="86" spans="1:5" x14ac:dyDescent="0.2">
      <c r="A86" s="2" t="e" vm="140">
        <v>#VALUE!</v>
      </c>
      <c r="B86">
        <v>1</v>
      </c>
      <c r="C86" t="e" cm="1" vm="53">
        <f t="array" ref="C86">_FV(Table2[[#This Row],[Zipcode]],"Admin Division 2 (County/district/other)",TRUE)</f>
        <v>#VALUE!</v>
      </c>
      <c r="D86" t="e" cm="1" vm="78">
        <f t="array" ref="D86">_FV(Table2[[#This Row],[Zipcode]],"City")</f>
        <v>#VALUE!</v>
      </c>
      <c r="E86" t="e" cm="1" vm="4">
        <f t="array" ref="E86">_FV(Table2[[#This Row],[Zipcode]],"Admin Division 1 (State/province/other)",TRUE)</f>
        <v>#VALUE!</v>
      </c>
    </row>
    <row r="87" spans="1:5" x14ac:dyDescent="0.2">
      <c r="A87" s="2" t="e" vm="141">
        <v>#VALUE!</v>
      </c>
      <c r="B87">
        <v>1</v>
      </c>
      <c r="C87" t="e" cm="1" vm="53">
        <f t="array" ref="C87">_FV(Table2[[#This Row],[Zipcode]],"Admin Division 2 (County/district/other)",TRUE)</f>
        <v>#VALUE!</v>
      </c>
      <c r="D87" t="e" cm="1" vm="78">
        <f t="array" ref="D87">_FV(Table2[[#This Row],[Zipcode]],"City")</f>
        <v>#VALUE!</v>
      </c>
      <c r="E87" t="e" cm="1" vm="4">
        <f t="array" ref="E87">_FV(Table2[[#This Row],[Zipcode]],"Admin Division 1 (State/province/other)",TRUE)</f>
        <v>#VALUE!</v>
      </c>
    </row>
    <row r="88" spans="1:5" x14ac:dyDescent="0.2">
      <c r="A88" s="2" t="e" vm="142">
        <v>#VALUE!</v>
      </c>
      <c r="B88">
        <v>1</v>
      </c>
      <c r="C88" t="e" cm="1" vm="53">
        <f t="array" ref="C88">_FV(Table2[[#This Row],[Zipcode]],"Admin Division 2 (County/district/other)",TRUE)</f>
        <v>#VALUE!</v>
      </c>
      <c r="D88" t="e" cm="1" vm="78">
        <f t="array" ref="D88">_FV(Table2[[#This Row],[Zipcode]],"City")</f>
        <v>#VALUE!</v>
      </c>
      <c r="E88" t="e" cm="1" vm="4">
        <f t="array" ref="E88">_FV(Table2[[#This Row],[Zipcode]],"Admin Division 1 (State/province/other)",TRUE)</f>
        <v>#VALUE!</v>
      </c>
    </row>
    <row r="89" spans="1:5" x14ac:dyDescent="0.2">
      <c r="A89" s="2" t="e" vm="143">
        <v>#VALUE!</v>
      </c>
      <c r="B89">
        <v>1</v>
      </c>
      <c r="C89" t="e" cm="1" vm="53">
        <f t="array" ref="C89">_FV(Table2[[#This Row],[Zipcode]],"Admin Division 2 (County/district/other)",TRUE)</f>
        <v>#VALUE!</v>
      </c>
      <c r="D89" t="e" cm="1" vm="54">
        <f t="array" ref="D89">_FV(Table2[[#This Row],[Zipcode]],"City")</f>
        <v>#VALUE!</v>
      </c>
      <c r="E89" t="e" cm="1" vm="4">
        <f t="array" ref="E89">_FV(Table2[[#This Row],[Zipcode]],"Admin Division 1 (State/province/other)",TRUE)</f>
        <v>#VALUE!</v>
      </c>
    </row>
    <row r="90" spans="1:5" x14ac:dyDescent="0.2">
      <c r="A90" s="2" t="e" vm="144">
        <v>#VALUE!</v>
      </c>
      <c r="B90">
        <v>1</v>
      </c>
      <c r="C90" t="e" cm="1" vm="53">
        <f t="array" ref="C90">_FV(Table2[[#This Row],[Zipcode]],"Admin Division 2 (County/district/other)",TRUE)</f>
        <v>#VALUE!</v>
      </c>
      <c r="D90" t="e" cm="1" vm="91">
        <f t="array" ref="D90">_FV(Table2[[#This Row],[Zipcode]],"City")</f>
        <v>#VALUE!</v>
      </c>
      <c r="E90" t="e" cm="1" vm="4">
        <f t="array" ref="E90">_FV(Table2[[#This Row],[Zipcode]],"Admin Division 1 (State/province/other)",TRUE)</f>
        <v>#VALUE!</v>
      </c>
    </row>
    <row r="91" spans="1:5" x14ac:dyDescent="0.2">
      <c r="A91" s="2" t="e" vm="145">
        <v>#VALUE!</v>
      </c>
      <c r="B91">
        <v>1</v>
      </c>
      <c r="C91" t="e" cm="1" vm="53">
        <f t="array" ref="C91">_FV(Table2[[#This Row],[Zipcode]],"Admin Division 2 (County/district/other)",TRUE)</f>
        <v>#VALUE!</v>
      </c>
      <c r="D91" t="e" cm="1" vm="146">
        <f t="array" ref="D91">_FV(Table2[[#This Row],[Zipcode]],"City")</f>
        <v>#VALUE!</v>
      </c>
      <c r="E91" t="e" cm="1" vm="4">
        <f t="array" ref="E91">_FV(Table2[[#This Row],[Zipcode]],"Admin Division 1 (State/province/other)",TRUE)</f>
        <v>#VALUE!</v>
      </c>
    </row>
    <row r="92" spans="1:5" x14ac:dyDescent="0.2">
      <c r="A92" s="2" t="e" vm="147">
        <v>#VALUE!</v>
      </c>
      <c r="B92">
        <v>1</v>
      </c>
      <c r="C92" t="e" cm="1" vm="53">
        <f t="array" ref="C92">_FV(Table2[[#This Row],[Zipcode]],"Admin Division 2 (County/district/other)",TRUE)</f>
        <v>#VALUE!</v>
      </c>
      <c r="D92" t="e" cm="1" vm="148">
        <f t="array" ref="D92">_FV(Table2[[#This Row],[Zipcode]],"City")</f>
        <v>#VALUE!</v>
      </c>
      <c r="E92" t="e" cm="1" vm="4">
        <f t="array" ref="E92">_FV(Table2[[#This Row],[Zipcode]],"Admin Division 1 (State/province/other)",TRUE)</f>
        <v>#VALUE!</v>
      </c>
    </row>
    <row r="93" spans="1:5" x14ac:dyDescent="0.2">
      <c r="A93" s="2" t="e" vm="149">
        <v>#VALUE!</v>
      </c>
      <c r="B93">
        <v>1</v>
      </c>
      <c r="C93" t="e" cm="1" vm="150">
        <f t="array" ref="C93">_FV(Table2[[#This Row],[Zipcode]],"Admin Division 2 (County/district/other)",TRUE)</f>
        <v>#VALUE!</v>
      </c>
      <c r="D93" t="e" cm="1" vm="151">
        <f t="array" ref="D93">_FV(Table2[[#This Row],[Zipcode]],"City")</f>
        <v>#VALUE!</v>
      </c>
      <c r="E93" t="e" cm="1" vm="4">
        <f t="array" ref="E93">_FV(Table2[[#This Row],[Zipcode]],"Admin Division 1 (State/province/other)",TRUE)</f>
        <v>#VALUE!</v>
      </c>
    </row>
    <row r="94" spans="1:5" x14ac:dyDescent="0.2">
      <c r="A94" s="2" t="e" vm="152">
        <v>#VALUE!</v>
      </c>
      <c r="B94">
        <v>1</v>
      </c>
      <c r="C94" t="e" cm="1" vm="2">
        <f t="array" ref="C94">_FV(Table2[[#This Row],[Zipcode]],"Admin Division 2 (County/district/other)",TRUE)</f>
        <v>#VALUE!</v>
      </c>
      <c r="D94" t="e" cm="1" vm="3">
        <f t="array" ref="D94">_FV(Table2[[#This Row],[Zipcode]],"City")</f>
        <v>#VALUE!</v>
      </c>
      <c r="E94" t="e" cm="1" vm="4">
        <f t="array" ref="E94">_FV(Table2[[#This Row],[Zipcode]],"Admin Division 1 (State/province/other)",TRUE)</f>
        <v>#VALUE!</v>
      </c>
    </row>
    <row r="95" spans="1:5" x14ac:dyDescent="0.2">
      <c r="A95" s="2" t="e" vm="153">
        <v>#VALUE!</v>
      </c>
      <c r="B95">
        <v>1</v>
      </c>
      <c r="C95" t="e" cm="1" vm="2">
        <f t="array" ref="C95">_FV(Table2[[#This Row],[Zipcode]],"Admin Division 2 (County/district/other)",TRUE)</f>
        <v>#VALUE!</v>
      </c>
      <c r="D95" t="e" cm="1" vm="14">
        <f t="array" ref="D95">_FV(Table2[[#This Row],[Zipcode]],"City")</f>
        <v>#VALUE!</v>
      </c>
      <c r="E95" t="e" cm="1" vm="4">
        <f t="array" ref="E95">_FV(Table2[[#This Row],[Zipcode]],"Admin Division 1 (State/province/other)",TRUE)</f>
        <v>#VALUE!</v>
      </c>
    </row>
    <row r="96" spans="1:5" x14ac:dyDescent="0.2">
      <c r="A96" s="2" t="e" vm="154">
        <v>#VALUE!</v>
      </c>
      <c r="B96">
        <v>1</v>
      </c>
      <c r="C96" t="e" cm="1" vm="2">
        <f t="array" ref="C96">_FV(Table2[[#This Row],[Zipcode]],"Admin Division 2 (County/district/other)",TRUE)</f>
        <v>#VALUE!</v>
      </c>
      <c r="D96" t="e" cm="1" vm="6">
        <f t="array" ref="D96">_FV(Table2[[#This Row],[Zipcode]],"City")</f>
        <v>#VALUE!</v>
      </c>
      <c r="E96" t="e" cm="1" vm="4">
        <f t="array" ref="E96">_FV(Table2[[#This Row],[Zipcode]],"Admin Division 1 (State/province/other)",TRUE)</f>
        <v>#VALUE!</v>
      </c>
    </row>
    <row r="97" spans="1:5" x14ac:dyDescent="0.2">
      <c r="A97" s="2" t="e" vm="155">
        <v>#VALUE!</v>
      </c>
      <c r="B97">
        <v>1</v>
      </c>
      <c r="C97" t="e" cm="1" vm="2">
        <f t="array" ref="C97">_FV(Table2[[#This Row],[Zipcode]],"Admin Division 2 (County/district/other)",TRUE)</f>
        <v>#VALUE!</v>
      </c>
      <c r="D97" t="e" cm="1" vm="6">
        <f t="array" ref="D97">_FV(Table2[[#This Row],[Zipcode]],"City")</f>
        <v>#VALUE!</v>
      </c>
      <c r="E97" t="e" cm="1" vm="4">
        <f t="array" ref="E97">_FV(Table2[[#This Row],[Zipcode]],"Admin Division 1 (State/province/other)",TRUE)</f>
        <v>#VALUE!</v>
      </c>
    </row>
    <row r="98" spans="1:5" x14ac:dyDescent="0.2">
      <c r="A98" s="2" t="e" vm="113">
        <v>#VALUE!</v>
      </c>
      <c r="B98">
        <v>1</v>
      </c>
      <c r="C98" t="e" cm="1" vm="2">
        <f t="array" ref="C98">_FV(Table2[[#This Row],[Zipcode]],"Admin Division 2 (County/district/other)",TRUE)</f>
        <v>#VALUE!</v>
      </c>
      <c r="D98" t="e" cm="1" vm="6">
        <f t="array" ref="D98">_FV(Table2[[#This Row],[Zipcode]],"City")</f>
        <v>#VALUE!</v>
      </c>
      <c r="E98" t="e" cm="1" vm="4">
        <f t="array" ref="E98">_FV(Table2[[#This Row],[Zipcode]],"Admin Division 1 (State/province/other)",TRUE)</f>
        <v>#VALUE!</v>
      </c>
    </row>
    <row r="99" spans="1:5" x14ac:dyDescent="0.2">
      <c r="A99" s="2" t="e" vm="156">
        <v>#VALUE!</v>
      </c>
      <c r="B99">
        <v>1</v>
      </c>
      <c r="C99" t="e" cm="1" vm="2">
        <f t="array" ref="C99">_FV(Table2[[#This Row],[Zipcode]],"Admin Division 2 (County/district/other)",TRUE)</f>
        <v>#VALUE!</v>
      </c>
      <c r="D99" t="e" cm="1" vm="6">
        <f t="array" ref="D99">_FV(Table2[[#This Row],[Zipcode]],"City")</f>
        <v>#VALUE!</v>
      </c>
      <c r="E99" t="e" cm="1" vm="4">
        <f t="array" ref="E99">_FV(Table2[[#This Row],[Zipcode]],"Admin Division 1 (State/province/other)",TRUE)</f>
        <v>#VALUE!</v>
      </c>
    </row>
    <row r="100" spans="1:5" x14ac:dyDescent="0.2">
      <c r="A100" s="2" t="e" vm="157">
        <v>#VALUE!</v>
      </c>
      <c r="B100">
        <v>1</v>
      </c>
      <c r="C100" t="e" cm="1" vm="2">
        <f t="array" ref="C100">_FV(Table2[[#This Row],[Zipcode]],"Admin Division 2 (County/district/other)",TRUE)</f>
        <v>#VALUE!</v>
      </c>
      <c r="D100" t="e" cm="1" vm="6">
        <f t="array" ref="D100">_FV(Table2[[#This Row],[Zipcode]],"City")</f>
        <v>#VALUE!</v>
      </c>
      <c r="E100" t="e" cm="1" vm="4">
        <f t="array" ref="E100">_FV(Table2[[#This Row],[Zipcode]],"Admin Division 1 (State/province/other)",TRUE)</f>
        <v>#VALUE!</v>
      </c>
    </row>
    <row r="101" spans="1:5" x14ac:dyDescent="0.2">
      <c r="A101" s="2" t="e" vm="158">
        <v>#VALUE!</v>
      </c>
      <c r="B101">
        <v>1</v>
      </c>
      <c r="C101" t="e" cm="1" vm="2">
        <f t="array" ref="C101">_FV(Table2[[#This Row],[Zipcode]],"Admin Division 2 (County/district/other)",TRUE)</f>
        <v>#VALUE!</v>
      </c>
      <c r="D101" t="e" cm="1" vm="6">
        <f t="array" ref="D101">_FV(Table2[[#This Row],[Zipcode]],"City")</f>
        <v>#VALUE!</v>
      </c>
      <c r="E101" t="e" cm="1" vm="4">
        <f t="array" ref="E101">_FV(Table2[[#This Row],[Zipcode]],"Admin Division 1 (State/province/other)",TRUE)</f>
        <v>#VALUE!</v>
      </c>
    </row>
    <row r="102" spans="1:5" x14ac:dyDescent="0.2">
      <c r="A102" s="2" t="e" vm="159">
        <v>#VALUE!</v>
      </c>
      <c r="B102">
        <v>1</v>
      </c>
      <c r="C102" t="e" cm="1" vm="2">
        <f t="array" ref="C102">_FV(Table2[[#This Row],[Zipcode]],"Admin Division 2 (County/district/other)",TRUE)</f>
        <v>#VALUE!</v>
      </c>
      <c r="D102" t="e" cm="1" vm="6">
        <f t="array" ref="D102">_FV(Table2[[#This Row],[Zipcode]],"City")</f>
        <v>#VALUE!</v>
      </c>
      <c r="E102" t="e" cm="1" vm="4">
        <f t="array" ref="E102">_FV(Table2[[#This Row],[Zipcode]],"Admin Division 1 (State/province/other)",TRUE)</f>
        <v>#VALUE!</v>
      </c>
    </row>
    <row r="103" spans="1:5" x14ac:dyDescent="0.2">
      <c r="A103" s="2" t="e" vm="160">
        <v>#VALUE!</v>
      </c>
      <c r="B103">
        <v>1</v>
      </c>
      <c r="C103" t="e" cm="1" vm="2">
        <f t="array" ref="C103">_FV(Table2[[#This Row],[Zipcode]],"Admin Division 2 (County/district/other)",TRUE)</f>
        <v>#VALUE!</v>
      </c>
      <c r="D103" t="e" cm="1" vm="6">
        <f t="array" ref="D103">_FV(Table2[[#This Row],[Zipcode]],"City")</f>
        <v>#VALUE!</v>
      </c>
      <c r="E103" t="e" cm="1" vm="4">
        <f t="array" ref="E103">_FV(Table2[[#This Row],[Zipcode]],"Admin Division 1 (State/province/other)",TRUE)</f>
        <v>#VALUE!</v>
      </c>
    </row>
    <row r="104" spans="1:5" x14ac:dyDescent="0.2">
      <c r="A104" s="2" t="e" vm="161">
        <v>#VALUE!</v>
      </c>
      <c r="B104">
        <v>1</v>
      </c>
      <c r="C104" t="e" cm="1" vm="2">
        <f t="array" ref="C104">_FV(Table2[[#This Row],[Zipcode]],"Admin Division 2 (County/district/other)",TRUE)</f>
        <v>#VALUE!</v>
      </c>
      <c r="D104" t="e" cm="1" vm="6">
        <f t="array" ref="D104">_FV(Table2[[#This Row],[Zipcode]],"City")</f>
        <v>#VALUE!</v>
      </c>
      <c r="E104" t="e" cm="1" vm="4">
        <f t="array" ref="E104">_FV(Table2[[#This Row],[Zipcode]],"Admin Division 1 (State/province/other)",TRUE)</f>
        <v>#VALUE!</v>
      </c>
    </row>
    <row r="105" spans="1:5" x14ac:dyDescent="0.2">
      <c r="A105" s="2" t="e" vm="162">
        <v>#VALUE!</v>
      </c>
      <c r="B105">
        <v>1</v>
      </c>
      <c r="C105" t="e" cm="1" vm="2">
        <f t="array" ref="C105">_FV(Table2[[#This Row],[Zipcode]],"Admin Division 2 (County/district/other)",TRUE)</f>
        <v>#VALUE!</v>
      </c>
      <c r="D105" t="e" cm="1" vm="6">
        <f t="array" ref="D105">_FV(Table2[[#This Row],[Zipcode]],"City")</f>
        <v>#VALUE!</v>
      </c>
      <c r="E105" t="e" cm="1" vm="4">
        <f t="array" ref="E105">_FV(Table2[[#This Row],[Zipcode]],"Admin Division 1 (State/province/other)",TRUE)</f>
        <v>#VALUE!</v>
      </c>
    </row>
    <row r="106" spans="1:5" x14ac:dyDescent="0.2">
      <c r="A106" s="2" t="e" vm="163">
        <v>#VALUE!</v>
      </c>
      <c r="B106">
        <v>1</v>
      </c>
      <c r="C106" t="e" cm="1" vm="2">
        <f t="array" ref="C106">_FV(Table2[[#This Row],[Zipcode]],"Admin Division 2 (County/district/other)",TRUE)</f>
        <v>#VALUE!</v>
      </c>
      <c r="D106" t="e" cm="1" vm="6">
        <f t="array" ref="D106">_FV(Table2[[#This Row],[Zipcode]],"City")</f>
        <v>#VALUE!</v>
      </c>
      <c r="E106" t="e" cm="1" vm="4">
        <f t="array" ref="E106">_FV(Table2[[#This Row],[Zipcode]],"Admin Division 1 (State/province/other)",TRUE)</f>
        <v>#VALUE!</v>
      </c>
    </row>
    <row r="107" spans="1:5" x14ac:dyDescent="0.2">
      <c r="A107" s="2" t="e" vm="164">
        <v>#VALUE!</v>
      </c>
      <c r="B107">
        <v>1</v>
      </c>
      <c r="C107" t="e" cm="1" vm="2">
        <f t="array" ref="C107">_FV(Table2[[#This Row],[Zipcode]],"Admin Division 2 (County/district/other)",TRUE)</f>
        <v>#VALUE!</v>
      </c>
      <c r="D107" t="e" cm="1" vm="6">
        <f t="array" ref="D107">_FV(Table2[[#This Row],[Zipcode]],"City")</f>
        <v>#VALUE!</v>
      </c>
      <c r="E107" t="e" cm="1" vm="4">
        <f t="array" ref="E107">_FV(Table2[[#This Row],[Zipcode]],"Admin Division 1 (State/province/other)",TRUE)</f>
        <v>#VALUE!</v>
      </c>
    </row>
    <row r="108" spans="1:5" x14ac:dyDescent="0.2">
      <c r="A108" s="2" t="e" vm="165">
        <v>#VALUE!</v>
      </c>
      <c r="B108">
        <v>1</v>
      </c>
      <c r="C108" t="e" cm="1" vm="2">
        <f t="array" ref="C108">_FV(Table2[[#This Row],[Zipcode]],"Admin Division 2 (County/district/other)",TRUE)</f>
        <v>#VALUE!</v>
      </c>
      <c r="D108" t="e" cm="1" vm="6">
        <f t="array" ref="D108">_FV(Table2[[#This Row],[Zipcode]],"City")</f>
        <v>#VALUE!</v>
      </c>
      <c r="E108" t="e" cm="1" vm="4">
        <f t="array" ref="E108">_FV(Table2[[#This Row],[Zipcode]],"Admin Division 1 (State/province/other)",TRUE)</f>
        <v>#VALUE!</v>
      </c>
    </row>
    <row r="109" spans="1:5" x14ac:dyDescent="0.2">
      <c r="A109" s="2" t="e" vm="166">
        <v>#VALUE!</v>
      </c>
      <c r="B109">
        <v>1</v>
      </c>
      <c r="C109" t="e" cm="1" vm="167">
        <f t="array" ref="C109">_FV(Table2[[#This Row],[Zipcode]],"Admin Division 2 (County/district/other)",TRUE)</f>
        <v>#VALUE!</v>
      </c>
      <c r="D109" t="e" cm="1" vm="168">
        <f t="array" ref="D109">_FV(Table2[[#This Row],[Zipcode]],"City")</f>
        <v>#VALUE!</v>
      </c>
      <c r="E109" t="e" cm="1" vm="4">
        <f t="array" ref="E109">_FV(Table2[[#This Row],[Zipcode]],"Admin Division 1 (State/province/other)",TRUE)</f>
        <v>#VALUE!</v>
      </c>
    </row>
    <row r="110" spans="1:5" x14ac:dyDescent="0.2">
      <c r="A110" s="2" t="e" vm="169">
        <v>#VALUE!</v>
      </c>
      <c r="B110">
        <v>1</v>
      </c>
      <c r="C110" t="e" cm="1" vm="167">
        <f t="array" ref="C110">_FV(Table2[[#This Row],[Zipcode]],"Admin Division 2 (County/district/other)",TRUE)</f>
        <v>#VALUE!</v>
      </c>
      <c r="D110" t="e" cm="1" vm="168">
        <f t="array" ref="D110">_FV(Table2[[#This Row],[Zipcode]],"City")</f>
        <v>#VALUE!</v>
      </c>
      <c r="E110" t="e" cm="1" vm="4">
        <f t="array" ref="E110">_FV(Table2[[#This Row],[Zipcode]],"Admin Division 1 (State/province/other)",TRUE)</f>
        <v>#VALUE!</v>
      </c>
    </row>
    <row r="111" spans="1:5" x14ac:dyDescent="0.2">
      <c r="A111" s="2" t="e" vm="170">
        <v>#VALUE!</v>
      </c>
      <c r="B111">
        <v>1</v>
      </c>
      <c r="C111" t="e" cm="1" vm="50">
        <f t="array" ref="C111">_FV(Table2[[#This Row],[Zipcode]],"Admin Division 2 (County/district/other)",TRUE)</f>
        <v>#VALUE!</v>
      </c>
      <c r="D111" t="e" cm="1" vm="51">
        <f t="array" ref="D111">_FV(Table2[[#This Row],[Zipcode]],"City")</f>
        <v>#VALUE!</v>
      </c>
      <c r="E111" t="e" cm="1" vm="4">
        <f t="array" ref="E111">_FV(Table2[[#This Row],[Zipcode]],"Admin Division 1 (State/province/other)",TRUE)</f>
        <v>#VALUE!</v>
      </c>
    </row>
    <row r="112" spans="1:5" x14ac:dyDescent="0.2">
      <c r="A112" s="2" t="e" vm="171">
        <v>#VALUE!</v>
      </c>
      <c r="B112">
        <v>1</v>
      </c>
      <c r="C112" t="e" cm="1" vm="21">
        <f t="array" ref="C112">_FV(Table2[[#This Row],[Zipcode]],"Admin Division 2 (County/district/other)",TRUE)</f>
        <v>#VALUE!</v>
      </c>
      <c r="D112" t="e" cm="1" vm="172">
        <f t="array" ref="D112">_FV(Table2[[#This Row],[Zipcode]],"City")</f>
        <v>#VALUE!</v>
      </c>
      <c r="E112" t="e" cm="1" vm="4">
        <f t="array" ref="E112">_FV(Table2[[#This Row],[Zipcode]],"Admin Division 1 (State/province/other)",TRUE)</f>
        <v>#VALUE!</v>
      </c>
    </row>
    <row r="113" spans="1:5" x14ac:dyDescent="0.2">
      <c r="A113" s="2" t="e" vm="173">
        <v>#VALUE!</v>
      </c>
      <c r="B113">
        <v>1</v>
      </c>
      <c r="C113" t="e" cm="1" vm="21">
        <f t="array" ref="C113">_FV(Table2[[#This Row],[Zipcode]],"Admin Division 2 (County/district/other)",TRUE)</f>
        <v>#VALUE!</v>
      </c>
      <c r="D113" t="e" cm="1" vm="73">
        <f t="array" ref="D113">_FV(Table2[[#This Row],[Zipcode]],"City")</f>
        <v>#VALUE!</v>
      </c>
      <c r="E113" t="e" cm="1" vm="4">
        <f t="array" ref="E113">_FV(Table2[[#This Row],[Zipcode]],"Admin Division 1 (State/province/other)",TRUE)</f>
        <v>#VALUE!</v>
      </c>
    </row>
    <row r="114" spans="1:5" hidden="1" x14ac:dyDescent="0.2">
      <c r="A114" s="2" t="e" vm="174">
        <v>#VALUE!</v>
      </c>
      <c r="B114">
        <v>1</v>
      </c>
      <c r="C114" t="e" cm="1" vm="175">
        <f t="array" ref="C114">_FV(Table2[[#This Row],[Zipcode]],"Admin Division 2 (County/district/other)",TRUE)</f>
        <v>#VALUE!</v>
      </c>
      <c r="D114" t="e" cm="1" vm="176">
        <f t="array" ref="D114">_FV(Table2[[#This Row],[Zipcode]],"City")</f>
        <v>#VALUE!</v>
      </c>
      <c r="E114" t="e" cm="1" vm="177">
        <f t="array" ref="E114">_FV(Table2[[#This Row],[Zipcode]],"Admin Division 1 (State/province/other)",TRUE)</f>
        <v>#VALUE!</v>
      </c>
    </row>
    <row r="115" spans="1:5" hidden="1" x14ac:dyDescent="0.2">
      <c r="A115" s="2" t="e" vm="178">
        <v>#VALUE!</v>
      </c>
      <c r="B115">
        <v>1</v>
      </c>
      <c r="C115" t="e" cm="1" vm="179">
        <f t="array" ref="C115">_FV(Table2[[#This Row],[Zipcode]],"Admin Division 2 (County/district/other)",TRUE)</f>
        <v>#VALUE!</v>
      </c>
      <c r="D115" t="e" cm="1" vm="180">
        <f t="array" ref="D115">_FV(Table2[[#This Row],[Zipcode]],"City")</f>
        <v>#VALUE!</v>
      </c>
      <c r="E115" t="e" cm="1" vm="181">
        <f t="array" ref="E115">_FV(Table2[[#This Row],[Zipcode]],"Admin Division 1 (State/province/other)",TRUE)</f>
        <v>#VALUE!</v>
      </c>
    </row>
    <row r="116" spans="1:5" hidden="1" x14ac:dyDescent="0.2">
      <c r="A116" s="2" t="e" vm="182">
        <v>#VALUE!</v>
      </c>
      <c r="B116">
        <v>1</v>
      </c>
      <c r="C116" t="e" cm="1" vm="179">
        <f t="array" ref="C116">_FV(Table2[[#This Row],[Zipcode]],"Admin Division 2 (County/district/other)",TRUE)</f>
        <v>#VALUE!</v>
      </c>
      <c r="D116" t="e" cm="1" vm="180">
        <f t="array" ref="D116">_FV(Table2[[#This Row],[Zipcode]],"City")</f>
        <v>#VALUE!</v>
      </c>
      <c r="E116" t="e" cm="1" vm="181">
        <f t="array" ref="E116">_FV(Table2[[#This Row],[Zipcode]],"Admin Division 1 (State/province/other)",TRUE)</f>
        <v>#VALUE!</v>
      </c>
    </row>
    <row r="117" spans="1:5" x14ac:dyDescent="0.2">
      <c r="A117" s="2" t="e" vm="183">
        <v>#VALUE!</v>
      </c>
      <c r="B117">
        <v>1</v>
      </c>
      <c r="C117" t="e" cm="1" vm="21">
        <f t="array" ref="C117">_FV(Table2[[#This Row],[Zipcode]],"Admin Division 2 (County/district/other)",TRUE)</f>
        <v>#VALUE!</v>
      </c>
      <c r="D117" t="e" cm="1" vm="68">
        <f t="array" ref="D117">_FV(Table2[[#This Row],[Zipcode]],"City")</f>
        <v>#VALUE!</v>
      </c>
      <c r="E117" t="e" cm="1" vm="4">
        <f t="array" ref="E117">_FV(Table2[[#This Row],[Zipcode]],"Admin Division 1 (State/province/other)",TRUE)</f>
        <v>#VALUE!</v>
      </c>
    </row>
    <row r="118" spans="1:5" x14ac:dyDescent="0.2">
      <c r="A118" s="2" t="e" vm="184">
        <v>#VALUE!</v>
      </c>
      <c r="B118">
        <v>1</v>
      </c>
      <c r="C118" t="e" cm="1" vm="21">
        <f t="array" ref="C118">_FV(Table2[[#This Row],[Zipcode]],"Admin Division 2 (County/district/other)",TRUE)</f>
        <v>#VALUE!</v>
      </c>
      <c r="D118" t="e" cm="1" vm="185">
        <f t="array" ref="D118">_FV(Table2[[#This Row],[Zipcode]],"City")</f>
        <v>#VALUE!</v>
      </c>
      <c r="E118" t="e" cm="1" vm="4">
        <f t="array" ref="E118">_FV(Table2[[#This Row],[Zipcode]],"Admin Division 1 (State/province/other)",TRUE)</f>
        <v>#VALUE!</v>
      </c>
    </row>
    <row r="119" spans="1:5" x14ac:dyDescent="0.2">
      <c r="A119" s="2" t="e" vm="186">
        <v>#VALUE!</v>
      </c>
      <c r="B119">
        <v>1</v>
      </c>
      <c r="C119" t="e" cm="1" vm="21">
        <f t="array" ref="C119">_FV(Table2[[#This Row],[Zipcode]],"Admin Division 2 (County/district/other)",TRUE)</f>
        <v>#VALUE!</v>
      </c>
      <c r="D119" t="e" cm="1" vm="185">
        <f t="array" ref="D119">_FV(Table2[[#This Row],[Zipcode]],"City")</f>
        <v>#VALUE!</v>
      </c>
      <c r="E119" t="e" cm="1" vm="4">
        <f t="array" ref="E119">_FV(Table2[[#This Row],[Zipcode]],"Admin Division 1 (State/province/other)",TRUE)</f>
        <v>#VALUE!</v>
      </c>
    </row>
    <row r="120" spans="1:5" hidden="1" x14ac:dyDescent="0.2">
      <c r="A120" s="2" t="e" vm="187">
        <v>#VALUE!</v>
      </c>
      <c r="B120">
        <v>4</v>
      </c>
      <c r="C120" t="e" cm="1" vm="188">
        <f t="array" ref="C120">_FV(Table2[[#This Row],[Zipcode]],"Admin Division 2 (County/district/other)",TRUE)</f>
        <v>#VALUE!</v>
      </c>
      <c r="D120" t="e" cm="1" vm="189">
        <f t="array" ref="D120">_FV(Table2[[#This Row],[Zipcode]],"City")</f>
        <v>#VALUE!</v>
      </c>
      <c r="E120" t="e" cm="1" vm="190">
        <f t="array" ref="E120">_FV(Table2[[#This Row],[Zipcode]],"Admin Division 1 (State/province/other)",TRUE)</f>
        <v>#VALUE!</v>
      </c>
    </row>
    <row r="121" spans="1:5" hidden="1" x14ac:dyDescent="0.2">
      <c r="A121" s="2" t="e" vm="191">
        <v>#VALUE!</v>
      </c>
      <c r="B121">
        <v>1</v>
      </c>
      <c r="C121" t="e" cm="1" vm="192">
        <f t="array" ref="C121">_FV(Table2[[#This Row],[Zipcode]],"Admin Division 2 (County/district/other)",TRUE)</f>
        <v>#VALUE!</v>
      </c>
      <c r="D121" t="e" cm="1" vm="193">
        <f t="array" ref="D121">_FV(Table2[[#This Row],[Zipcode]],"City")</f>
        <v>#VALUE!</v>
      </c>
      <c r="E121" t="e" cm="1" vm="194">
        <f t="array" ref="E121">_FV(Table2[[#This Row],[Zipcode]],"Admin Division 1 (State/province/other)",TRUE)</f>
        <v>#VALUE!</v>
      </c>
    </row>
    <row r="122" spans="1:5" hidden="1" x14ac:dyDescent="0.2">
      <c r="A122" s="2" t="e" vm="195">
        <v>#VALUE!</v>
      </c>
      <c r="B122">
        <v>1</v>
      </c>
      <c r="C122" t="e" cm="1" vm="192">
        <f t="array" ref="C122">_FV(Table2[[#This Row],[Zipcode]],"Admin Division 2 (County/district/other)",TRUE)</f>
        <v>#VALUE!</v>
      </c>
      <c r="D122" t="e" cm="1" vm="193">
        <f t="array" ref="D122">_FV(Table2[[#This Row],[Zipcode]],"City")</f>
        <v>#VALUE!</v>
      </c>
      <c r="E122" t="e" cm="1" vm="194">
        <f t="array" ref="E122">_FV(Table2[[#This Row],[Zipcode]],"Admin Division 1 (State/province/other)",TRUE)</f>
        <v>#VALUE!</v>
      </c>
    </row>
    <row r="123" spans="1:5" x14ac:dyDescent="0.2">
      <c r="A123" s="2" t="e" vm="196">
        <v>#VALUE!</v>
      </c>
      <c r="B123">
        <v>1</v>
      </c>
      <c r="C123" t="e" cm="1" vm="86">
        <f t="array" ref="C123">_FV(Table2[[#This Row],[Zipcode]],"Admin Division 2 (County/district/other)",TRUE)</f>
        <v>#VALUE!</v>
      </c>
      <c r="D123" t="e" cm="1" vm="197">
        <f t="array" ref="D123">_FV(Table2[[#This Row],[Zipcode]],"City")</f>
        <v>#VALUE!</v>
      </c>
      <c r="E123" t="e" cm="1" vm="4">
        <f t="array" ref="E123">_FV(Table2[[#This Row],[Zipcode]],"Admin Division 1 (State/province/other)",TRUE)</f>
        <v>#VALUE!</v>
      </c>
    </row>
    <row r="124" spans="1:5" x14ac:dyDescent="0.2">
      <c r="A124" s="2" t="e" vm="198">
        <v>#VALUE!</v>
      </c>
      <c r="B124">
        <v>1</v>
      </c>
      <c r="C124" t="e" cm="1" vm="199">
        <f t="array" ref="C124">_FV(Table2[[#This Row],[Zipcode]],"Admin Division 2 (County/district/other)",TRUE)</f>
        <v>#VALUE!</v>
      </c>
      <c r="D124" t="e" cm="1" vm="200">
        <f t="array" ref="D124">_FV(Table2[[#This Row],[Zipcode]],"City")</f>
        <v>#VALUE!</v>
      </c>
      <c r="E124" t="e" cm="1" vm="4">
        <f t="array" ref="E124">_FV(Table2[[#This Row],[Zipcode]],"Admin Division 1 (State/province/other)",TRUE)</f>
        <v>#VALUE!</v>
      </c>
    </row>
    <row r="125" spans="1:5" x14ac:dyDescent="0.2">
      <c r="A125" s="2"/>
    </row>
    <row r="126" spans="1:5" x14ac:dyDescent="0.2">
      <c r="A126" s="2"/>
    </row>
    <row r="127" spans="1:5" x14ac:dyDescent="0.2">
      <c r="A127" s="2"/>
    </row>
    <row r="128" spans="1:5"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row r="203" spans="1:1" x14ac:dyDescent="0.2">
      <c r="A203" s="2"/>
    </row>
    <row r="204" spans="1:1" x14ac:dyDescent="0.2">
      <c r="A204" s="2"/>
    </row>
    <row r="205" spans="1:1" x14ac:dyDescent="0.2">
      <c r="A205" s="2"/>
    </row>
    <row r="206" spans="1:1" x14ac:dyDescent="0.2">
      <c r="A206" s="2"/>
    </row>
    <row r="207" spans="1:1" x14ac:dyDescent="0.2">
      <c r="A207" s="2"/>
    </row>
    <row r="208" spans="1:1" x14ac:dyDescent="0.2">
      <c r="A208" s="2"/>
    </row>
    <row r="209" spans="1:1" x14ac:dyDescent="0.2">
      <c r="A209" s="2"/>
    </row>
    <row r="210" spans="1:1" x14ac:dyDescent="0.2">
      <c r="A210" s="2"/>
    </row>
    <row r="211" spans="1:1" x14ac:dyDescent="0.2">
      <c r="A211" s="2"/>
    </row>
    <row r="212" spans="1:1" x14ac:dyDescent="0.2">
      <c r="A212" s="2"/>
    </row>
    <row r="213" spans="1:1" x14ac:dyDescent="0.2">
      <c r="A213" s="2"/>
    </row>
    <row r="214" spans="1:1" x14ac:dyDescent="0.2">
      <c r="A214" s="2"/>
    </row>
    <row r="215" spans="1:1" x14ac:dyDescent="0.2">
      <c r="A215" s="2"/>
    </row>
    <row r="216" spans="1:1" x14ac:dyDescent="0.2">
      <c r="A216" s="2"/>
    </row>
    <row r="217" spans="1:1" x14ac:dyDescent="0.2">
      <c r="A217" s="2"/>
    </row>
    <row r="218" spans="1:1" x14ac:dyDescent="0.2">
      <c r="A218" s="2"/>
    </row>
    <row r="219" spans="1:1" x14ac:dyDescent="0.2">
      <c r="A219" s="2"/>
    </row>
    <row r="220" spans="1:1" x14ac:dyDescent="0.2">
      <c r="A220" s="2"/>
    </row>
    <row r="221" spans="1:1" x14ac:dyDescent="0.2">
      <c r="A221" s="2"/>
    </row>
    <row r="222" spans="1:1" x14ac:dyDescent="0.2">
      <c r="A222" s="2"/>
    </row>
    <row r="223" spans="1:1" x14ac:dyDescent="0.2">
      <c r="A223" s="2"/>
    </row>
    <row r="224" spans="1:1" x14ac:dyDescent="0.2">
      <c r="A224" s="2"/>
    </row>
    <row r="225" spans="1:1" x14ac:dyDescent="0.2">
      <c r="A225" s="2"/>
    </row>
    <row r="226" spans="1:1" x14ac:dyDescent="0.2">
      <c r="A226" s="2"/>
    </row>
    <row r="227" spans="1:1" x14ac:dyDescent="0.2">
      <c r="A227" s="2"/>
    </row>
    <row r="228" spans="1:1" x14ac:dyDescent="0.2">
      <c r="A228" s="2"/>
    </row>
    <row r="229" spans="1:1" x14ac:dyDescent="0.2">
      <c r="A229" s="2"/>
    </row>
    <row r="230" spans="1:1" x14ac:dyDescent="0.2">
      <c r="A230" s="2"/>
    </row>
    <row r="231" spans="1:1" x14ac:dyDescent="0.2">
      <c r="A231" s="2"/>
    </row>
    <row r="232" spans="1:1" x14ac:dyDescent="0.2">
      <c r="A232" s="2"/>
    </row>
    <row r="233" spans="1:1" x14ac:dyDescent="0.2">
      <c r="A233" s="2"/>
    </row>
    <row r="234" spans="1:1" x14ac:dyDescent="0.2">
      <c r="A234" s="2"/>
    </row>
    <row r="235" spans="1:1" x14ac:dyDescent="0.2">
      <c r="A235" s="2"/>
    </row>
    <row r="236" spans="1:1" x14ac:dyDescent="0.2">
      <c r="A236" s="2"/>
    </row>
    <row r="237" spans="1:1" x14ac:dyDescent="0.2">
      <c r="A237" s="2"/>
    </row>
    <row r="238" spans="1:1" x14ac:dyDescent="0.2">
      <c r="A238" s="2"/>
    </row>
    <row r="239" spans="1:1" x14ac:dyDescent="0.2">
      <c r="A239" s="2"/>
    </row>
    <row r="240" spans="1:1" x14ac:dyDescent="0.2">
      <c r="A240" s="2"/>
    </row>
    <row r="241" spans="1:1" x14ac:dyDescent="0.2">
      <c r="A241" s="2"/>
    </row>
    <row r="242" spans="1:1" x14ac:dyDescent="0.2">
      <c r="A242" s="2"/>
    </row>
    <row r="243" spans="1:1" x14ac:dyDescent="0.2">
      <c r="A243" s="2"/>
    </row>
    <row r="244" spans="1:1" x14ac:dyDescent="0.2">
      <c r="A244" s="2"/>
    </row>
    <row r="245" spans="1:1" x14ac:dyDescent="0.2">
      <c r="A245" s="2"/>
    </row>
    <row r="246" spans="1:1" x14ac:dyDescent="0.2">
      <c r="A246" s="2"/>
    </row>
    <row r="247" spans="1:1" x14ac:dyDescent="0.2">
      <c r="A247" s="2"/>
    </row>
    <row r="248" spans="1:1" x14ac:dyDescent="0.2">
      <c r="A248" s="2"/>
    </row>
    <row r="249" spans="1:1" x14ac:dyDescent="0.2">
      <c r="A249" s="2"/>
    </row>
    <row r="250" spans="1:1" x14ac:dyDescent="0.2">
      <c r="A250" s="2"/>
    </row>
    <row r="251" spans="1:1" x14ac:dyDescent="0.2">
      <c r="A251" s="2"/>
    </row>
    <row r="252" spans="1:1" x14ac:dyDescent="0.2">
      <c r="A252" s="2"/>
    </row>
    <row r="253" spans="1:1" x14ac:dyDescent="0.2">
      <c r="A253" s="2"/>
    </row>
    <row r="254" spans="1:1" x14ac:dyDescent="0.2">
      <c r="A254" s="2"/>
    </row>
    <row r="255" spans="1:1" x14ac:dyDescent="0.2">
      <c r="A255" s="2"/>
    </row>
    <row r="256" spans="1:1" x14ac:dyDescent="0.2">
      <c r="A256" s="2"/>
    </row>
    <row r="257" spans="1:1" x14ac:dyDescent="0.2">
      <c r="A257" s="2"/>
    </row>
    <row r="258" spans="1:1" x14ac:dyDescent="0.2">
      <c r="A258" s="2"/>
    </row>
    <row r="259" spans="1:1" x14ac:dyDescent="0.2">
      <c r="A259" s="2"/>
    </row>
    <row r="260" spans="1:1" x14ac:dyDescent="0.2">
      <c r="A260" s="2"/>
    </row>
    <row r="261" spans="1:1" x14ac:dyDescent="0.2">
      <c r="A261" s="2"/>
    </row>
    <row r="262" spans="1:1" x14ac:dyDescent="0.2">
      <c r="A262" s="2"/>
    </row>
    <row r="263" spans="1:1" x14ac:dyDescent="0.2">
      <c r="A263" s="2"/>
    </row>
    <row r="264" spans="1:1" x14ac:dyDescent="0.2">
      <c r="A264" s="2"/>
    </row>
    <row r="265" spans="1:1" x14ac:dyDescent="0.2">
      <c r="A265" s="2"/>
    </row>
    <row r="266" spans="1:1" x14ac:dyDescent="0.2">
      <c r="A266" s="2"/>
    </row>
    <row r="267" spans="1:1" x14ac:dyDescent="0.2">
      <c r="A267" s="2"/>
    </row>
    <row r="268" spans="1:1" x14ac:dyDescent="0.2">
      <c r="A268" s="2"/>
    </row>
    <row r="269" spans="1:1" x14ac:dyDescent="0.2">
      <c r="A269" s="2"/>
    </row>
    <row r="270" spans="1:1" x14ac:dyDescent="0.2">
      <c r="A270" s="2"/>
    </row>
    <row r="271" spans="1:1" x14ac:dyDescent="0.2">
      <c r="A271" s="2"/>
    </row>
    <row r="272" spans="1:1" x14ac:dyDescent="0.2">
      <c r="A272" s="2"/>
    </row>
    <row r="273" spans="1:1" x14ac:dyDescent="0.2">
      <c r="A273" s="2"/>
    </row>
    <row r="274" spans="1:1" x14ac:dyDescent="0.2">
      <c r="A274" s="2"/>
    </row>
    <row r="275" spans="1:1" x14ac:dyDescent="0.2">
      <c r="A275" s="2"/>
    </row>
    <row r="276" spans="1:1" x14ac:dyDescent="0.2">
      <c r="A276" s="2"/>
    </row>
    <row r="277" spans="1:1" x14ac:dyDescent="0.2">
      <c r="A277" s="2"/>
    </row>
    <row r="278" spans="1:1" x14ac:dyDescent="0.2">
      <c r="A278" s="2"/>
    </row>
    <row r="279" spans="1:1" x14ac:dyDescent="0.2">
      <c r="A279" s="2"/>
    </row>
    <row r="280" spans="1:1" x14ac:dyDescent="0.2">
      <c r="A280" s="2"/>
    </row>
    <row r="281" spans="1:1" x14ac:dyDescent="0.2">
      <c r="A281" s="2"/>
    </row>
    <row r="282" spans="1:1" x14ac:dyDescent="0.2">
      <c r="A282" s="2"/>
    </row>
    <row r="283" spans="1:1" x14ac:dyDescent="0.2">
      <c r="A283" s="2"/>
    </row>
    <row r="284" spans="1:1" x14ac:dyDescent="0.2">
      <c r="A284" s="2"/>
    </row>
    <row r="285" spans="1:1" x14ac:dyDescent="0.2">
      <c r="A285" s="2"/>
    </row>
    <row r="286" spans="1:1" x14ac:dyDescent="0.2">
      <c r="A286" s="2"/>
    </row>
    <row r="287" spans="1:1" x14ac:dyDescent="0.2">
      <c r="A287" s="2"/>
    </row>
    <row r="288" spans="1:1" x14ac:dyDescent="0.2">
      <c r="A288" s="2"/>
    </row>
    <row r="289" spans="1:1" x14ac:dyDescent="0.2">
      <c r="A289" s="2"/>
    </row>
    <row r="290" spans="1:1" x14ac:dyDescent="0.2">
      <c r="A290" s="2"/>
    </row>
    <row r="291" spans="1:1" x14ac:dyDescent="0.2">
      <c r="A291" s="2"/>
    </row>
    <row r="292" spans="1:1" x14ac:dyDescent="0.2">
      <c r="A292" s="2"/>
    </row>
    <row r="293" spans="1:1" x14ac:dyDescent="0.2">
      <c r="A293" s="2"/>
    </row>
    <row r="294" spans="1:1" x14ac:dyDescent="0.2">
      <c r="A294" s="2"/>
    </row>
    <row r="295" spans="1:1" x14ac:dyDescent="0.2">
      <c r="A295" s="2"/>
    </row>
    <row r="296" spans="1:1" x14ac:dyDescent="0.2">
      <c r="A296" s="2"/>
    </row>
    <row r="297" spans="1:1" x14ac:dyDescent="0.2">
      <c r="A297" s="2"/>
    </row>
    <row r="298" spans="1:1" x14ac:dyDescent="0.2">
      <c r="A298" s="2"/>
    </row>
    <row r="299" spans="1:1" x14ac:dyDescent="0.2">
      <c r="A299" s="2"/>
    </row>
    <row r="300" spans="1:1" x14ac:dyDescent="0.2">
      <c r="A300" s="2"/>
    </row>
    <row r="301" spans="1:1" x14ac:dyDescent="0.2">
      <c r="A301" s="2"/>
    </row>
    <row r="302" spans="1:1" x14ac:dyDescent="0.2">
      <c r="A302" s="2"/>
    </row>
    <row r="303" spans="1:1" x14ac:dyDescent="0.2">
      <c r="A303" s="2"/>
    </row>
    <row r="304" spans="1:1" x14ac:dyDescent="0.2">
      <c r="A304" s="2"/>
    </row>
    <row r="305" spans="1:1" x14ac:dyDescent="0.2">
      <c r="A305" s="2"/>
    </row>
    <row r="306" spans="1:1" x14ac:dyDescent="0.2">
      <c r="A306" s="2"/>
    </row>
    <row r="307" spans="1:1" x14ac:dyDescent="0.2">
      <c r="A307" s="2"/>
    </row>
    <row r="308" spans="1:1" x14ac:dyDescent="0.2">
      <c r="A308" s="2"/>
    </row>
    <row r="309" spans="1:1" x14ac:dyDescent="0.2">
      <c r="A309" s="2"/>
    </row>
    <row r="310" spans="1:1" x14ac:dyDescent="0.2">
      <c r="A310" s="2"/>
    </row>
    <row r="311" spans="1:1" x14ac:dyDescent="0.2">
      <c r="A311" s="2"/>
    </row>
    <row r="312" spans="1:1" x14ac:dyDescent="0.2">
      <c r="A312" s="2"/>
    </row>
    <row r="313" spans="1:1" x14ac:dyDescent="0.2">
      <c r="A313" s="2"/>
    </row>
    <row r="314" spans="1:1" x14ac:dyDescent="0.2">
      <c r="A314" s="2"/>
    </row>
    <row r="315" spans="1:1" x14ac:dyDescent="0.2">
      <c r="A315" s="2"/>
    </row>
    <row r="316" spans="1:1" x14ac:dyDescent="0.2">
      <c r="A316" s="2"/>
    </row>
    <row r="317" spans="1:1" x14ac:dyDescent="0.2">
      <c r="A317" s="2"/>
    </row>
    <row r="318" spans="1:1" x14ac:dyDescent="0.2">
      <c r="A318" s="2"/>
    </row>
    <row r="319" spans="1:1" x14ac:dyDescent="0.2">
      <c r="A319" s="2"/>
    </row>
    <row r="320" spans="1:1" x14ac:dyDescent="0.2">
      <c r="A320" s="2"/>
    </row>
    <row r="321" spans="1:1" x14ac:dyDescent="0.2">
      <c r="A321" s="2"/>
    </row>
    <row r="322" spans="1:1" x14ac:dyDescent="0.2">
      <c r="A322" s="2"/>
    </row>
    <row r="323" spans="1:1" x14ac:dyDescent="0.2">
      <c r="A323" s="2"/>
    </row>
    <row r="324" spans="1:1" x14ac:dyDescent="0.2">
      <c r="A324" s="2"/>
    </row>
    <row r="325" spans="1:1" x14ac:dyDescent="0.2">
      <c r="A325" s="2"/>
    </row>
    <row r="326" spans="1:1" x14ac:dyDescent="0.2">
      <c r="A326" s="2"/>
    </row>
    <row r="327" spans="1:1" x14ac:dyDescent="0.2">
      <c r="A327" s="2"/>
    </row>
    <row r="328" spans="1:1" x14ac:dyDescent="0.2">
      <c r="A328" s="2"/>
    </row>
    <row r="329" spans="1:1" x14ac:dyDescent="0.2">
      <c r="A329" s="2"/>
    </row>
    <row r="330" spans="1:1" x14ac:dyDescent="0.2">
      <c r="A330" s="2"/>
    </row>
    <row r="331" spans="1:1" x14ac:dyDescent="0.2">
      <c r="A331" s="2"/>
    </row>
    <row r="332" spans="1:1" x14ac:dyDescent="0.2">
      <c r="A332" s="2"/>
    </row>
    <row r="333" spans="1:1" x14ac:dyDescent="0.2">
      <c r="A333" s="2"/>
    </row>
    <row r="334" spans="1:1" x14ac:dyDescent="0.2">
      <c r="A334" s="2"/>
    </row>
    <row r="335" spans="1:1" x14ac:dyDescent="0.2">
      <c r="A335" s="2"/>
    </row>
    <row r="336" spans="1:1" x14ac:dyDescent="0.2">
      <c r="A336" s="2"/>
    </row>
    <row r="337" spans="1:1" x14ac:dyDescent="0.2">
      <c r="A337" s="2"/>
    </row>
    <row r="338" spans="1:1" x14ac:dyDescent="0.2">
      <c r="A338" s="2"/>
    </row>
    <row r="339" spans="1:1" x14ac:dyDescent="0.2">
      <c r="A339" s="2"/>
    </row>
    <row r="340" spans="1:1" x14ac:dyDescent="0.2">
      <c r="A340" s="2"/>
    </row>
    <row r="341" spans="1:1" x14ac:dyDescent="0.2">
      <c r="A341" s="2"/>
    </row>
    <row r="342" spans="1:1" x14ac:dyDescent="0.2">
      <c r="A342" s="2"/>
    </row>
    <row r="343" spans="1:1" x14ac:dyDescent="0.2">
      <c r="A343" s="2"/>
    </row>
    <row r="344" spans="1:1" x14ac:dyDescent="0.2">
      <c r="A344" s="2"/>
    </row>
    <row r="345" spans="1:1" x14ac:dyDescent="0.2">
      <c r="A345" s="2"/>
    </row>
    <row r="346" spans="1:1" x14ac:dyDescent="0.2">
      <c r="A346" s="2"/>
    </row>
    <row r="347" spans="1:1" x14ac:dyDescent="0.2">
      <c r="A347" s="2"/>
    </row>
    <row r="348" spans="1:1" x14ac:dyDescent="0.2">
      <c r="A348" s="2"/>
    </row>
    <row r="349" spans="1:1" x14ac:dyDescent="0.2">
      <c r="A349" s="2"/>
    </row>
    <row r="350" spans="1:1" x14ac:dyDescent="0.2">
      <c r="A350" s="2"/>
    </row>
    <row r="351" spans="1:1" x14ac:dyDescent="0.2">
      <c r="A351" s="2"/>
    </row>
    <row r="352" spans="1:1" x14ac:dyDescent="0.2">
      <c r="A352" s="2"/>
    </row>
    <row r="353" spans="1:1" x14ac:dyDescent="0.2">
      <c r="A353" s="2"/>
    </row>
    <row r="354" spans="1:1" x14ac:dyDescent="0.2">
      <c r="A354" s="2"/>
    </row>
    <row r="355" spans="1:1" x14ac:dyDescent="0.2">
      <c r="A355" s="2"/>
    </row>
    <row r="356" spans="1:1" x14ac:dyDescent="0.2">
      <c r="A356" s="2"/>
    </row>
    <row r="357" spans="1:1" x14ac:dyDescent="0.2">
      <c r="A357" s="2"/>
    </row>
    <row r="358" spans="1:1" x14ac:dyDescent="0.2">
      <c r="A358" s="2"/>
    </row>
    <row r="359" spans="1:1" x14ac:dyDescent="0.2">
      <c r="A359" s="2"/>
    </row>
    <row r="360" spans="1:1" x14ac:dyDescent="0.2">
      <c r="A360" s="2"/>
    </row>
    <row r="361" spans="1:1" x14ac:dyDescent="0.2">
      <c r="A361" s="2"/>
    </row>
    <row r="362" spans="1:1" x14ac:dyDescent="0.2">
      <c r="A362" s="2"/>
    </row>
    <row r="363" spans="1:1" x14ac:dyDescent="0.2">
      <c r="A363" s="2"/>
    </row>
    <row r="364" spans="1:1" x14ac:dyDescent="0.2">
      <c r="A364" s="2"/>
    </row>
    <row r="365" spans="1:1" x14ac:dyDescent="0.2">
      <c r="A365" s="2"/>
    </row>
    <row r="366" spans="1:1" x14ac:dyDescent="0.2">
      <c r="A366" s="2"/>
    </row>
    <row r="367" spans="1:1" x14ac:dyDescent="0.2">
      <c r="A367" s="2"/>
    </row>
    <row r="368" spans="1:1" x14ac:dyDescent="0.2">
      <c r="A368" s="2"/>
    </row>
    <row r="369" spans="1:1" x14ac:dyDescent="0.2">
      <c r="A369" s="2"/>
    </row>
    <row r="370" spans="1:1" x14ac:dyDescent="0.2">
      <c r="A370" s="2"/>
    </row>
    <row r="371" spans="1:1" x14ac:dyDescent="0.2">
      <c r="A371" s="2"/>
    </row>
    <row r="372" spans="1:1" x14ac:dyDescent="0.2">
      <c r="A372" s="2"/>
    </row>
    <row r="373" spans="1:1" x14ac:dyDescent="0.2">
      <c r="A373" s="2"/>
    </row>
    <row r="374" spans="1:1" x14ac:dyDescent="0.2">
      <c r="A374" s="2"/>
    </row>
    <row r="375" spans="1:1" x14ac:dyDescent="0.2">
      <c r="A375" s="2"/>
    </row>
    <row r="376" spans="1:1" x14ac:dyDescent="0.2">
      <c r="A376" s="2"/>
    </row>
    <row r="377" spans="1:1" x14ac:dyDescent="0.2">
      <c r="A377" s="2"/>
    </row>
    <row r="378" spans="1:1" x14ac:dyDescent="0.2">
      <c r="A378" s="2"/>
    </row>
    <row r="379" spans="1:1" x14ac:dyDescent="0.2">
      <c r="A379" s="2"/>
    </row>
    <row r="380" spans="1:1" x14ac:dyDescent="0.2">
      <c r="A380" s="2"/>
    </row>
    <row r="381" spans="1:1" x14ac:dyDescent="0.2">
      <c r="A381" s="2"/>
    </row>
    <row r="382" spans="1:1" x14ac:dyDescent="0.2">
      <c r="A382" s="2"/>
    </row>
    <row r="383" spans="1:1" x14ac:dyDescent="0.2">
      <c r="A383" s="2"/>
    </row>
    <row r="384" spans="1:1" x14ac:dyDescent="0.2">
      <c r="A384" s="2"/>
    </row>
    <row r="385" spans="1:1" x14ac:dyDescent="0.2">
      <c r="A385" s="2"/>
    </row>
    <row r="386" spans="1:1" x14ac:dyDescent="0.2">
      <c r="A386" s="2"/>
    </row>
    <row r="387" spans="1:1" x14ac:dyDescent="0.2">
      <c r="A387" s="2"/>
    </row>
    <row r="388" spans="1:1" x14ac:dyDescent="0.2">
      <c r="A388" s="2"/>
    </row>
    <row r="389" spans="1:1" x14ac:dyDescent="0.2">
      <c r="A389" s="2"/>
    </row>
    <row r="390" spans="1:1" x14ac:dyDescent="0.2">
      <c r="A390" s="2"/>
    </row>
    <row r="391" spans="1:1" x14ac:dyDescent="0.2">
      <c r="A391" s="2"/>
    </row>
    <row r="392" spans="1:1" x14ac:dyDescent="0.2">
      <c r="A392" s="2"/>
    </row>
    <row r="393" spans="1:1" x14ac:dyDescent="0.2">
      <c r="A393" s="2"/>
    </row>
    <row r="394" spans="1:1" x14ac:dyDescent="0.2">
      <c r="A394" s="2"/>
    </row>
    <row r="395" spans="1:1" x14ac:dyDescent="0.2">
      <c r="A395" s="2"/>
    </row>
    <row r="396" spans="1:1" x14ac:dyDescent="0.2">
      <c r="A396" s="2"/>
    </row>
    <row r="397" spans="1:1" x14ac:dyDescent="0.2">
      <c r="A397" s="2"/>
    </row>
    <row r="398" spans="1:1" x14ac:dyDescent="0.2">
      <c r="A398" s="2"/>
    </row>
    <row r="399" spans="1:1" x14ac:dyDescent="0.2">
      <c r="A399" s="2"/>
    </row>
    <row r="400" spans="1:1" x14ac:dyDescent="0.2">
      <c r="A400" s="2"/>
    </row>
    <row r="401" spans="1:1" x14ac:dyDescent="0.2">
      <c r="A401" s="2"/>
    </row>
    <row r="402" spans="1:1" x14ac:dyDescent="0.2">
      <c r="A402" s="2"/>
    </row>
    <row r="403" spans="1:1" x14ac:dyDescent="0.2">
      <c r="A403" s="2"/>
    </row>
    <row r="404" spans="1:1" x14ac:dyDescent="0.2">
      <c r="A404" s="2"/>
    </row>
    <row r="405" spans="1:1" x14ac:dyDescent="0.2">
      <c r="A405" s="2"/>
    </row>
    <row r="406" spans="1:1" x14ac:dyDescent="0.2">
      <c r="A406" s="2"/>
    </row>
    <row r="407" spans="1:1" x14ac:dyDescent="0.2">
      <c r="A407" s="2"/>
    </row>
    <row r="408" spans="1:1" x14ac:dyDescent="0.2">
      <c r="A408" s="2"/>
    </row>
    <row r="409" spans="1:1" x14ac:dyDescent="0.2">
      <c r="A409" s="2"/>
    </row>
    <row r="410" spans="1:1" x14ac:dyDescent="0.2">
      <c r="A410" s="2"/>
    </row>
    <row r="411" spans="1:1" x14ac:dyDescent="0.2">
      <c r="A411" s="2"/>
    </row>
    <row r="412" spans="1:1" x14ac:dyDescent="0.2">
      <c r="A412" s="2"/>
    </row>
    <row r="413" spans="1:1" x14ac:dyDescent="0.2">
      <c r="A413" s="2"/>
    </row>
    <row r="414" spans="1:1" x14ac:dyDescent="0.2">
      <c r="A414" s="2"/>
    </row>
    <row r="415" spans="1:1" x14ac:dyDescent="0.2">
      <c r="A415" s="2"/>
    </row>
    <row r="416" spans="1:1" x14ac:dyDescent="0.2">
      <c r="A416" s="2"/>
    </row>
    <row r="417" spans="1:1" x14ac:dyDescent="0.2">
      <c r="A417" s="2"/>
    </row>
    <row r="418" spans="1:1" x14ac:dyDescent="0.2">
      <c r="A418" s="2"/>
    </row>
    <row r="419" spans="1:1" x14ac:dyDescent="0.2">
      <c r="A419" s="2"/>
    </row>
    <row r="420" spans="1:1" x14ac:dyDescent="0.2">
      <c r="A420" s="2"/>
    </row>
    <row r="421" spans="1:1" x14ac:dyDescent="0.2">
      <c r="A421" s="2"/>
    </row>
    <row r="422" spans="1:1" x14ac:dyDescent="0.2">
      <c r="A422" s="2"/>
    </row>
    <row r="423" spans="1:1" x14ac:dyDescent="0.2">
      <c r="A423" s="2"/>
    </row>
    <row r="424" spans="1:1" x14ac:dyDescent="0.2">
      <c r="A424" s="2"/>
    </row>
    <row r="425" spans="1:1" x14ac:dyDescent="0.2">
      <c r="A425" s="2"/>
    </row>
    <row r="426" spans="1:1" x14ac:dyDescent="0.2">
      <c r="A426" s="2"/>
    </row>
    <row r="427" spans="1:1" x14ac:dyDescent="0.2">
      <c r="A427" s="2"/>
    </row>
    <row r="428" spans="1:1" x14ac:dyDescent="0.2">
      <c r="A428" s="2"/>
    </row>
    <row r="429" spans="1:1" x14ac:dyDescent="0.2">
      <c r="A429" s="2"/>
    </row>
    <row r="430" spans="1:1" x14ac:dyDescent="0.2">
      <c r="A430" s="2"/>
    </row>
    <row r="431" spans="1:1" x14ac:dyDescent="0.2">
      <c r="A431" s="2"/>
    </row>
    <row r="432" spans="1:1" x14ac:dyDescent="0.2">
      <c r="A432" s="2"/>
    </row>
    <row r="433" spans="1:1" x14ac:dyDescent="0.2">
      <c r="A433" s="2"/>
    </row>
    <row r="434" spans="1:1" x14ac:dyDescent="0.2">
      <c r="A434" s="2"/>
    </row>
    <row r="435" spans="1:1" x14ac:dyDescent="0.2">
      <c r="A435" s="2"/>
    </row>
    <row r="436" spans="1:1" x14ac:dyDescent="0.2">
      <c r="A436" s="2"/>
    </row>
    <row r="437" spans="1:1" x14ac:dyDescent="0.2">
      <c r="A437" s="2"/>
    </row>
    <row r="438" spans="1:1" x14ac:dyDescent="0.2">
      <c r="A438" s="2"/>
    </row>
    <row r="439" spans="1:1" x14ac:dyDescent="0.2">
      <c r="A439" s="2"/>
    </row>
    <row r="440" spans="1:1" x14ac:dyDescent="0.2">
      <c r="A440" s="2"/>
    </row>
    <row r="441" spans="1:1" x14ac:dyDescent="0.2">
      <c r="A441" s="2"/>
    </row>
    <row r="442" spans="1:1" x14ac:dyDescent="0.2">
      <c r="A442" s="2"/>
    </row>
    <row r="443" spans="1:1" x14ac:dyDescent="0.2">
      <c r="A443" s="2"/>
    </row>
    <row r="444" spans="1:1" x14ac:dyDescent="0.2">
      <c r="A444" s="2"/>
    </row>
    <row r="445" spans="1:1" x14ac:dyDescent="0.2">
      <c r="A445" s="2"/>
    </row>
    <row r="446" spans="1:1" x14ac:dyDescent="0.2">
      <c r="A446" s="2"/>
    </row>
    <row r="447" spans="1:1" x14ac:dyDescent="0.2">
      <c r="A447" s="2"/>
    </row>
    <row r="448" spans="1:1" x14ac:dyDescent="0.2">
      <c r="A448" s="2"/>
    </row>
    <row r="449" spans="1:1" x14ac:dyDescent="0.2">
      <c r="A449" s="2"/>
    </row>
    <row r="450" spans="1:1" x14ac:dyDescent="0.2">
      <c r="A450" s="2"/>
    </row>
    <row r="451" spans="1:1" x14ac:dyDescent="0.2">
      <c r="A451" s="2"/>
    </row>
    <row r="452" spans="1:1" x14ac:dyDescent="0.2">
      <c r="A452" s="2"/>
    </row>
    <row r="453" spans="1:1" x14ac:dyDescent="0.2">
      <c r="A453" s="2"/>
    </row>
    <row r="454" spans="1:1" x14ac:dyDescent="0.2">
      <c r="A454" s="2"/>
    </row>
    <row r="455" spans="1:1" x14ac:dyDescent="0.2">
      <c r="A455" s="2"/>
    </row>
    <row r="456" spans="1:1" x14ac:dyDescent="0.2">
      <c r="A456" s="2"/>
    </row>
    <row r="457" spans="1:1" x14ac:dyDescent="0.2">
      <c r="A457" s="2"/>
    </row>
    <row r="458" spans="1:1" x14ac:dyDescent="0.2">
      <c r="A458" s="2"/>
    </row>
    <row r="459" spans="1:1" x14ac:dyDescent="0.2">
      <c r="A459" s="2"/>
    </row>
    <row r="460" spans="1:1" x14ac:dyDescent="0.2">
      <c r="A460" s="2"/>
    </row>
    <row r="461" spans="1:1" x14ac:dyDescent="0.2">
      <c r="A461" s="2"/>
    </row>
    <row r="462" spans="1:1" x14ac:dyDescent="0.2">
      <c r="A462" s="2"/>
    </row>
    <row r="463" spans="1:1" x14ac:dyDescent="0.2">
      <c r="A463" s="2"/>
    </row>
    <row r="464" spans="1:1" x14ac:dyDescent="0.2">
      <c r="A464" s="2"/>
    </row>
    <row r="465" spans="1:1" x14ac:dyDescent="0.2">
      <c r="A465" s="2"/>
    </row>
    <row r="466" spans="1:1" x14ac:dyDescent="0.2">
      <c r="A466" s="2"/>
    </row>
    <row r="467" spans="1:1" x14ac:dyDescent="0.2">
      <c r="A467" s="2"/>
    </row>
    <row r="468" spans="1:1" x14ac:dyDescent="0.2">
      <c r="A468" s="2"/>
    </row>
    <row r="469" spans="1:1" x14ac:dyDescent="0.2">
      <c r="A469" s="2"/>
    </row>
    <row r="470" spans="1:1" x14ac:dyDescent="0.2">
      <c r="A470" s="2"/>
    </row>
    <row r="471" spans="1:1" x14ac:dyDescent="0.2">
      <c r="A471" s="2"/>
    </row>
    <row r="472" spans="1:1" x14ac:dyDescent="0.2">
      <c r="A472" s="2"/>
    </row>
    <row r="473" spans="1:1" x14ac:dyDescent="0.2">
      <c r="A473" s="2"/>
    </row>
    <row r="474" spans="1:1" x14ac:dyDescent="0.2">
      <c r="A474" s="2"/>
    </row>
    <row r="475" spans="1:1" x14ac:dyDescent="0.2">
      <c r="A475" s="2"/>
    </row>
    <row r="476" spans="1:1" x14ac:dyDescent="0.2">
      <c r="A476" s="2"/>
    </row>
    <row r="477" spans="1:1" x14ac:dyDescent="0.2">
      <c r="A477" s="2"/>
    </row>
    <row r="478" spans="1:1" x14ac:dyDescent="0.2">
      <c r="A478" s="2"/>
    </row>
    <row r="479" spans="1:1" x14ac:dyDescent="0.2">
      <c r="A479" s="2"/>
    </row>
    <row r="480" spans="1:1" x14ac:dyDescent="0.2">
      <c r="A480" s="2"/>
    </row>
    <row r="481" spans="1:1" x14ac:dyDescent="0.2">
      <c r="A481" s="2"/>
    </row>
    <row r="482" spans="1:1" x14ac:dyDescent="0.2">
      <c r="A482" s="2"/>
    </row>
    <row r="483" spans="1:1" x14ac:dyDescent="0.2">
      <c r="A483" s="2"/>
    </row>
    <row r="484" spans="1:1" x14ac:dyDescent="0.2">
      <c r="A484" s="2"/>
    </row>
    <row r="485" spans="1:1" x14ac:dyDescent="0.2">
      <c r="A485" s="2"/>
    </row>
    <row r="486" spans="1:1" x14ac:dyDescent="0.2">
      <c r="A486" s="2"/>
    </row>
    <row r="487" spans="1:1" x14ac:dyDescent="0.2">
      <c r="A487" s="2"/>
    </row>
    <row r="488" spans="1:1" x14ac:dyDescent="0.2">
      <c r="A488" s="2"/>
    </row>
    <row r="489" spans="1:1" x14ac:dyDescent="0.2">
      <c r="A489" s="2"/>
    </row>
    <row r="490" spans="1:1" x14ac:dyDescent="0.2">
      <c r="A490" s="2"/>
    </row>
    <row r="491" spans="1:1" x14ac:dyDescent="0.2">
      <c r="A491" s="2"/>
    </row>
    <row r="492" spans="1:1" x14ac:dyDescent="0.2">
      <c r="A492" s="2"/>
    </row>
    <row r="493" spans="1:1" x14ac:dyDescent="0.2">
      <c r="A493" s="2"/>
    </row>
    <row r="494" spans="1:1" x14ac:dyDescent="0.2">
      <c r="A494" s="2"/>
    </row>
    <row r="495" spans="1:1" x14ac:dyDescent="0.2">
      <c r="A495" s="2"/>
    </row>
    <row r="496" spans="1:1" x14ac:dyDescent="0.2">
      <c r="A496" s="2"/>
    </row>
    <row r="497" spans="1:1" x14ac:dyDescent="0.2">
      <c r="A497" s="2"/>
    </row>
    <row r="498" spans="1:1" x14ac:dyDescent="0.2">
      <c r="A498" s="2"/>
    </row>
    <row r="499" spans="1:1" x14ac:dyDescent="0.2">
      <c r="A499" s="2"/>
    </row>
    <row r="500" spans="1:1" x14ac:dyDescent="0.2">
      <c r="A500" s="2"/>
    </row>
    <row r="501" spans="1:1" x14ac:dyDescent="0.2">
      <c r="A501" s="2"/>
    </row>
    <row r="502" spans="1:1" x14ac:dyDescent="0.2">
      <c r="A502" s="2"/>
    </row>
    <row r="503" spans="1:1" x14ac:dyDescent="0.2">
      <c r="A503" s="2"/>
    </row>
    <row r="504" spans="1:1" x14ac:dyDescent="0.2">
      <c r="A504" s="2"/>
    </row>
    <row r="505" spans="1:1" x14ac:dyDescent="0.2">
      <c r="A505" s="2"/>
    </row>
    <row r="506" spans="1:1" x14ac:dyDescent="0.2">
      <c r="A506" s="2"/>
    </row>
    <row r="507" spans="1:1" x14ac:dyDescent="0.2">
      <c r="A507" s="2"/>
    </row>
  </sheetData>
  <sortState xmlns:xlrd2="http://schemas.microsoft.com/office/spreadsheetml/2017/richdata2" ref="A2:B1544">
    <sortCondition ref="A2:A1544"/>
  </sortState>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2CA21-81A6-5F4C-9D6B-42F1AF5FE060}">
  <dimension ref="A1"/>
  <sheetViews>
    <sheetView showGridLines="0" tabSelected="1" zoomScaleNormal="100" workbookViewId="0">
      <selection activeCell="G42" sqref="G42"/>
    </sheetView>
  </sheetViews>
  <sheetFormatPr baseColWidth="10" defaultRowHeight="16" x14ac:dyDescent="0.2"/>
  <sheetData/>
  <pageMargins left="0.7" right="0.7" top="0.75" bottom="0.75" header="0.3" footer="0.3"/>
  <pageSetup orientation="portrait" horizontalDpi="0" verticalDpi="0"/>
  <drawing r:id="rId1"/>
  <picture r:id="rId2"/>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Master Donation</vt:lpstr>
      <vt:lpstr>ScraplantaVolunteerSign-up </vt:lpstr>
      <vt:lpstr>Voulenteer Time By Generation</vt:lpstr>
      <vt:lpstr>Donations By Category</vt:lpstr>
      <vt:lpstr>Items Sold by Category</vt:lpstr>
      <vt:lpstr>Donations By Zipcode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Fredrick Little</dc:creator>
  <cp:lastModifiedBy>Fredrick Little</cp:lastModifiedBy>
  <dcterms:created xsi:type="dcterms:W3CDTF">2023-05-10T23:52:42Z</dcterms:created>
  <dcterms:modified xsi:type="dcterms:W3CDTF">2023-05-22T03:11:11Z</dcterms:modified>
</cp:coreProperties>
</file>