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15315" windowHeight="7485" tabRatio="541" activeTab="2"/>
  </bookViews>
  <sheets>
    <sheet name="roster 750" sheetId="16" r:id="rId1"/>
    <sheet name="roster 1000" sheetId="21" r:id="rId2"/>
    <sheet name="data skitarii" sheetId="18" r:id="rId3"/>
    <sheet name="data fallen" sheetId="19" r:id="rId4"/>
    <sheet name="detachments" sheetId="20" r:id="rId5"/>
    <sheet name="Rules" sheetId="22" r:id="rId6"/>
  </sheets>
  <calcPr calcId="145621"/>
</workbook>
</file>

<file path=xl/calcChain.xml><?xml version="1.0" encoding="utf-8"?>
<calcChain xmlns="http://schemas.openxmlformats.org/spreadsheetml/2006/main">
  <c r="P36" i="21" l="1"/>
  <c r="J51" i="21"/>
  <c r="K51" i="21" s="1"/>
  <c r="J50" i="21"/>
  <c r="K50" i="21" s="1"/>
  <c r="J49" i="21"/>
  <c r="K49" i="21" s="1"/>
  <c r="J48" i="21"/>
  <c r="K48" i="21" s="1"/>
  <c r="K47" i="21"/>
  <c r="J47" i="21"/>
  <c r="K46" i="21"/>
  <c r="J46" i="21"/>
  <c r="K45" i="21"/>
  <c r="J45" i="21"/>
  <c r="K44" i="21"/>
  <c r="J44" i="21"/>
  <c r="K43" i="21"/>
  <c r="J43" i="21"/>
  <c r="J42" i="21"/>
  <c r="K42" i="21" s="1"/>
  <c r="L42" i="21" s="1"/>
  <c r="J41" i="21"/>
  <c r="K41" i="21" s="1"/>
  <c r="J40" i="21"/>
  <c r="K40" i="21" s="1"/>
  <c r="J39" i="21"/>
  <c r="K39" i="21" s="1"/>
  <c r="J38" i="21"/>
  <c r="K38" i="21" s="1"/>
  <c r="J37" i="21"/>
  <c r="K37" i="21" s="1"/>
  <c r="L37" i="21" s="1"/>
  <c r="J36" i="21"/>
  <c r="K36" i="21" s="1"/>
  <c r="L36" i="21" s="1"/>
  <c r="J21" i="21"/>
  <c r="K21" i="21" s="1"/>
  <c r="L21" i="21" s="1"/>
  <c r="P21" i="21" s="1"/>
  <c r="J22" i="21"/>
  <c r="K22" i="21" s="1"/>
  <c r="J23" i="21"/>
  <c r="K23" i="21" s="1"/>
  <c r="L23" i="21" s="1"/>
  <c r="P23" i="21" s="1"/>
  <c r="J24" i="21"/>
  <c r="K24" i="21" s="1"/>
  <c r="J25" i="21"/>
  <c r="K25" i="21" s="1"/>
  <c r="J26" i="21"/>
  <c r="K26" i="21" s="1"/>
  <c r="J27" i="21"/>
  <c r="K27" i="21" s="1"/>
  <c r="J20" i="21"/>
  <c r="K20" i="21" s="1"/>
  <c r="L20" i="21" s="1"/>
  <c r="P20" i="21" s="1"/>
  <c r="M2" i="21"/>
  <c r="N2" i="16"/>
  <c r="J29" i="21"/>
  <c r="K29" i="21" s="1"/>
  <c r="L29" i="21" s="1"/>
  <c r="P29" i="21" s="1"/>
  <c r="N29" i="21" s="1"/>
  <c r="G19" i="21"/>
  <c r="G18" i="21"/>
  <c r="G17" i="21"/>
  <c r="G16" i="21"/>
  <c r="G15" i="21"/>
  <c r="J14" i="21"/>
  <c r="K14" i="21" s="1"/>
  <c r="J13" i="21"/>
  <c r="K13" i="21" s="1"/>
  <c r="J12" i="21"/>
  <c r="K12" i="21" s="1"/>
  <c r="J11" i="21"/>
  <c r="K11" i="21" s="1"/>
  <c r="J10" i="21"/>
  <c r="K10" i="21" s="1"/>
  <c r="L10" i="21" s="1"/>
  <c r="P10" i="21" s="1"/>
  <c r="J9" i="21"/>
  <c r="K9" i="21" s="1"/>
  <c r="J8" i="21"/>
  <c r="K8" i="21" s="1"/>
  <c r="J7" i="21"/>
  <c r="K7" i="21" s="1"/>
  <c r="J6" i="21"/>
  <c r="K6" i="21" s="1"/>
  <c r="J5" i="21"/>
  <c r="K5" i="21" s="1"/>
  <c r="J4" i="21"/>
  <c r="K4" i="21" s="1"/>
  <c r="L4" i="21" s="1"/>
  <c r="P4" i="21" s="1"/>
  <c r="L47" i="21" l="1"/>
  <c r="N36" i="21" s="1"/>
  <c r="J15" i="21"/>
  <c r="K15" i="21" s="1"/>
  <c r="L5" i="21"/>
  <c r="P5" i="21" s="1"/>
  <c r="M2" i="16"/>
  <c r="L15" i="21" l="1"/>
  <c r="P15" i="21" s="1"/>
  <c r="N4" i="21" s="1"/>
  <c r="N2" i="21" s="1"/>
  <c r="J17" i="16"/>
  <c r="K17" i="16" s="1"/>
  <c r="J18" i="16"/>
  <c r="J19" i="16"/>
  <c r="K19" i="16" s="1"/>
  <c r="J20" i="16"/>
  <c r="K20" i="16" s="1"/>
  <c r="J21" i="16"/>
  <c r="K21" i="16" s="1"/>
  <c r="J22" i="16"/>
  <c r="J23" i="16"/>
  <c r="K23" i="16" s="1"/>
  <c r="J24" i="16"/>
  <c r="K24" i="16" s="1"/>
  <c r="J25" i="16"/>
  <c r="K25" i="16" s="1"/>
  <c r="J26" i="16"/>
  <c r="J27" i="16"/>
  <c r="K27" i="16" s="1"/>
  <c r="J28" i="16"/>
  <c r="K28" i="16" s="1"/>
  <c r="J29" i="16"/>
  <c r="K29" i="16" s="1"/>
  <c r="J30" i="16"/>
  <c r="J31" i="16"/>
  <c r="K31" i="16" s="1"/>
  <c r="J16" i="16"/>
  <c r="K16" i="16" s="1"/>
  <c r="J5" i="16"/>
  <c r="J6" i="16"/>
  <c r="K6" i="16" s="1"/>
  <c r="J7" i="16"/>
  <c r="K7" i="16" s="1"/>
  <c r="J8" i="16"/>
  <c r="J9" i="16"/>
  <c r="K9" i="16" s="1"/>
  <c r="J10" i="16"/>
  <c r="K10" i="16" s="1"/>
  <c r="J11" i="16"/>
  <c r="J12" i="16"/>
  <c r="J13" i="16"/>
  <c r="J14" i="16"/>
  <c r="J4" i="16"/>
  <c r="K4" i="16" s="1"/>
  <c r="K18" i="16"/>
  <c r="K22" i="16"/>
  <c r="K26" i="16"/>
  <c r="K30" i="16"/>
  <c r="K14" i="16"/>
  <c r="K5" i="16"/>
  <c r="K8" i="16"/>
  <c r="K11" i="16"/>
  <c r="K12" i="16"/>
  <c r="K13" i="16"/>
  <c r="L27" i="16" l="1"/>
  <c r="L22" i="16"/>
  <c r="L17" i="16" l="1"/>
  <c r="L16" i="16"/>
  <c r="L4" i="16"/>
  <c r="N16" i="16" l="1"/>
  <c r="L10" i="16"/>
  <c r="L5" i="16"/>
  <c r="N4" i="16" l="1"/>
</calcChain>
</file>

<file path=xl/sharedStrings.xml><?xml version="1.0" encoding="utf-8"?>
<sst xmlns="http://schemas.openxmlformats.org/spreadsheetml/2006/main" count="1154" uniqueCount="302">
  <si>
    <t>HQ</t>
  </si>
  <si>
    <t>Heavy</t>
  </si>
  <si>
    <t>Cypher</t>
  </si>
  <si>
    <t>Fallen</t>
  </si>
  <si>
    <t>Skitarii Vanguard</t>
  </si>
  <si>
    <t>Skitarii Ranger</t>
  </si>
  <si>
    <t>Fallen Champion</t>
  </si>
  <si>
    <t>Ranged</t>
  </si>
  <si>
    <t>Melee</t>
  </si>
  <si>
    <t>Omnissian Axe</t>
  </si>
  <si>
    <t>Ranger Alpha</t>
  </si>
  <si>
    <t>Vanguard Alpha</t>
  </si>
  <si>
    <t>Galvanic rifle</t>
  </si>
  <si>
    <t>Omnispex</t>
  </si>
  <si>
    <t>Radium Carbine</t>
  </si>
  <si>
    <t>Enhanced Data-tether</t>
  </si>
  <si>
    <t>Radium pistol</t>
  </si>
  <si>
    <t>Power sword</t>
  </si>
  <si>
    <t>Arc pistol</t>
  </si>
  <si>
    <t>Arc rifle</t>
  </si>
  <si>
    <t>Transuranic arquebus</t>
  </si>
  <si>
    <t>Arc maul</t>
  </si>
  <si>
    <t>Cypher's bolt pistol</t>
  </si>
  <si>
    <t>Cypher's plasma pistol</t>
  </si>
  <si>
    <t>Boltgun</t>
  </si>
  <si>
    <t>Bolt pistol</t>
  </si>
  <si>
    <t>Power Maul</t>
  </si>
  <si>
    <t>Flamer</t>
  </si>
  <si>
    <t>Elite</t>
  </si>
  <si>
    <t>Total points</t>
  </si>
  <si>
    <t>Autocannon</t>
  </si>
  <si>
    <t>Heavy bolter</t>
  </si>
  <si>
    <t>Meltagun</t>
  </si>
  <si>
    <t>Power fist</t>
  </si>
  <si>
    <t>Chainsword</t>
  </si>
  <si>
    <t>Lightning claw</t>
  </si>
  <si>
    <t>WEAPON</t>
  </si>
  <si>
    <t>TYPE</t>
  </si>
  <si>
    <t>S</t>
  </si>
  <si>
    <t>AP</t>
  </si>
  <si>
    <t>D</t>
  </si>
  <si>
    <t>ABILITIES</t>
  </si>
  <si>
    <t>RANGE"</t>
  </si>
  <si>
    <t>Rapid Fire 1</t>
  </si>
  <si>
    <t>Assault 3</t>
  </si>
  <si>
    <t>Enemy units do not receive the benefit to their saving throws for being in cover against attacks made by a unit that includes a model with an omnispex</t>
  </si>
  <si>
    <t>You can re-roll failed Morale tests for unit that includes a model with enhanced data-tether</t>
  </si>
  <si>
    <t>Pistol 1</t>
  </si>
  <si>
    <t>Assault 1</t>
  </si>
  <si>
    <t>Plasma caliver (Standard)</t>
  </si>
  <si>
    <t>Plasma caliver (Supercharge)</t>
  </si>
  <si>
    <t>Assault</t>
  </si>
  <si>
    <t>Assault 2</t>
  </si>
  <si>
    <t>On a hit roll of 1, the bearer is slain after all of this weapon's shots have been resolved</t>
  </si>
  <si>
    <t>Heavy 1</t>
  </si>
  <si>
    <t>D3</t>
  </si>
  <si>
    <t>Heavy 3</t>
  </si>
  <si>
    <t>When attacking with this weapon, you must substract 1 from the hit roll</t>
  </si>
  <si>
    <t>You can re-roll failed wound rolls for this weapon. If a model is armed with two lightning claws, each tome it fights it can make 1 additional attack with them</t>
  </si>
  <si>
    <t>Heavy 2</t>
  </si>
  <si>
    <t>Assault D6</t>
  </si>
  <si>
    <t>This weapon automatically hits its target</t>
  </si>
  <si>
    <t>Frag grenade</t>
  </si>
  <si>
    <t>Grenade D6</t>
  </si>
  <si>
    <t>Krak grenade</t>
  </si>
  <si>
    <t>Grenade 1</t>
  </si>
  <si>
    <t>D6</t>
  </si>
  <si>
    <t>If the target is within half range of this weapon, roll two dice when inflicting damage with it and discard the lowest result</t>
  </si>
  <si>
    <t>Plasma pistol (Standard)</t>
  </si>
  <si>
    <t>Plasma pistol (Supercharged)</t>
  </si>
  <si>
    <t>Plasma gun (Supercharged)</t>
  </si>
  <si>
    <t>Plasma gun (Standard)</t>
  </si>
  <si>
    <t>On a hit roll of 1, the bearer is slain</t>
  </si>
  <si>
    <t>Pistol 3</t>
  </si>
  <si>
    <t>Pistol 2</t>
  </si>
  <si>
    <t>PLAYER</t>
  </si>
  <si>
    <t>Rapid Fire</t>
  </si>
  <si>
    <t>Pistol</t>
  </si>
  <si>
    <t>Grenade</t>
  </si>
  <si>
    <t>If a model with a Heavy weapon moved in its preceding Movement phase, you must substract 1 from any hit rolls made when firing that weapon this turn</t>
  </si>
  <si>
    <t>A model firing a Rapid Fire weapon doubles the number of attacks it makes if its target is within half the weapon's maximum range</t>
  </si>
  <si>
    <t>Each time a unit shoots, a single model in the unit that is equipped with Grenades may throw one instead of firing any other weapon</t>
  </si>
  <si>
    <t>VANGUARD +1 CP</t>
  </si>
  <si>
    <t>CP</t>
  </si>
  <si>
    <t>Troops</t>
  </si>
  <si>
    <t>PATROL +0 CP</t>
  </si>
  <si>
    <t>Ryza dogma</t>
  </si>
  <si>
    <t>You can re-roll wound rolls of 1 in the Fight phase for units with this dogma</t>
  </si>
  <si>
    <t>Tech Priest Dominus*</t>
  </si>
  <si>
    <t>WEAPON XCIX</t>
  </si>
  <si>
    <t>Soldiers of the machine god</t>
  </si>
  <si>
    <t>Phosphor serpenta *trait</t>
  </si>
  <si>
    <t>Олег Рябченко (FreeAlchemist)</t>
  </si>
  <si>
    <t>ARMY NAME</t>
  </si>
  <si>
    <t>Fallen Mechanicus</t>
  </si>
  <si>
    <t>NAME</t>
  </si>
  <si>
    <t>WS</t>
  </si>
  <si>
    <t>BS</t>
  </si>
  <si>
    <t>T</t>
  </si>
  <si>
    <t>W</t>
  </si>
  <si>
    <t>A</t>
  </si>
  <si>
    <t>Ld</t>
  </si>
  <si>
    <t>Sv</t>
  </si>
  <si>
    <t>FACTION KEYWORDS</t>
  </si>
  <si>
    <t>KEYWORDS</t>
  </si>
  <si>
    <t>Tech-Priest Dominus</t>
  </si>
  <si>
    <t>M"</t>
  </si>
  <si>
    <t>3+</t>
  </si>
  <si>
    <t>2+</t>
  </si>
  <si>
    <t>Canticles of the Omnissiah</t>
  </si>
  <si>
    <t>Master of Machines</t>
  </si>
  <si>
    <t>Masterwork Bionics</t>
  </si>
  <si>
    <t>Lord of the Machine Cult</t>
  </si>
  <si>
    <t>Refractor Field</t>
  </si>
  <si>
    <t>HQ (7 power)</t>
  </si>
  <si>
    <t>IMPERIUM, ADEPTUS MECHANICUS, CULT MECHANICUS, RYZA</t>
  </si>
  <si>
    <t>CHARACTER, INFANTRY, TECH-PRIEST, DOMINUS</t>
  </si>
  <si>
    <t>At the beginning of each of your turns, this model regains D3 lost wounds.</t>
  </si>
  <si>
    <t>Gain bonus in battle depending on the Canticle of the Omnissiah currently being canted.</t>
  </si>
  <si>
    <t>Units attacked by this weapon do not gain any bonus to their saving throws for being in cover.</t>
  </si>
  <si>
    <t>This model has a 5+ invulnerable save.</t>
  </si>
  <si>
    <t>SKITARII RANGERS</t>
  </si>
  <si>
    <t>Troops (4 power)</t>
  </si>
  <si>
    <t>4+</t>
  </si>
  <si>
    <t>Bionics</t>
  </si>
  <si>
    <t>All models in this unit have a 6+ invulnerable save.</t>
  </si>
  <si>
    <t>IMPERIUM, ADEPTUS MECHANICUS, SKITARII, RYZA</t>
  </si>
  <si>
    <t>INFANTRY, SKITARII RANGERS</t>
  </si>
  <si>
    <t>SKITARII VANGUARD</t>
  </si>
  <si>
    <t>INFANTRY, SKITARII VANGUARD</t>
  </si>
  <si>
    <t>Rad-saturation</t>
  </si>
  <si>
    <r>
      <t xml:space="preserve">Reduce the toughness of enemy units (other than </t>
    </r>
    <r>
      <rPr>
        <b/>
        <sz val="9"/>
        <color theme="1"/>
        <rFont val="Calibri"/>
        <family val="2"/>
        <charset val="204"/>
        <scheme val="minor"/>
      </rPr>
      <t>VEHICLES</t>
    </r>
    <r>
      <rPr>
        <sz val="9"/>
        <color theme="1"/>
        <rFont val="Calibri"/>
        <family val="2"/>
        <charset val="204"/>
        <scheme val="minor"/>
      </rPr>
      <t>) by 1 whilst they are within 1" of any Skitarii Vanguard units.</t>
    </r>
  </si>
  <si>
    <t>CYPHER</t>
  </si>
  <si>
    <t>FALLEN</t>
  </si>
  <si>
    <t>HQ (6 power)</t>
  </si>
  <si>
    <t>IMPERIUM, CHAOS, FALLEN</t>
  </si>
  <si>
    <t>INFANTRY</t>
  </si>
  <si>
    <t>CHARACTER, INFANTRY, CYPHER</t>
  </si>
  <si>
    <t>Blazing weapons</t>
  </si>
  <si>
    <t>Cypher can use his pistols in your Shooting phase even if he has Advanced or Fallen Back in the same turn.</t>
  </si>
  <si>
    <t>Lord Cypher</t>
  </si>
  <si>
    <t>Cypher has a 4+ invulnerable save. In addition, roll a D6 if Cypher is slain, on roll of 2+, Cypher's model is still removed from play, but he is not considered to have been slain for the purposes of any mission victory conditions.</t>
  </si>
  <si>
    <t>Fallen Angels</t>
  </si>
  <si>
    <t>You can re-roll hit rolls of 1 for any Fallen unit when shooting (including when firing Overwatch) as long as the unit did not move in its last Movement phase. In addition, Fallen units can never lose more than one model as the rsult of any single failed Morale test; any additional casualties beyond the first are ignored.</t>
  </si>
  <si>
    <r>
      <t xml:space="preserve">You can re-roll hit rolls of 1 made for friendly </t>
    </r>
    <r>
      <rPr>
        <b/>
        <sz val="9"/>
        <color theme="1"/>
        <rFont val="Calibri"/>
        <family val="2"/>
        <charset val="204"/>
        <scheme val="minor"/>
      </rPr>
      <t>FALLEN</t>
    </r>
    <r>
      <rPr>
        <sz val="9"/>
        <color theme="1"/>
        <rFont val="Calibri"/>
        <family val="2"/>
        <charset val="204"/>
        <scheme val="minor"/>
      </rPr>
      <t xml:space="preserve"> units within 6" of Cypher.</t>
    </r>
  </si>
  <si>
    <t>User (3)</t>
  </si>
  <si>
    <t>User (4)</t>
  </si>
  <si>
    <t>x2 (8)</t>
  </si>
  <si>
    <t>total model</t>
  </si>
  <si>
    <t>Total PW</t>
  </si>
  <si>
    <t>pts model</t>
  </si>
  <si>
    <t>Ranged 2</t>
  </si>
  <si>
    <t>pts ranged</t>
  </si>
  <si>
    <t>pts ranged 2</t>
  </si>
  <si>
    <t>pts melee</t>
  </si>
  <si>
    <t>total wargear</t>
  </si>
  <si>
    <t>pts unit</t>
  </si>
  <si>
    <t>PW unit</t>
  </si>
  <si>
    <t>pts detachment</t>
  </si>
  <si>
    <t xml:space="preserve">Plasma caliver </t>
  </si>
  <si>
    <t xml:space="preserve">Plasma gun </t>
  </si>
  <si>
    <t>Phosphor serpenta</t>
  </si>
  <si>
    <t>Plasma pistol</t>
  </si>
  <si>
    <t>Mysterious Protection</t>
  </si>
  <si>
    <t>Basic melee</t>
  </si>
  <si>
    <t>WARLORD TRAIT (Ryza)              First-hand Field Testing</t>
  </si>
  <si>
    <t>When setting up your Warlord, choose one of their weapons (this cannot be an Arcana Mechanicum); increase the Strength and Damage characteristics of that weapon by 1 [Phosphor serpenta]</t>
  </si>
  <si>
    <t>This unit within range of objective marker controls it if there no enemy units with such ability else who have most models</t>
  </si>
  <si>
    <t>Wound roll of 6+: the target suffers a mortal wound in addition to any other damage.</t>
  </si>
  <si>
    <t>+1</t>
  </si>
  <si>
    <t>+1 (5)</t>
  </si>
  <si>
    <t>+2 (5)</t>
  </si>
  <si>
    <r>
      <t xml:space="preserve">You can re-roll hit rolls of 1 in the Shooting phase for friendly </t>
    </r>
    <r>
      <rPr>
        <b/>
        <sz val="11"/>
        <color theme="1"/>
        <rFont val="Calibri"/>
        <family val="2"/>
        <charset val="204"/>
        <scheme val="minor"/>
      </rPr>
      <t xml:space="preserve">RYZA </t>
    </r>
    <r>
      <rPr>
        <sz val="11"/>
        <color theme="1"/>
        <rFont val="Calibri"/>
        <family val="2"/>
        <charset val="204"/>
        <scheme val="minor"/>
      </rPr>
      <t>units within 6".</t>
    </r>
  </si>
  <si>
    <t>TECH-PRIEST DOMINUS (WARLORD)</t>
  </si>
  <si>
    <r>
      <t xml:space="preserve">At the end of your Movement phase this model can repair a single friendly </t>
    </r>
    <r>
      <rPr>
        <b/>
        <sz val="10"/>
        <color theme="1"/>
        <rFont val="Calibri"/>
        <family val="2"/>
        <charset val="204"/>
        <scheme val="minor"/>
      </rPr>
      <t>RYZA</t>
    </r>
    <r>
      <rPr>
        <sz val="10"/>
        <color theme="1"/>
        <rFont val="Calibri"/>
        <family val="2"/>
        <charset val="204"/>
        <scheme val="minor"/>
      </rPr>
      <t xml:space="preserve"> or </t>
    </r>
    <r>
      <rPr>
        <b/>
        <sz val="10"/>
        <color theme="1"/>
        <rFont val="Calibri"/>
        <family val="2"/>
        <charset val="204"/>
        <scheme val="minor"/>
      </rPr>
      <t>QUESTOR MECHANICUS</t>
    </r>
    <r>
      <rPr>
        <sz val="10"/>
        <color theme="1"/>
        <rFont val="Calibri"/>
        <family val="2"/>
        <charset val="204"/>
        <scheme val="minor"/>
      </rPr>
      <t xml:space="preserve"> model within 3" (but not itself). </t>
    </r>
    <r>
      <rPr>
        <b/>
        <sz val="10"/>
        <color theme="1"/>
        <rFont val="Calibri"/>
        <family val="2"/>
        <charset val="204"/>
        <scheme val="minor"/>
      </rPr>
      <t>RYZA</t>
    </r>
    <r>
      <rPr>
        <sz val="10"/>
        <color theme="1"/>
        <rFont val="Calibri"/>
        <family val="2"/>
        <charset val="204"/>
        <scheme val="minor"/>
      </rPr>
      <t xml:space="preserve"> model regains D3 lost wounds; </t>
    </r>
    <r>
      <rPr>
        <b/>
        <sz val="10"/>
        <color theme="1"/>
        <rFont val="Calibri"/>
        <family val="2"/>
        <charset val="204"/>
        <scheme val="minor"/>
      </rPr>
      <t>QUESTOR MECHANICUS</t>
    </r>
    <r>
      <rPr>
        <sz val="10"/>
        <color theme="1"/>
        <rFont val="Calibri"/>
        <family val="2"/>
        <charset val="204"/>
        <scheme val="minor"/>
      </rPr>
      <t xml:space="preserve"> model regains 1 lost wound.                         A model may not be the target of the Master of Machines ability more than once per turn.</t>
    </r>
  </si>
  <si>
    <t>Inv Sv</t>
  </si>
  <si>
    <t>-</t>
  </si>
  <si>
    <t>6+</t>
  </si>
  <si>
    <t>5+</t>
  </si>
  <si>
    <t>pts wargear</t>
  </si>
  <si>
    <t>A model with an Assault weapon can fire it even If it Advanced earlier that turn. If it does so, you must substract 1 from any hit rolls made when firing that weapon this turn</t>
  </si>
  <si>
    <t>A model can fire a Pistol even if there are enemy units within 1" of its unit, but it must target the closest enemy unit. In such circumstances, the model can shoot its Pistol even if other friendly units are within 1" of the same enemy unit. Each time a model equipped with both a Pistol and another type of ranged weapon shoots, it can either shoot with its Pistol(s) or with all of its other weapons. Chose which it will fire (Pistols or non-Pistols) before making hit rolls</t>
  </si>
  <si>
    <r>
      <t xml:space="preserve">When attacking a </t>
    </r>
    <r>
      <rPr>
        <b/>
        <sz val="9"/>
        <color theme="1"/>
        <rFont val="Calibri"/>
        <family val="2"/>
        <charset val="204"/>
        <scheme val="minor"/>
      </rPr>
      <t>VEHICLE</t>
    </r>
    <r>
      <rPr>
        <sz val="9"/>
        <color theme="1"/>
        <rFont val="Calibri"/>
        <family val="2"/>
        <charset val="204"/>
        <scheme val="minor"/>
      </rPr>
      <t>, this weapon has Damage of D3</t>
    </r>
  </si>
  <si>
    <r>
      <t xml:space="preserve">This weapon cannot be fired if the firing model moved during the Movement phase. This weapon may target a </t>
    </r>
    <r>
      <rPr>
        <b/>
        <sz val="9"/>
        <color theme="1"/>
        <rFont val="Calibri"/>
        <family val="2"/>
        <charset val="204"/>
        <scheme val="minor"/>
      </rPr>
      <t>CHARACTER</t>
    </r>
    <r>
      <rPr>
        <sz val="9"/>
        <color theme="1"/>
        <rFont val="Calibri"/>
        <family val="2"/>
        <charset val="204"/>
        <scheme val="minor"/>
      </rPr>
      <t xml:space="preserve"> even if it is not the closest enemy unit. Each time you make a wound roll of 6+ for this weapon, it inflicts a mortal wound in addition to its normal damage</t>
    </r>
  </si>
  <si>
    <r>
      <t xml:space="preserve">When attacking a </t>
    </r>
    <r>
      <rPr>
        <b/>
        <sz val="10"/>
        <color theme="1"/>
        <rFont val="Calibri"/>
        <family val="2"/>
        <charset val="204"/>
        <scheme val="minor"/>
      </rPr>
      <t>VEHICLE</t>
    </r>
    <r>
      <rPr>
        <sz val="10"/>
        <color theme="1"/>
        <rFont val="Calibri"/>
        <family val="2"/>
        <charset val="204"/>
        <scheme val="minor"/>
      </rPr>
      <t>, this weapon has s Damage of D3</t>
    </r>
  </si>
  <si>
    <t>Wound roll of 6+: that hit inflicts 2 damage instead of 1</t>
  </si>
  <si>
    <t>Wound roll of 6+: that hit is resolved with an AP of -1</t>
  </si>
  <si>
    <t>ONAGER DUNECRAWLER</t>
  </si>
  <si>
    <t>VEHICLE, ONAGER DUNECRAWLER</t>
  </si>
  <si>
    <t>Emanatus Force Field</t>
  </si>
  <si>
    <r>
      <t xml:space="preserve">This model has a 5+ invulnerable save. You can re-roll invulnerable saving throws of 1 for any Onager Dunecrawler if it is within 6" of at least one other friendly </t>
    </r>
    <r>
      <rPr>
        <b/>
        <sz val="11"/>
        <color theme="1"/>
        <rFont val="Calibri"/>
        <family val="2"/>
        <charset val="204"/>
        <scheme val="minor"/>
      </rPr>
      <t>RYZA</t>
    </r>
    <r>
      <rPr>
        <sz val="11"/>
        <color theme="1"/>
        <rFont val="Calibri"/>
        <family val="2"/>
        <charset val="204"/>
        <scheme val="minor"/>
      </rPr>
      <t xml:space="preserve"> Onager Dunecrawler</t>
    </r>
  </si>
  <si>
    <t>Smoke Launchers</t>
  </si>
  <si>
    <t>Once per game, a model equipped with smoke launchers can use them instead of shooting any weapons in the Shooting phase; until your next Shooting phase your opponent must substract 1 from all hit rolls for ranged weapons that target this vehicle.</t>
  </si>
  <si>
    <t>Broad Spectrum Data-tether</t>
  </si>
  <si>
    <t>Crawler</t>
  </si>
  <si>
    <t>This model can only Advance D3", but ignores the -1 penalty to ots hit rolls for moving and firing a Heavy weapon.</t>
  </si>
  <si>
    <t>Explodes</t>
  </si>
  <si>
    <t>If this model is reduced to 0 wounds, roll a D6 before removing the model from the battlefield; on a 6 it explodes, and each unit within 6" suffers D3 mortal wounds.</t>
  </si>
  <si>
    <t>*</t>
  </si>
  <si>
    <t>7-11+</t>
  </si>
  <si>
    <t>3-5</t>
  </si>
  <si>
    <t>1-2</t>
  </si>
  <si>
    <t>Onager Dunecrawler</t>
  </si>
  <si>
    <t>Characteristics change as it suffers damage in battle</t>
  </si>
  <si>
    <t>Cognis heavy stubber</t>
  </si>
  <si>
    <t>You may fire this weapon even if the firing model Advanced but you must substract 2 from any hit rolls if you do so.</t>
  </si>
  <si>
    <t>Twin heavy phosphor blaster</t>
  </si>
  <si>
    <t>Heavy 6</t>
  </si>
  <si>
    <t>Eradication beamer</t>
  </si>
  <si>
    <t>Heavy D6</t>
  </si>
  <si>
    <t>When attacking units within 12", change this weapon's Type to Heavy D3, but resolve the shots with AP of -4 and Damage od D6.</t>
  </si>
  <si>
    <t>Neutron laser</t>
  </si>
  <si>
    <t>Heavy D3</t>
  </si>
  <si>
    <t>Treat damage rolls of 1 and 2 made by this weapon as 3 instead.</t>
  </si>
  <si>
    <t>Icarus array</t>
  </si>
  <si>
    <t>- Daedalus missile launcher</t>
  </si>
  <si>
    <t>- Gatling rocket launcher</t>
  </si>
  <si>
    <t>- Twin Icarus autocannon</t>
  </si>
  <si>
    <t>Heavy 5</t>
  </si>
  <si>
    <t>Heavy 4</t>
  </si>
  <si>
    <t>Add 1 to all hit rolls made for this weapon against targets that can FLY. Substract 1 from hit rolls against all other targets.</t>
  </si>
  <si>
    <t>When attacking with this weapon, you can fire all three of the profiles below.</t>
  </si>
  <si>
    <t>May replace eradication beamer with neutron laser and cognis heavy stubber or twin heavy phosphor blaster or icarus array</t>
  </si>
  <si>
    <t>May take cognis heavy stubber</t>
  </si>
  <si>
    <t>May take Broad Spectrum Data-tether or smoke launchers</t>
  </si>
  <si>
    <t>HEAVY (7 power)</t>
  </si>
  <si>
    <t>KNIGHT WARDEN</t>
  </si>
  <si>
    <t>Knight Warden</t>
  </si>
  <si>
    <t>13-24+</t>
  </si>
  <si>
    <t>7-12</t>
  </si>
  <si>
    <t>1-6</t>
  </si>
  <si>
    <t>Avenger gatling cannon</t>
  </si>
  <si>
    <t>Heavy 12</t>
  </si>
  <si>
    <t>Heavy flamer</t>
  </si>
  <si>
    <t>This weapon automatically hits its target.</t>
  </si>
  <si>
    <t>Thunderstrike gauntlet</t>
  </si>
  <si>
    <t>When attacking with this weapon, you must substract 1 from the hit roll. If a VEHICLE or MONSTER is slain by this weapon, pick up an enemy unit within 9" of the bearer and roll a D6. On a 4+ that unit suffers D3 mortal wounds.</t>
  </si>
  <si>
    <t>Titanic feet</t>
  </si>
  <si>
    <t>Make 3 hit rolls for each attack made with this weapon, instead of 1.</t>
  </si>
  <si>
    <t>Ironstorm missile pod</t>
  </si>
  <si>
    <t>This weapon can target units that are not visible to the bearer.</t>
  </si>
  <si>
    <t>If this model is reduced to 0 wounds, roll a D6 before removing the model from the battlefield; on a 6 it explodes, and each unit within 2D6" suffers D6 mortal wounds.</t>
  </si>
  <si>
    <t>Ion shield</t>
  </si>
  <si>
    <t>This model has a 5+ invulnerable save against shooting attacks.</t>
  </si>
  <si>
    <t>5+ against shooting</t>
  </si>
  <si>
    <t>Super-heavy Walker</t>
  </si>
  <si>
    <t>This model can Fall Back in the Movement phase and still shoot and/or charge in the same turn. When this model Falls Back, it can move over enemy INFANTRY models, though it must end its move more than 1" from any enemy units. In addition, this model can move and fire Heavy weapons without suffering the penalty to its hit rolls. Finally, this model only gains a bonus to its save for being in cover if at least half of the model is obscured from the firer.</t>
  </si>
  <si>
    <t>TITANIC, VEHICLE, KNIGHT WARDEN</t>
  </si>
  <si>
    <t>IMPERIUM, QUESTOR MECHANICUS, FREEBLADE</t>
  </si>
  <si>
    <r>
      <rPr>
        <b/>
        <sz val="11"/>
        <color theme="1"/>
        <rFont val="Calibri"/>
        <family val="2"/>
        <charset val="204"/>
        <scheme val="minor"/>
      </rPr>
      <t>RYZA</t>
    </r>
    <r>
      <rPr>
        <sz val="11"/>
        <color theme="1"/>
        <rFont val="Calibri"/>
        <family val="2"/>
        <charset val="204"/>
        <scheme val="minor"/>
      </rPr>
      <t xml:space="preserve"> units within 3" of any friendly models equipped with a broad spectrum data-tether at the start of the Morale phase add 1 to their Leadership for the duration of the phase.</t>
    </r>
  </si>
  <si>
    <t>Lord of War</t>
  </si>
  <si>
    <t>Wargear</t>
  </si>
  <si>
    <t>Super heavy aux +0 CP</t>
  </si>
  <si>
    <t>User (6)</t>
  </si>
  <si>
    <t>DETACHMENT</t>
  </si>
  <si>
    <t>Command Points</t>
  </si>
  <si>
    <t>Elites</t>
  </si>
  <si>
    <t>Fast</t>
  </si>
  <si>
    <t>Flyers</t>
  </si>
  <si>
    <t>Dedicated transport</t>
  </si>
  <si>
    <t>Lord of war</t>
  </si>
  <si>
    <t>Fortification</t>
  </si>
  <si>
    <t>Patrol</t>
  </si>
  <si>
    <t>1-3</t>
  </si>
  <si>
    <t>0-2</t>
  </si>
  <si>
    <t>1 per each choice</t>
  </si>
  <si>
    <t>Battalion</t>
  </si>
  <si>
    <t>+3</t>
  </si>
  <si>
    <t>2-3</t>
  </si>
  <si>
    <t>3-6</t>
  </si>
  <si>
    <t>0-6</t>
  </si>
  <si>
    <t>0-3</t>
  </si>
  <si>
    <t>Brigade</t>
  </si>
  <si>
    <t>+9</t>
  </si>
  <si>
    <t>6-12</t>
  </si>
  <si>
    <t>3-8</t>
  </si>
  <si>
    <t>Vanguard</t>
  </si>
  <si>
    <t>Spearhead</t>
  </si>
  <si>
    <t>Outrider</t>
  </si>
  <si>
    <t>Supreme command</t>
  </si>
  <si>
    <t>0-1</t>
  </si>
  <si>
    <t>Super heavy</t>
  </si>
  <si>
    <t>Air wing</t>
  </si>
  <si>
    <t>Super heavy aux</t>
  </si>
  <si>
    <t>0</t>
  </si>
  <si>
    <t>1</t>
  </si>
  <si>
    <t>Fortification network</t>
  </si>
  <si>
    <t>Aux support</t>
  </si>
  <si>
    <t>-1</t>
  </si>
  <si>
    <t>or</t>
  </si>
  <si>
    <t>Cybernetica Datasmith</t>
  </si>
  <si>
    <t>Kastelan Robot</t>
  </si>
  <si>
    <t>Infiltrator</t>
  </si>
  <si>
    <t>Gamma pistol</t>
  </si>
  <si>
    <t>Incendine combustor</t>
  </si>
  <si>
    <t>Kastelan Fists</t>
  </si>
  <si>
    <t>Flechette blaster</t>
  </si>
  <si>
    <t>Taser Goad</t>
  </si>
  <si>
    <t>Elites (6 power)</t>
  </si>
  <si>
    <t>Lord of war (25 power)</t>
  </si>
  <si>
    <t>x2 (16)</t>
  </si>
  <si>
    <t>User (8)</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</si>
</sst>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charset val="204"/>
      <scheme val="minor"/>
    </font>
    <font>
      <b/>
      <sz val="11"/>
      <color theme="1"/>
      <name val="Calibri"/>
      <family val="2"/>
      <charset val="204"/>
      <scheme val="minor"/>
    </font>
    <font>
      <sz val="11"/>
      <color theme="0"/>
      <name val="Calibri"/>
      <family val="2"/>
      <charset val="204"/>
      <scheme val="minor"/>
    </font>
    <font>
      <sz val="10"/>
      <color theme="1"/>
      <name val="Calibri"/>
      <family val="2"/>
      <charset val="204"/>
      <scheme val="minor"/>
    </font>
    <font>
      <sz val="9"/>
      <color theme="1"/>
      <name val="Calibri"/>
      <family val="2"/>
      <charset val="204"/>
      <scheme val="minor"/>
    </font>
    <font>
      <b/>
      <sz val="10"/>
      <color theme="1"/>
      <name val="Calibri"/>
      <family val="2"/>
      <charset val="204"/>
      <scheme val="minor"/>
    </font>
    <font>
      <sz val="18"/>
      <color theme="0"/>
      <name val="Calibri"/>
      <family val="2"/>
      <charset val="204"/>
      <scheme val="minor"/>
    </font>
    <font>
      <b/>
      <sz val="9"/>
      <color theme="1"/>
      <name val="Calibri"/>
      <family val="2"/>
      <charset val="204"/>
      <scheme val="minor"/>
    </font>
  </fonts>
  <fills count="8">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8" tint="0.79998168889431442"/>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style="medium">
        <color indexed="64"/>
      </top>
      <bottom/>
      <diagonal/>
    </border>
    <border>
      <left style="thin">
        <color indexed="64"/>
      </left>
      <right/>
      <top/>
      <bottom/>
      <diagonal/>
    </border>
    <border>
      <left/>
      <right style="medium">
        <color indexed="64"/>
      </right>
      <top/>
      <bottom/>
      <diagonal/>
    </border>
    <border>
      <left/>
      <right style="thin">
        <color indexed="64"/>
      </right>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s>
  <cellStyleXfs count="1">
    <xf numFmtId="0" fontId="0" fillId="0" borderId="0"/>
  </cellStyleXfs>
  <cellXfs count="292">
    <xf numFmtId="0" fontId="0" fillId="0" borderId="0" xfId="0"/>
    <xf numFmtId="0" fontId="0" fillId="0" borderId="1" xfId="0" applyBorder="1" applyAlignment="1">
      <alignment horizontal="center" vertical="center"/>
    </xf>
    <xf numFmtId="0" fontId="0" fillId="0" borderId="0" xfId="0" applyBorder="1"/>
    <xf numFmtId="0" fontId="0" fillId="0" borderId="0" xfId="0"/>
    <xf numFmtId="0" fontId="2" fillId="2" borderId="26" xfId="0" applyFont="1" applyFill="1" applyBorder="1" applyAlignment="1">
      <alignment horizontal="center" vertical="center"/>
    </xf>
    <xf numFmtId="0" fontId="0" fillId="0" borderId="22" xfId="0" applyBorder="1" applyAlignment="1">
      <alignment horizontal="center" vertical="center"/>
    </xf>
    <xf numFmtId="0" fontId="2" fillId="2" borderId="2" xfId="0" applyFont="1" applyFill="1" applyBorder="1" applyAlignment="1">
      <alignment horizontal="center" vertical="center"/>
    </xf>
    <xf numFmtId="0" fontId="0" fillId="0" borderId="9" xfId="0" applyBorder="1" applyAlignment="1">
      <alignment horizontal="center" vertical="center"/>
    </xf>
    <xf numFmtId="0" fontId="3" fillId="0" borderId="10" xfId="0" applyFont="1" applyBorder="1" applyAlignment="1">
      <alignment horizontal="left" vertical="center" indent="1"/>
    </xf>
    <xf numFmtId="0" fontId="3" fillId="0" borderId="1" xfId="0" applyFont="1" applyBorder="1" applyAlignment="1">
      <alignment horizontal="left" vertical="center" indent="1"/>
    </xf>
    <xf numFmtId="0" fontId="3" fillId="0" borderId="1" xfId="0" applyFont="1" applyBorder="1" applyAlignment="1">
      <alignment horizontal="center" vertical="center"/>
    </xf>
    <xf numFmtId="0" fontId="3" fillId="0" borderId="7" xfId="0" applyFont="1" applyBorder="1" applyAlignment="1">
      <alignment horizontal="left" vertical="center" indent="1"/>
    </xf>
    <xf numFmtId="0" fontId="3" fillId="0" borderId="1" xfId="0" applyFont="1" applyFill="1" applyBorder="1" applyAlignment="1">
      <alignment horizontal="center" vertical="center"/>
    </xf>
    <xf numFmtId="0" fontId="3" fillId="0" borderId="10" xfId="0" applyFont="1" applyFill="1" applyBorder="1" applyAlignment="1">
      <alignment horizontal="left" vertical="center" indent="1"/>
    </xf>
    <xf numFmtId="0" fontId="0" fillId="0" borderId="8" xfId="0" applyBorder="1" applyAlignment="1">
      <alignment horizontal="center"/>
    </xf>
    <xf numFmtId="0" fontId="0" fillId="0" borderId="7" xfId="0" applyBorder="1" applyAlignment="1">
      <alignment horizontal="center" vertical="center"/>
    </xf>
    <xf numFmtId="0" fontId="3" fillId="0" borderId="21" xfId="0" applyFont="1" applyBorder="1" applyAlignment="1">
      <alignment horizontal="left" vertical="center" indent="1"/>
    </xf>
    <xf numFmtId="0" fontId="3" fillId="0" borderId="21" xfId="0" applyFont="1" applyBorder="1" applyAlignment="1">
      <alignment horizontal="center" vertical="center"/>
    </xf>
    <xf numFmtId="0" fontId="0" fillId="0" borderId="10" xfId="0" applyFont="1" applyBorder="1" applyAlignment="1">
      <alignment horizontal="left" vertical="center" indent="1"/>
    </xf>
    <xf numFmtId="0" fontId="0" fillId="0" borderId="5" xfId="0" applyBorder="1" applyAlignment="1">
      <alignment horizontal="left" indent="1"/>
    </xf>
    <xf numFmtId="0" fontId="0" fillId="0" borderId="1" xfId="0" applyBorder="1" applyAlignment="1">
      <alignment horizontal="left" indent="1"/>
    </xf>
    <xf numFmtId="0" fontId="0" fillId="0" borderId="8" xfId="0" applyBorder="1" applyAlignment="1">
      <alignment horizontal="left" indent="1"/>
    </xf>
    <xf numFmtId="0" fontId="1" fillId="0" borderId="23" xfId="0" applyFont="1" applyBorder="1" applyAlignment="1">
      <alignment horizontal="left" indent="1"/>
    </xf>
    <xf numFmtId="0" fontId="0" fillId="0" borderId="23" xfId="0" applyBorder="1" applyAlignment="1">
      <alignment horizontal="left" indent="1"/>
    </xf>
    <xf numFmtId="0" fontId="2" fillId="2" borderId="14" xfId="0" applyFont="1" applyFill="1" applyBorder="1" applyAlignment="1">
      <alignment horizontal="center" vertical="center"/>
    </xf>
    <xf numFmtId="0" fontId="2" fillId="2" borderId="3" xfId="0" applyFont="1" applyFill="1" applyBorder="1" applyAlignment="1">
      <alignment horizontal="center" vertical="center"/>
    </xf>
    <xf numFmtId="0" fontId="5" fillId="3" borderId="7" xfId="0" applyFont="1" applyFill="1" applyBorder="1" applyAlignment="1">
      <alignment horizontal="left" vertical="center" indent="1"/>
    </xf>
    <xf numFmtId="0" fontId="0" fillId="3" borderId="5" xfId="0" applyFill="1" applyBorder="1" applyAlignment="1">
      <alignment horizontal="left" indent="1"/>
    </xf>
    <xf numFmtId="0" fontId="0" fillId="3" borderId="1" xfId="0" applyFill="1" applyBorder="1" applyAlignment="1">
      <alignment horizontal="left" indent="1"/>
    </xf>
    <xf numFmtId="0" fontId="0" fillId="3" borderId="8" xfId="0" applyFill="1" applyBorder="1" applyAlignment="1">
      <alignment horizontal="left" indent="1"/>
    </xf>
    <xf numFmtId="0" fontId="0" fillId="0" borderId="27" xfId="0" applyBorder="1" applyAlignment="1">
      <alignment horizontal="center" vertical="center"/>
    </xf>
    <xf numFmtId="0" fontId="0" fillId="0" borderId="28" xfId="0" applyBorder="1" applyAlignment="1">
      <alignment horizontal="center" vertical="center"/>
    </xf>
    <xf numFmtId="0" fontId="2" fillId="2" borderId="32" xfId="0" applyFont="1" applyFill="1" applyBorder="1" applyAlignment="1">
      <alignment horizontal="center" vertical="center"/>
    </xf>
    <xf numFmtId="0" fontId="2" fillId="2" borderId="33" xfId="0" applyFont="1" applyFill="1"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3" borderId="4" xfId="0" applyFill="1" applyBorder="1" applyAlignment="1">
      <alignment horizontal="center" vertical="center"/>
    </xf>
    <xf numFmtId="0" fontId="0" fillId="3" borderId="10" xfId="0" applyFill="1" applyBorder="1" applyAlignment="1">
      <alignment horizontal="center" vertical="center"/>
    </xf>
    <xf numFmtId="0" fontId="0" fillId="3" borderId="7" xfId="0" applyFill="1" applyBorder="1" applyAlignment="1">
      <alignment horizontal="center" vertical="center"/>
    </xf>
    <xf numFmtId="0" fontId="2" fillId="2" borderId="19" xfId="0" applyFont="1" applyFill="1" applyBorder="1" applyAlignment="1">
      <alignment horizontal="center" vertical="center"/>
    </xf>
    <xf numFmtId="0" fontId="4" fillId="0" borderId="36" xfId="0" applyFont="1" applyBorder="1" applyAlignment="1">
      <alignment horizontal="center" vertical="center" wrapText="1"/>
    </xf>
    <xf numFmtId="0" fontId="4" fillId="0" borderId="37" xfId="0" applyFont="1" applyBorder="1" applyAlignment="1">
      <alignment horizontal="center" vertical="center" wrapText="1"/>
    </xf>
    <xf numFmtId="0" fontId="3" fillId="0" borderId="36" xfId="0" applyFont="1" applyBorder="1" applyAlignment="1">
      <alignment horizontal="left" vertical="center" wrapText="1" indent="1"/>
    </xf>
    <xf numFmtId="0" fontId="3" fillId="0" borderId="37" xfId="0" applyFont="1" applyBorder="1" applyAlignment="1">
      <alignment horizontal="left" vertical="center" wrapText="1" indent="1"/>
    </xf>
    <xf numFmtId="0" fontId="4" fillId="0" borderId="36" xfId="0" applyFont="1" applyBorder="1" applyAlignment="1">
      <alignment horizontal="left" vertical="center" wrapText="1" indent="1"/>
    </xf>
    <xf numFmtId="0" fontId="4" fillId="0" borderId="37" xfId="0" applyFont="1" applyBorder="1" applyAlignment="1">
      <alignment horizontal="left" vertical="center" wrapText="1" indent="1"/>
    </xf>
    <xf numFmtId="0" fontId="4" fillId="0" borderId="27" xfId="0" applyFont="1" applyBorder="1" applyAlignment="1">
      <alignment horizontal="left" vertical="center" wrapText="1" indent="1"/>
    </xf>
    <xf numFmtId="0" fontId="3" fillId="0" borderId="27" xfId="0" applyFont="1" applyBorder="1" applyAlignment="1">
      <alignment horizontal="left" vertical="center" wrapText="1" indent="1"/>
    </xf>
    <xf numFmtId="0" fontId="4" fillId="0" borderId="1" xfId="0" applyFont="1" applyBorder="1" applyAlignment="1">
      <alignment horizontal="left" vertical="center" wrapText="1" indent="1"/>
    </xf>
    <xf numFmtId="0" fontId="4" fillId="0" borderId="11"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9" xfId="0" applyFont="1" applyBorder="1" applyAlignment="1">
      <alignment horizontal="left" vertical="center" wrapText="1" indent="1"/>
    </xf>
    <xf numFmtId="0" fontId="0" fillId="0" borderId="20" xfId="0" applyBorder="1" applyAlignment="1">
      <alignment horizontal="left" indent="1"/>
    </xf>
    <xf numFmtId="0" fontId="4" fillId="0" borderId="5" xfId="0" applyFont="1" applyBorder="1" applyAlignment="1">
      <alignment horizontal="left" vertical="center" wrapText="1" indent="1"/>
    </xf>
    <xf numFmtId="0" fontId="4" fillId="0" borderId="6" xfId="0" applyFont="1" applyBorder="1" applyAlignment="1">
      <alignment horizontal="left" vertical="center" wrapText="1" indent="1"/>
    </xf>
    <xf numFmtId="0" fontId="0" fillId="0" borderId="20" xfId="0" applyBorder="1" applyAlignment="1">
      <alignment horizontal="left" vertical="center" indent="1"/>
    </xf>
    <xf numFmtId="0" fontId="0" fillId="0" borderId="18" xfId="0" applyBorder="1" applyAlignment="1">
      <alignment horizontal="left" vertical="center" indent="1"/>
    </xf>
    <xf numFmtId="0" fontId="0" fillId="0" borderId="28" xfId="0" applyBorder="1" applyAlignment="1">
      <alignment horizontal="left" vertical="center" indent="1"/>
    </xf>
    <xf numFmtId="0" fontId="6" fillId="2" borderId="16" xfId="0" applyFont="1" applyFill="1" applyBorder="1" applyAlignment="1">
      <alignment horizontal="center" vertical="center"/>
    </xf>
    <xf numFmtId="0" fontId="6" fillId="2" borderId="15" xfId="0" applyFont="1" applyFill="1" applyBorder="1" applyAlignment="1">
      <alignment horizontal="center" vertical="center"/>
    </xf>
    <xf numFmtId="0" fontId="4" fillId="0" borderId="19" xfId="0" applyFont="1" applyBorder="1" applyAlignment="1">
      <alignment horizontal="left" vertical="center" wrapText="1" indent="1"/>
    </xf>
    <xf numFmtId="0" fontId="4" fillId="0" borderId="20" xfId="0" applyFont="1" applyBorder="1" applyAlignment="1">
      <alignment horizontal="left" vertical="center" wrapText="1" indent="1"/>
    </xf>
    <xf numFmtId="0" fontId="4" fillId="0" borderId="39" xfId="0" applyFont="1" applyBorder="1" applyAlignment="1">
      <alignment horizontal="left" vertical="center" wrapText="1" indent="1"/>
    </xf>
    <xf numFmtId="0" fontId="4" fillId="0" borderId="38" xfId="0" applyFont="1" applyBorder="1" applyAlignment="1">
      <alignment horizontal="left" vertical="center" wrapText="1" indent="1"/>
    </xf>
    <xf numFmtId="0" fontId="4" fillId="0" borderId="43" xfId="0" applyFont="1" applyBorder="1" applyAlignment="1">
      <alignment horizontal="left" vertical="center" wrapText="1" indent="1"/>
    </xf>
    <xf numFmtId="0" fontId="4" fillId="0" borderId="40" xfId="0" applyFont="1" applyBorder="1" applyAlignment="1">
      <alignment horizontal="left" vertical="center" wrapText="1" indent="1"/>
    </xf>
    <xf numFmtId="0" fontId="4" fillId="0" borderId="41" xfId="0" applyFont="1" applyBorder="1" applyAlignment="1">
      <alignment horizontal="left" vertical="center" wrapText="1" indent="1"/>
    </xf>
    <xf numFmtId="0" fontId="4" fillId="0" borderId="42" xfId="0" applyFont="1" applyBorder="1" applyAlignment="1">
      <alignment horizontal="left" vertical="center" wrapText="1" indent="1"/>
    </xf>
    <xf numFmtId="0" fontId="0" fillId="0" borderId="36" xfId="0" applyBorder="1" applyAlignment="1">
      <alignment horizontal="left" vertical="center" wrapText="1" indent="1"/>
    </xf>
    <xf numFmtId="0" fontId="0" fillId="0" borderId="37" xfId="0" applyBorder="1" applyAlignment="1">
      <alignment horizontal="left" vertical="center" wrapText="1" indent="1"/>
    </xf>
    <xf numFmtId="0" fontId="0" fillId="0" borderId="27" xfId="0" applyBorder="1" applyAlignment="1">
      <alignment horizontal="left" vertical="center" wrapText="1" indent="1"/>
    </xf>
    <xf numFmtId="0" fontId="3" fillId="0" borderId="4" xfId="0" applyFont="1" applyBorder="1" applyAlignment="1">
      <alignment horizontal="left" vertical="center" indent="1"/>
    </xf>
    <xf numFmtId="0" fontId="2" fillId="2" borderId="2" xfId="0" applyFont="1" applyFill="1" applyBorder="1" applyAlignment="1">
      <alignment horizontal="center" vertical="center" wrapText="1"/>
    </xf>
    <xf numFmtId="0" fontId="0" fillId="0" borderId="1" xfId="0" applyBorder="1" applyAlignment="1">
      <alignment horizontal="center"/>
    </xf>
    <xf numFmtId="0" fontId="0" fillId="3" borderId="2" xfId="0" applyFill="1" applyBorder="1" applyAlignment="1">
      <alignment horizontal="center" vertical="center"/>
    </xf>
    <xf numFmtId="0" fontId="0" fillId="0" borderId="0" xfId="0" applyBorder="1" applyAlignment="1">
      <alignment horizontal="center" vertical="center"/>
    </xf>
    <xf numFmtId="0" fontId="0" fillId="0" borderId="39" xfId="0" applyBorder="1" applyAlignment="1">
      <alignment horizontal="center" vertical="center"/>
    </xf>
    <xf numFmtId="0" fontId="0" fillId="0" borderId="45" xfId="0" applyBorder="1" applyAlignment="1">
      <alignment horizontal="center" vertical="center"/>
    </xf>
    <xf numFmtId="0" fontId="0" fillId="0" borderId="40" xfId="0"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5" xfId="0" applyBorder="1" applyAlignment="1">
      <alignment horizontal="center"/>
    </xf>
    <xf numFmtId="0" fontId="2" fillId="2" borderId="2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3" borderId="1" xfId="0" applyFill="1" applyBorder="1" applyAlignment="1">
      <alignment horizontal="center" vertical="center"/>
    </xf>
    <xf numFmtId="0" fontId="0" fillId="0" borderId="3" xfId="0" applyBorder="1" applyAlignment="1">
      <alignment horizontal="center" vertical="center"/>
    </xf>
    <xf numFmtId="0" fontId="2" fillId="2" borderId="2" xfId="0" applyFont="1" applyFill="1" applyBorder="1" applyAlignment="1">
      <alignment horizontal="left" vertical="center"/>
    </xf>
    <xf numFmtId="0" fontId="0" fillId="3" borderId="22" xfId="0" applyFill="1" applyBorder="1" applyAlignment="1">
      <alignment horizontal="center" vertical="center"/>
    </xf>
    <xf numFmtId="0" fontId="0" fillId="3" borderId="23" xfId="0" applyFill="1" applyBorder="1" applyAlignment="1">
      <alignment horizontal="left" indent="1"/>
    </xf>
    <xf numFmtId="0" fontId="2" fillId="2" borderId="25" xfId="0" applyFont="1" applyFill="1" applyBorder="1" applyAlignment="1">
      <alignment horizontal="left" vertical="center"/>
    </xf>
    <xf numFmtId="0" fontId="2" fillId="2" borderId="26" xfId="0" applyFont="1" applyFill="1" applyBorder="1" applyAlignment="1">
      <alignment horizontal="left"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wrapText="1"/>
    </xf>
    <xf numFmtId="0" fontId="0" fillId="0" borderId="20" xfId="0" applyBorder="1" applyAlignment="1">
      <alignment horizontal="center"/>
    </xf>
    <xf numFmtId="0" fontId="0" fillId="0" borderId="18" xfId="0" applyBorder="1" applyAlignment="1">
      <alignment horizontal="center"/>
    </xf>
    <xf numFmtId="0" fontId="0" fillId="0" borderId="49" xfId="0" applyBorder="1" applyAlignment="1">
      <alignment horizontal="center"/>
    </xf>
    <xf numFmtId="0" fontId="0" fillId="0" borderId="23" xfId="0" applyBorder="1" applyAlignment="1">
      <alignment horizontal="center"/>
    </xf>
    <xf numFmtId="0" fontId="0" fillId="3" borderId="23" xfId="0" applyFill="1" applyBorder="1" applyAlignment="1">
      <alignment horizontal="center" vertical="center"/>
    </xf>
    <xf numFmtId="0" fontId="0" fillId="3" borderId="5" xfId="0" applyFill="1" applyBorder="1" applyAlignment="1">
      <alignment horizontal="center" vertical="center"/>
    </xf>
    <xf numFmtId="0" fontId="0" fillId="3" borderId="8" xfId="0" applyFill="1" applyBorder="1" applyAlignment="1">
      <alignment horizontal="center" vertical="center"/>
    </xf>
    <xf numFmtId="0" fontId="0" fillId="0" borderId="23"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2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1"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3" borderId="2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11"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5" fillId="5" borderId="1" xfId="0" applyFont="1" applyFill="1" applyBorder="1" applyAlignment="1">
      <alignment horizontal="left" vertical="center" indent="1"/>
    </xf>
    <xf numFmtId="0" fontId="5" fillId="5" borderId="1" xfId="0" applyFont="1" applyFill="1" applyBorder="1" applyAlignment="1">
      <alignment horizontal="center" vertical="center"/>
    </xf>
    <xf numFmtId="0" fontId="5" fillId="5" borderId="36" xfId="0" applyFont="1" applyFill="1" applyBorder="1" applyAlignment="1">
      <alignment horizontal="center" vertical="center"/>
    </xf>
    <xf numFmtId="0" fontId="5" fillId="5" borderId="37" xfId="0" applyFont="1" applyFill="1" applyBorder="1" applyAlignment="1">
      <alignment horizontal="center" vertical="center"/>
    </xf>
    <xf numFmtId="0" fontId="5" fillId="5" borderId="10" xfId="0" applyFont="1" applyFill="1" applyBorder="1" applyAlignment="1">
      <alignment horizontal="left" vertical="center" indent="1"/>
    </xf>
    <xf numFmtId="0" fontId="5" fillId="5" borderId="27"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3" xfId="0" applyFont="1" applyFill="1" applyBorder="1" applyAlignment="1">
      <alignment horizontal="left" vertical="center" indent="3"/>
    </xf>
    <xf numFmtId="0" fontId="0" fillId="0" borderId="10" xfId="0" applyBorder="1" applyAlignment="1">
      <alignment horizontal="left" vertical="center" indent="1"/>
    </xf>
    <xf numFmtId="0" fontId="0" fillId="0" borderId="11" xfId="0" applyBorder="1" applyAlignment="1">
      <alignment horizontal="left" vertical="center" indent="3"/>
    </xf>
    <xf numFmtId="0" fontId="4" fillId="0" borderId="27" xfId="0" applyFont="1" applyBorder="1" applyAlignment="1">
      <alignment horizontal="center" vertical="center" wrapText="1"/>
    </xf>
    <xf numFmtId="0" fontId="3" fillId="0" borderId="1" xfId="0" applyFont="1" applyBorder="1" applyAlignment="1">
      <alignment horizontal="left" vertical="center" wrapText="1" indent="1"/>
    </xf>
    <xf numFmtId="0" fontId="3" fillId="0" borderId="11" xfId="0" applyFont="1" applyBorder="1" applyAlignment="1">
      <alignment horizontal="left" vertical="center" wrapText="1" indent="1"/>
    </xf>
    <xf numFmtId="0" fontId="3" fillId="0" borderId="31" xfId="0" applyFont="1" applyFill="1" applyBorder="1" applyAlignment="1">
      <alignment horizontal="left" vertical="center" indent="1"/>
    </xf>
    <xf numFmtId="0" fontId="5" fillId="3" borderId="17" xfId="0" applyFont="1" applyFill="1" applyBorder="1" applyAlignment="1">
      <alignment horizontal="left" vertical="center" indent="1"/>
    </xf>
    <xf numFmtId="0" fontId="5" fillId="5" borderId="1" xfId="0" applyFont="1" applyFill="1" applyBorder="1" applyAlignment="1">
      <alignment horizontal="left" vertical="center" indent="1"/>
    </xf>
    <xf numFmtId="0" fontId="0" fillId="0" borderId="40" xfId="0" applyBorder="1" applyAlignment="1">
      <alignment horizontal="left" vertical="center" indent="1"/>
    </xf>
    <xf numFmtId="0" fontId="0" fillId="0" borderId="41" xfId="0" applyBorder="1" applyAlignment="1">
      <alignment horizontal="left" vertical="center" indent="1"/>
    </xf>
    <xf numFmtId="0" fontId="0" fillId="0" borderId="42" xfId="0" applyBorder="1" applyAlignment="1">
      <alignment horizontal="left" vertical="center" indent="1"/>
    </xf>
    <xf numFmtId="0" fontId="5" fillId="5" borderId="10" xfId="0" applyFont="1" applyFill="1" applyBorder="1" applyAlignment="1">
      <alignment horizontal="left" vertical="center" indent="1"/>
    </xf>
    <xf numFmtId="0" fontId="5" fillId="5" borderId="11" xfId="0" applyFont="1" applyFill="1" applyBorder="1" applyAlignment="1">
      <alignment horizontal="left" vertical="center" indent="1"/>
    </xf>
    <xf numFmtId="0" fontId="5" fillId="5" borderId="1" xfId="0" applyFont="1" applyFill="1" applyBorder="1" applyAlignment="1">
      <alignment horizontal="center" vertical="center"/>
    </xf>
    <xf numFmtId="0" fontId="0" fillId="0" borderId="1" xfId="0" applyBorder="1" applyAlignment="1">
      <alignment horizontal="left" indent="1"/>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indent="3"/>
    </xf>
    <xf numFmtId="0" fontId="5" fillId="5" borderId="11" xfId="0" applyFont="1" applyFill="1" applyBorder="1" applyAlignment="1">
      <alignment horizontal="center" vertical="center"/>
    </xf>
    <xf numFmtId="0" fontId="5" fillId="3" borderId="10" xfId="0" applyFont="1" applyFill="1" applyBorder="1" applyAlignment="1">
      <alignment horizontal="left" vertical="center" indent="1"/>
    </xf>
    <xf numFmtId="0" fontId="0" fillId="0" borderId="11" xfId="0" applyBorder="1" applyAlignment="1">
      <alignment horizontal="left" indent="1"/>
    </xf>
    <xf numFmtId="0" fontId="0" fillId="0" borderId="8" xfId="0" applyBorder="1" applyAlignment="1">
      <alignment horizontal="left" indent="1"/>
    </xf>
    <xf numFmtId="0" fontId="0" fillId="0" borderId="9" xfId="0" applyBorder="1" applyAlignment="1">
      <alignment horizontal="left" indent="1"/>
    </xf>
    <xf numFmtId="0" fontId="0" fillId="0" borderId="1" xfId="0" applyBorder="1" applyAlignment="1">
      <alignment horizontal="left" vertical="center" indent="1"/>
    </xf>
    <xf numFmtId="0" fontId="0" fillId="0" borderId="11" xfId="0" applyBorder="1" applyAlignment="1">
      <alignment horizontal="left" vertical="center" indent="1"/>
    </xf>
    <xf numFmtId="0" fontId="0" fillId="0" borderId="8" xfId="0" applyBorder="1" applyAlignment="1">
      <alignment horizontal="left" vertical="center" indent="1"/>
    </xf>
    <xf numFmtId="0" fontId="0" fillId="0" borderId="9" xfId="0" applyBorder="1" applyAlignment="1">
      <alignment horizontal="left" vertical="center" indent="1"/>
    </xf>
    <xf numFmtId="0" fontId="0" fillId="0" borderId="1" xfId="0" applyBorder="1" applyAlignment="1">
      <alignment horizontal="left" vertical="center" wrapText="1" indent="1"/>
    </xf>
    <xf numFmtId="0" fontId="0" fillId="0" borderId="11" xfId="0" applyBorder="1" applyAlignment="1">
      <alignment horizontal="left" vertical="center" wrapText="1" indent="1"/>
    </xf>
    <xf numFmtId="0" fontId="0" fillId="0" borderId="1" xfId="0" applyBorder="1" applyAlignment="1">
      <alignment horizontal="center" vertical="center" wrapText="1"/>
    </xf>
    <xf numFmtId="0" fontId="3" fillId="0" borderId="1" xfId="0" quotePrefix="1" applyFont="1" applyBorder="1" applyAlignment="1">
      <alignment horizontal="center" vertical="center"/>
    </xf>
    <xf numFmtId="0" fontId="2" fillId="2" borderId="11" xfId="0" applyFont="1" applyFill="1" applyBorder="1" applyAlignment="1">
      <alignment horizontal="center" vertical="center"/>
    </xf>
    <xf numFmtId="0" fontId="0" fillId="0" borderId="11" xfId="0" applyBorder="1" applyAlignment="1">
      <alignment horizontal="center" vertical="center"/>
    </xf>
    <xf numFmtId="0" fontId="6" fillId="2" borderId="19" xfId="0" applyFont="1" applyFill="1" applyBorder="1" applyAlignment="1">
      <alignment horizontal="center" vertical="center"/>
    </xf>
    <xf numFmtId="0" fontId="5" fillId="5" borderId="36" xfId="0" applyFont="1" applyFill="1" applyBorder="1" applyAlignment="1">
      <alignment horizontal="left" vertical="center" indent="1"/>
    </xf>
    <xf numFmtId="0" fontId="0" fillId="0" borderId="36" xfId="0" applyBorder="1" applyAlignment="1">
      <alignment horizontal="left" vertical="center" indent="1"/>
    </xf>
    <xf numFmtId="0" fontId="0" fillId="0" borderId="36" xfId="0" applyBorder="1" applyAlignment="1">
      <alignment horizontal="left" indent="1"/>
    </xf>
    <xf numFmtId="0" fontId="0" fillId="0" borderId="11" xfId="0" quotePrefix="1" applyBorder="1" applyAlignment="1">
      <alignment horizontal="left" vertical="center" indent="3"/>
    </xf>
    <xf numFmtId="0" fontId="0" fillId="0" borderId="10" xfId="0" applyFont="1" applyBorder="1" applyAlignment="1">
      <alignment horizontal="left" vertical="center" wrapText="1" indent="1"/>
    </xf>
    <xf numFmtId="0" fontId="0" fillId="0" borderId="0" xfId="0" applyBorder="1" applyAlignment="1">
      <alignment horizontal="left" vertical="center" indent="1"/>
    </xf>
    <xf numFmtId="0" fontId="5" fillId="5" borderId="51" xfId="0" applyFont="1" applyFill="1" applyBorder="1" applyAlignment="1">
      <alignment horizontal="left" vertical="center" indent="1"/>
    </xf>
    <xf numFmtId="0" fontId="5" fillId="5" borderId="37" xfId="0" applyFont="1" applyFill="1" applyBorder="1" applyAlignment="1">
      <alignment horizontal="left" vertical="center" indent="1"/>
    </xf>
    <xf numFmtId="0" fontId="5" fillId="5" borderId="27" xfId="0" applyFont="1" applyFill="1" applyBorder="1" applyAlignment="1">
      <alignment horizontal="left" vertical="center" indent="1"/>
    </xf>
    <xf numFmtId="0" fontId="0" fillId="3" borderId="10" xfId="0" applyFont="1" applyFill="1" applyBorder="1" applyAlignment="1">
      <alignment horizontal="left" vertical="center" indent="1"/>
    </xf>
    <xf numFmtId="16" fontId="0" fillId="0" borderId="1" xfId="0" quotePrefix="1" applyNumberFormat="1" applyBorder="1" applyAlignment="1">
      <alignment horizontal="center" vertical="center"/>
    </xf>
    <xf numFmtId="0" fontId="0" fillId="3" borderId="10" xfId="0" applyFill="1" applyBorder="1" applyAlignment="1">
      <alignment horizontal="left" vertical="center" indent="1"/>
    </xf>
    <xf numFmtId="0" fontId="3" fillId="3" borderId="10" xfId="0" applyFont="1" applyFill="1" applyBorder="1" applyAlignment="1">
      <alignment horizontal="left" vertical="center" indent="1"/>
    </xf>
    <xf numFmtId="0" fontId="4" fillId="0" borderId="39" xfId="0" applyFont="1" applyBorder="1" applyAlignment="1">
      <alignment horizontal="center" vertical="center" wrapText="1"/>
    </xf>
    <xf numFmtId="0" fontId="4" fillId="0" borderId="38" xfId="0" applyFont="1" applyBorder="1" applyAlignment="1">
      <alignment horizontal="center" vertical="center" wrapText="1"/>
    </xf>
    <xf numFmtId="0" fontId="4" fillId="0" borderId="43" xfId="0" applyFont="1" applyBorder="1" applyAlignment="1">
      <alignment horizontal="center" vertical="center" wrapText="1"/>
    </xf>
    <xf numFmtId="0" fontId="3" fillId="3" borderId="10" xfId="0" quotePrefix="1" applyFont="1" applyFill="1" applyBorder="1" applyAlignment="1">
      <alignment horizontal="left" vertical="center" indent="1"/>
    </xf>
    <xf numFmtId="0" fontId="3" fillId="0" borderId="36" xfId="0" applyFont="1" applyBorder="1" applyAlignment="1">
      <alignment horizontal="left" vertical="center" indent="1"/>
    </xf>
    <xf numFmtId="0" fontId="3" fillId="0" borderId="37" xfId="0" applyFont="1" applyBorder="1" applyAlignment="1">
      <alignment horizontal="left" vertical="center" indent="1"/>
    </xf>
    <xf numFmtId="0" fontId="3" fillId="0" borderId="27" xfId="0" applyFont="1" applyBorder="1" applyAlignment="1">
      <alignment horizontal="left" vertical="center" indent="1"/>
    </xf>
    <xf numFmtId="0" fontId="4" fillId="0" borderId="45" xfId="0" applyFont="1" applyBorder="1" applyAlignment="1">
      <alignment horizontal="left" vertical="center" wrapText="1" indent="1"/>
    </xf>
    <xf numFmtId="0" fontId="4" fillId="0" borderId="0" xfId="0" applyFont="1" applyBorder="1" applyAlignment="1">
      <alignment horizontal="left" vertical="center" wrapText="1" indent="1"/>
    </xf>
    <xf numFmtId="0" fontId="4" fillId="0" borderId="46" xfId="0" applyFont="1" applyBorder="1" applyAlignment="1">
      <alignment horizontal="left" vertical="center" wrapText="1" indent="1"/>
    </xf>
    <xf numFmtId="0" fontId="5" fillId="5" borderId="0" xfId="0" applyFont="1" applyFill="1" applyBorder="1" applyAlignment="1">
      <alignment horizontal="left" vertical="center"/>
    </xf>
    <xf numFmtId="0" fontId="0" fillId="0" borderId="0" xfId="0" applyAlignment="1">
      <alignment horizontal="left" vertical="center"/>
    </xf>
    <xf numFmtId="0" fontId="4" fillId="0" borderId="1" xfId="0" quotePrefix="1" applyFont="1" applyBorder="1" applyAlignment="1">
      <alignment horizontal="left" vertical="center" wrapText="1" indent="1"/>
    </xf>
    <xf numFmtId="0" fontId="3" fillId="3" borderId="1" xfId="0" applyFont="1" applyFill="1" applyBorder="1" applyAlignment="1">
      <alignment horizontal="left" vertical="center" indent="1"/>
    </xf>
    <xf numFmtId="0" fontId="3" fillId="3" borderId="1" xfId="0" applyFont="1" applyFill="1" applyBorder="1" applyAlignment="1">
      <alignment horizontal="center" vertical="center"/>
    </xf>
    <xf numFmtId="0" fontId="4" fillId="3" borderId="36" xfId="0" applyFont="1" applyFill="1" applyBorder="1" applyAlignment="1">
      <alignment horizontal="left" vertical="center" wrapText="1" indent="1"/>
    </xf>
    <xf numFmtId="0" fontId="4" fillId="3" borderId="37" xfId="0" applyFont="1" applyFill="1" applyBorder="1" applyAlignment="1">
      <alignment horizontal="left" vertical="center" wrapText="1" indent="1"/>
    </xf>
    <xf numFmtId="0" fontId="4" fillId="3" borderId="27" xfId="0" applyFont="1" applyFill="1" applyBorder="1" applyAlignment="1">
      <alignment horizontal="left" vertical="center" wrapText="1" indent="1"/>
    </xf>
    <xf numFmtId="0" fontId="0" fillId="0" borderId="0" xfId="0" applyFill="1" applyBorder="1" applyAlignment="1">
      <alignment horizontal="center" vertical="center"/>
    </xf>
    <xf numFmtId="0" fontId="3" fillId="0" borderId="0"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29" xfId="0" applyFill="1" applyBorder="1" applyAlignment="1">
      <alignment horizontal="center" vertical="center" wrapText="1"/>
    </xf>
    <xf numFmtId="0" fontId="0" fillId="3" borderId="17" xfId="0" applyFill="1" applyBorder="1" applyAlignment="1">
      <alignment horizontal="center" vertical="center" wrapText="1"/>
    </xf>
    <xf numFmtId="0" fontId="0" fillId="0" borderId="21" xfId="0" applyBorder="1" applyAlignment="1">
      <alignment horizontal="center" vertical="center"/>
    </xf>
    <xf numFmtId="0" fontId="0" fillId="0" borderId="2" xfId="0" applyBorder="1" applyAlignment="1">
      <alignment horizontal="center" vertical="center"/>
    </xf>
    <xf numFmtId="0" fontId="0" fillId="0" borderId="48" xfId="0" applyBorder="1" applyAlignment="1">
      <alignment horizontal="center" vertical="center"/>
    </xf>
    <xf numFmtId="0" fontId="0" fillId="0" borderId="52" xfId="0" applyBorder="1" applyAlignment="1">
      <alignment horizontal="center" vertical="center"/>
    </xf>
    <xf numFmtId="0" fontId="0" fillId="0" borderId="13" xfId="0" applyBorder="1" applyAlignment="1">
      <alignment horizontal="center" vertical="center"/>
    </xf>
    <xf numFmtId="0" fontId="0" fillId="0" borderId="0" xfId="0" applyFill="1"/>
    <xf numFmtId="0" fontId="0" fillId="0" borderId="10" xfId="0" applyFont="1" applyFill="1" applyBorder="1" applyAlignment="1">
      <alignment horizontal="left" vertical="center" indent="1"/>
    </xf>
    <xf numFmtId="0" fontId="0" fillId="3" borderId="25" xfId="0" applyFill="1" applyBorder="1" applyAlignment="1">
      <alignment horizontal="center" vertical="center" wrapText="1"/>
    </xf>
    <xf numFmtId="0" fontId="0" fillId="3" borderId="54" xfId="0" applyFill="1" applyBorder="1" applyAlignment="1">
      <alignment horizontal="center" vertical="center" wrapText="1"/>
    </xf>
    <xf numFmtId="0" fontId="0" fillId="3" borderId="26" xfId="0" applyFill="1" applyBorder="1" applyAlignment="1">
      <alignment horizontal="center" vertical="center"/>
    </xf>
    <xf numFmtId="0" fontId="0" fillId="3" borderId="53" xfId="0" applyFill="1" applyBorder="1" applyAlignment="1">
      <alignment horizontal="center" vertical="center"/>
    </xf>
    <xf numFmtId="0" fontId="0" fillId="3" borderId="30" xfId="0" applyFill="1" applyBorder="1" applyAlignment="1">
      <alignment horizontal="center" vertical="center"/>
    </xf>
    <xf numFmtId="0" fontId="0" fillId="3" borderId="52" xfId="0" applyFill="1" applyBorder="1" applyAlignment="1">
      <alignment horizontal="center" vertical="center"/>
    </xf>
    <xf numFmtId="0" fontId="0" fillId="3" borderId="55" xfId="0" applyFill="1" applyBorder="1" applyAlignment="1">
      <alignment horizontal="center" vertical="center"/>
    </xf>
    <xf numFmtId="0" fontId="0" fillId="3" borderId="45" xfId="0" applyFill="1" applyBorder="1" applyAlignment="1">
      <alignment horizontal="center"/>
    </xf>
    <xf numFmtId="0" fontId="0" fillId="3" borderId="0" xfId="0" applyFill="1" applyBorder="1" applyAlignment="1">
      <alignment horizontal="center"/>
    </xf>
    <xf numFmtId="0" fontId="0" fillId="3" borderId="47" xfId="0" applyFill="1" applyBorder="1" applyAlignment="1">
      <alignment horizontal="center"/>
    </xf>
    <xf numFmtId="0" fontId="0" fillId="3" borderId="56" xfId="0" applyFill="1" applyBorder="1" applyAlignment="1">
      <alignment horizontal="center"/>
    </xf>
    <xf numFmtId="0" fontId="0" fillId="3" borderId="57" xfId="0" applyFill="1" applyBorder="1" applyAlignment="1">
      <alignment horizontal="center"/>
    </xf>
    <xf numFmtId="0" fontId="0" fillId="3" borderId="35" xfId="0" applyFill="1" applyBorder="1" applyAlignment="1">
      <alignment horizontal="center"/>
    </xf>
    <xf numFmtId="0" fontId="0" fillId="3" borderId="26" xfId="0" applyFill="1" applyBorder="1" applyAlignment="1">
      <alignment horizontal="left" vertical="center" indent="1"/>
    </xf>
    <xf numFmtId="0" fontId="0" fillId="3" borderId="2" xfId="0" applyFill="1" applyBorder="1" applyAlignment="1">
      <alignment horizontal="left" vertical="center" indent="1"/>
    </xf>
    <xf numFmtId="0" fontId="0" fillId="3" borderId="53" xfId="0" applyFill="1" applyBorder="1" applyAlignment="1">
      <alignment horizontal="left" vertical="center" indent="1"/>
    </xf>
    <xf numFmtId="0" fontId="0" fillId="0" borderId="2" xfId="0" applyBorder="1" applyAlignment="1">
      <alignment horizontal="center" vertical="center"/>
    </xf>
    <xf numFmtId="0" fontId="0" fillId="0" borderId="29"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30" xfId="0" applyBorder="1" applyAlignment="1">
      <alignment horizontal="center" vertical="center"/>
    </xf>
    <xf numFmtId="0" fontId="0" fillId="0" borderId="2" xfId="0" applyBorder="1" applyAlignment="1">
      <alignment horizontal="left" vertical="center"/>
    </xf>
    <xf numFmtId="0" fontId="0" fillId="0" borderId="0" xfId="0" applyAlignment="1">
      <alignment horizontal="center" vertical="center"/>
    </xf>
    <xf numFmtId="1" fontId="0" fillId="0" borderId="26" xfId="0" applyNumberFormat="1" applyBorder="1" applyAlignment="1">
      <alignment horizontal="center" vertical="center"/>
    </xf>
    <xf numFmtId="1" fontId="0" fillId="0" borderId="2" xfId="0" applyNumberFormat="1" applyBorder="1" applyAlignment="1">
      <alignment horizontal="center" vertical="center"/>
    </xf>
    <xf numFmtId="0" fontId="0" fillId="0" borderId="43" xfId="0" applyBorder="1" applyAlignment="1">
      <alignment horizontal="center" vertical="center"/>
    </xf>
    <xf numFmtId="0" fontId="0" fillId="0" borderId="46" xfId="0" applyBorder="1" applyAlignment="1">
      <alignment horizontal="center" vertical="center"/>
    </xf>
    <xf numFmtId="0" fontId="3" fillId="3" borderId="4" xfId="0" applyFont="1" applyFill="1" applyBorder="1" applyAlignment="1">
      <alignment horizontal="left" vertical="center" indent="1"/>
    </xf>
    <xf numFmtId="0" fontId="0" fillId="0" borderId="12" xfId="0" applyBorder="1" applyAlignment="1">
      <alignment horizontal="center" vertical="center"/>
    </xf>
    <xf numFmtId="0" fontId="0" fillId="0" borderId="26" xfId="0" applyBorder="1" applyAlignment="1">
      <alignment horizontal="left" vertical="center"/>
    </xf>
    <xf numFmtId="0" fontId="0" fillId="0" borderId="26" xfId="0" applyBorder="1" applyAlignment="1">
      <alignment horizontal="center" vertical="center"/>
    </xf>
    <xf numFmtId="0" fontId="0" fillId="0" borderId="26" xfId="0" applyBorder="1" applyAlignment="1">
      <alignment horizontal="center" vertical="center" wrapText="1"/>
    </xf>
    <xf numFmtId="0" fontId="0" fillId="0" borderId="2" xfId="0" applyBorder="1" applyAlignment="1">
      <alignment horizontal="center" vertical="center" wrapText="1"/>
    </xf>
    <xf numFmtId="49" fontId="2" fillId="2" borderId="1" xfId="0" applyNumberFormat="1" applyFont="1" applyFill="1" applyBorder="1" applyAlignment="1">
      <alignment horizontal="center" vertical="center" wrapText="1"/>
    </xf>
    <xf numFmtId="49" fontId="0" fillId="0" borderId="1" xfId="0" applyNumberFormat="1" applyBorder="1" applyAlignment="1">
      <alignment horizontal="left" vertical="center"/>
    </xf>
    <xf numFmtId="49" fontId="0" fillId="0" borderId="1" xfId="0" applyNumberFormat="1" applyBorder="1" applyAlignment="1">
      <alignment horizontal="center" vertical="center"/>
    </xf>
    <xf numFmtId="49" fontId="0" fillId="6"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0" borderId="1" xfId="0" applyBorder="1"/>
    <xf numFmtId="0" fontId="0" fillId="4" borderId="1" xfId="0" applyFill="1" applyBorder="1"/>
    <xf numFmtId="0" fontId="0" fillId="6" borderId="1" xfId="0" applyFill="1" applyBorder="1"/>
    <xf numFmtId="0" fontId="0" fillId="6" borderId="1" xfId="0" applyFill="1" applyBorder="1" applyAlignment="1">
      <alignment wrapText="1"/>
    </xf>
    <xf numFmtId="0" fontId="3" fillId="3" borderId="31" xfId="0" applyFont="1" applyFill="1" applyBorder="1" applyAlignment="1">
      <alignment horizontal="left" vertical="center" indent="1"/>
    </xf>
    <xf numFmtId="0" fontId="2" fillId="2" borderId="29" xfId="0" applyFont="1" applyFill="1" applyBorder="1" applyAlignment="1">
      <alignment horizontal="left" vertical="center"/>
    </xf>
    <xf numFmtId="0" fontId="0" fillId="0" borderId="1" xfId="0" applyBorder="1" applyAlignment="1">
      <alignment horizontal="left" vertical="center"/>
    </xf>
    <xf numFmtId="0" fontId="0" fillId="0" borderId="5" xfId="0" applyBorder="1" applyAlignment="1">
      <alignment horizontal="center" vertical="center" wrapText="1"/>
    </xf>
    <xf numFmtId="0" fontId="3" fillId="3" borderId="5" xfId="0" applyFont="1" applyFill="1" applyBorder="1" applyAlignment="1">
      <alignment horizontal="left" vertical="center" indent="1"/>
    </xf>
    <xf numFmtId="0" fontId="0" fillId="0" borderId="5" xfId="0" applyBorder="1" applyAlignment="1">
      <alignment horizontal="left" vertical="center"/>
    </xf>
    <xf numFmtId="0" fontId="0" fillId="0" borderId="8" xfId="0" applyBorder="1" applyAlignment="1">
      <alignment horizontal="center" vertical="center" wrapText="1"/>
    </xf>
    <xf numFmtId="0" fontId="3" fillId="3" borderId="8" xfId="0" applyFont="1" applyFill="1" applyBorder="1" applyAlignment="1">
      <alignment horizontal="left" vertical="center" indent="1"/>
    </xf>
    <xf numFmtId="0" fontId="0" fillId="0" borderId="8" xfId="0" applyBorder="1" applyAlignment="1">
      <alignment horizontal="left" vertical="center"/>
    </xf>
    <xf numFmtId="0" fontId="0" fillId="0" borderId="23" xfId="0" applyBorder="1" applyAlignment="1">
      <alignment horizontal="center" vertical="center" wrapText="1"/>
    </xf>
    <xf numFmtId="0" fontId="3" fillId="3" borderId="23" xfId="0" applyFont="1" applyFill="1" applyBorder="1" applyAlignment="1">
      <alignment horizontal="left" vertical="center" indent="1"/>
    </xf>
    <xf numFmtId="0" fontId="0" fillId="0" borderId="23" xfId="0" applyBorder="1" applyAlignment="1">
      <alignment horizontal="left" vertical="center"/>
    </xf>
    <xf numFmtId="0" fontId="0" fillId="0" borderId="23" xfId="0" applyBorder="1" applyAlignment="1">
      <alignment vertical="center"/>
    </xf>
    <xf numFmtId="0" fontId="0" fillId="0" borderId="24" xfId="0" applyBorder="1" applyAlignment="1">
      <alignment vertical="center"/>
    </xf>
    <xf numFmtId="0" fontId="0" fillId="0" borderId="50" xfId="0" applyBorder="1" applyAlignment="1">
      <alignment horizontal="center" vertical="center"/>
    </xf>
    <xf numFmtId="0" fontId="2" fillId="2" borderId="30" xfId="0" applyFont="1" applyFill="1" applyBorder="1" applyAlignment="1">
      <alignment horizontal="center" vertical="center" wrapText="1"/>
    </xf>
    <xf numFmtId="0" fontId="5" fillId="0" borderId="0" xfId="0" applyFont="1" applyFill="1" applyBorder="1" applyAlignment="1">
      <alignment horizontal="left" vertical="center" indent="1"/>
    </xf>
    <xf numFmtId="0" fontId="0" fillId="0" borderId="44" xfId="0" applyBorder="1" applyAlignment="1">
      <alignment horizontal="center" vertical="center"/>
    </xf>
    <xf numFmtId="0" fontId="0" fillId="0" borderId="34" xfId="0"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xf>
    <xf numFmtId="0" fontId="0" fillId="0" borderId="37" xfId="0" applyBorder="1" applyAlignment="1">
      <alignment horizontal="center" vertical="center"/>
    </xf>
    <xf numFmtId="0" fontId="0" fillId="0" borderId="18" xfId="0" applyBorder="1" applyAlignment="1">
      <alignment horizontal="center" vertical="center"/>
    </xf>
    <xf numFmtId="0" fontId="0" fillId="4" borderId="2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3" fillId="0" borderId="36" xfId="0" quotePrefix="1" applyFont="1" applyBorder="1" applyAlignment="1">
      <alignment horizontal="left" vertical="center" wrapText="1" indent="1"/>
    </xf>
    <xf numFmtId="0" fontId="3" fillId="0" borderId="1" xfId="0" quotePrefix="1" applyFont="1" applyBorder="1" applyAlignment="1">
      <alignment horizontal="left" vertical="center" wrapText="1" indent="1"/>
    </xf>
    <xf numFmtId="0" fontId="0" fillId="0" borderId="50" xfId="0" applyBorder="1"/>
    <xf numFmtId="0" fontId="3" fillId="7" borderId="10" xfId="0" applyFont="1" applyFill="1" applyBorder="1" applyAlignment="1">
      <alignment horizontal="left" vertical="center" indent="1"/>
    </xf>
    <xf numFmtId="0" fontId="3" fillId="7" borderId="1" xfId="0" applyFont="1" applyFill="1" applyBorder="1" applyAlignment="1">
      <alignment horizontal="left" vertical="center" indent="1"/>
    </xf>
    <xf numFmtId="0" fontId="3" fillId="7" borderId="1" xfId="0" quotePrefix="1" applyFont="1" applyFill="1" applyBorder="1" applyAlignment="1">
      <alignment horizontal="center" vertical="center"/>
    </xf>
    <xf numFmtId="0" fontId="3" fillId="7" borderId="1" xfId="0" applyFont="1" applyFill="1" applyBorder="1" applyAlignment="1">
      <alignment horizontal="center" vertical="center"/>
    </xf>
    <xf numFmtId="0" fontId="3" fillId="7" borderId="1" xfId="0" applyFont="1" applyFill="1" applyBorder="1" applyAlignment="1">
      <alignment horizontal="left" vertical="center" wrapText="1" indent="1"/>
    </xf>
    <xf numFmtId="0" fontId="3" fillId="7" borderId="36" xfId="0" applyFont="1" applyFill="1" applyBorder="1" applyAlignment="1">
      <alignment horizontal="left" vertical="center" wrapText="1" indent="1"/>
    </xf>
    <xf numFmtId="0" fontId="3" fillId="7" borderId="11" xfId="0" applyFont="1" applyFill="1" applyBorder="1" applyAlignment="1">
      <alignment horizontal="left" vertical="center" wrapText="1" indent="1"/>
    </xf>
    <xf numFmtId="0" fontId="3" fillId="7" borderId="1" xfId="0" quotePrefix="1" applyFont="1" applyFill="1" applyBorder="1" applyAlignment="1">
      <alignment horizontal="left" vertical="center" wrapText="1" indent="1"/>
    </xf>
    <xf numFmtId="0" fontId="3" fillId="7" borderId="10" xfId="0" quotePrefix="1" applyFont="1" applyFill="1" applyBorder="1" applyAlignment="1">
      <alignment horizontal="left" vertical="center" indent="1"/>
    </xf>
    <xf numFmtId="0" fontId="4" fillId="7" borderId="1"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3" fillId="7" borderId="36" xfId="0" quotePrefix="1" applyFont="1" applyFill="1" applyBorder="1" applyAlignment="1">
      <alignment horizontal="left" vertical="center" wrapText="1" indent="1"/>
    </xf>
    <xf numFmtId="0" fontId="3" fillId="7" borderId="37" xfId="0" applyFont="1" applyFill="1" applyBorder="1" applyAlignment="1">
      <alignment horizontal="left" vertical="center" wrapText="1" indent="1"/>
    </xf>
    <xf numFmtId="0" fontId="3" fillId="7" borderId="27" xfId="0" applyFont="1" applyFill="1" applyBorder="1" applyAlignment="1">
      <alignment horizontal="left" vertical="center" wrapText="1" indent="1"/>
    </xf>
    <xf numFmtId="0" fontId="4" fillId="7" borderId="1" xfId="0" applyFont="1" applyFill="1" applyBorder="1" applyAlignment="1">
      <alignment horizontal="left" vertical="center" wrapText="1" indent="1"/>
    </xf>
    <xf numFmtId="0" fontId="4" fillId="7" borderId="36" xfId="0" applyFont="1" applyFill="1" applyBorder="1" applyAlignment="1">
      <alignment horizontal="left" vertical="center" wrapText="1" indent="1"/>
    </xf>
    <xf numFmtId="0" fontId="4" fillId="7" borderId="11" xfId="0" applyFont="1" applyFill="1" applyBorder="1" applyAlignment="1">
      <alignment horizontal="left" vertical="center" wrapText="1" inden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1"/>
  <sheetViews>
    <sheetView zoomScale="85" zoomScaleNormal="85" workbookViewId="0">
      <selection activeCell="D39" sqref="D39"/>
    </sheetView>
  </sheetViews>
  <sheetFormatPr defaultRowHeight="15" x14ac:dyDescent="0.25"/>
  <cols>
    <col min="1" max="1" width="8" bestFit="1" customWidth="1"/>
    <col min="2" max="2" width="20.42578125" customWidth="1"/>
    <col min="3" max="3" width="7" style="3" bestFit="1" customWidth="1"/>
    <col min="4" max="4" width="25.7109375" bestFit="1" customWidth="1"/>
    <col min="5" max="5" width="8.5703125" style="3" bestFit="1" customWidth="1"/>
    <col min="6" max="6" width="23.85546875" bestFit="1" customWidth="1"/>
    <col min="7" max="7" width="9" style="3" bestFit="1" customWidth="1"/>
    <col min="8" max="8" width="16.28515625" bestFit="1" customWidth="1"/>
    <col min="9" max="9" width="7" style="3" bestFit="1" customWidth="1"/>
    <col min="10" max="10" width="8.5703125" bestFit="1" customWidth="1"/>
    <col min="11" max="11" width="7.140625" customWidth="1"/>
    <col min="12" max="12" width="5.5703125" style="3" bestFit="1" customWidth="1"/>
    <col min="13" max="13" width="5.5703125" style="3" customWidth="1"/>
    <col min="14" max="14" width="12.85546875" customWidth="1"/>
  </cols>
  <sheetData>
    <row r="1" spans="1:16" s="3" customFormat="1" ht="30" x14ac:dyDescent="0.25">
      <c r="A1" s="94" t="s">
        <v>83</v>
      </c>
      <c r="B1" s="40" t="s">
        <v>75</v>
      </c>
      <c r="C1" s="32"/>
      <c r="D1" s="32"/>
      <c r="E1" s="33"/>
      <c r="F1" s="40" t="s">
        <v>93</v>
      </c>
      <c r="G1" s="32"/>
      <c r="H1" s="32"/>
      <c r="I1" s="32"/>
      <c r="J1" s="32"/>
      <c r="K1" s="32"/>
      <c r="L1" s="33"/>
      <c r="M1" s="95" t="s">
        <v>149</v>
      </c>
      <c r="N1" s="84" t="s">
        <v>29</v>
      </c>
    </row>
    <row r="2" spans="1:16" ht="15.75" thickBot="1" x14ac:dyDescent="0.3">
      <c r="A2" s="15">
        <v>4</v>
      </c>
      <c r="B2" s="96" t="s">
        <v>92</v>
      </c>
      <c r="C2" s="97"/>
      <c r="D2" s="97"/>
      <c r="E2" s="98"/>
      <c r="F2" s="96" t="s">
        <v>94</v>
      </c>
      <c r="G2" s="97"/>
      <c r="H2" s="97"/>
      <c r="I2" s="97"/>
      <c r="J2" s="97"/>
      <c r="K2" s="97"/>
      <c r="L2" s="98"/>
      <c r="M2" s="14">
        <f>SUM(M4:M14)+SUM(M16:M31)</f>
        <v>39</v>
      </c>
      <c r="N2" s="7">
        <f>N4+N16</f>
        <v>706</v>
      </c>
    </row>
    <row r="3" spans="1:16" ht="30.75" thickBot="1" x14ac:dyDescent="0.3">
      <c r="A3" s="92" t="s">
        <v>85</v>
      </c>
      <c r="B3" s="93"/>
      <c r="C3" s="83" t="s">
        <v>150</v>
      </c>
      <c r="D3" s="4" t="s">
        <v>7</v>
      </c>
      <c r="E3" s="83" t="s">
        <v>152</v>
      </c>
      <c r="F3" s="4" t="s">
        <v>151</v>
      </c>
      <c r="G3" s="83" t="s">
        <v>153</v>
      </c>
      <c r="H3" s="4" t="s">
        <v>8</v>
      </c>
      <c r="I3" s="83" t="s">
        <v>154</v>
      </c>
      <c r="J3" s="83" t="s">
        <v>179</v>
      </c>
      <c r="K3" s="83" t="s">
        <v>148</v>
      </c>
      <c r="L3" s="83" t="s">
        <v>156</v>
      </c>
      <c r="M3" s="83" t="s">
        <v>157</v>
      </c>
      <c r="N3" s="84" t="s">
        <v>158</v>
      </c>
    </row>
    <row r="4" spans="1:16" ht="15.75" thickBot="1" x14ac:dyDescent="0.3">
      <c r="A4" s="5" t="s">
        <v>0</v>
      </c>
      <c r="B4" s="22" t="s">
        <v>88</v>
      </c>
      <c r="C4" s="99">
        <v>115</v>
      </c>
      <c r="D4" s="23" t="s">
        <v>89</v>
      </c>
      <c r="E4" s="103">
        <v>8</v>
      </c>
      <c r="F4" s="23" t="s">
        <v>161</v>
      </c>
      <c r="G4" s="103">
        <v>4</v>
      </c>
      <c r="H4" s="23" t="s">
        <v>9</v>
      </c>
      <c r="I4" s="103">
        <v>0</v>
      </c>
      <c r="J4" s="103">
        <f>E4+G4+I4</f>
        <v>12</v>
      </c>
      <c r="K4" s="103">
        <f>C4+J4</f>
        <v>127</v>
      </c>
      <c r="L4" s="103">
        <f>K4</f>
        <v>127</v>
      </c>
      <c r="M4" s="106">
        <v>7</v>
      </c>
      <c r="N4" s="229">
        <f>SUM(L4:L14)</f>
        <v>269</v>
      </c>
    </row>
    <row r="5" spans="1:16" x14ac:dyDescent="0.25">
      <c r="A5" s="34" t="s">
        <v>84</v>
      </c>
      <c r="B5" s="19" t="s">
        <v>10</v>
      </c>
      <c r="C5" s="82">
        <v>7</v>
      </c>
      <c r="D5" s="19" t="s">
        <v>16</v>
      </c>
      <c r="E5" s="104">
        <v>0</v>
      </c>
      <c r="F5" s="19"/>
      <c r="G5" s="104"/>
      <c r="H5" s="19" t="s">
        <v>17</v>
      </c>
      <c r="I5" s="104">
        <v>4</v>
      </c>
      <c r="J5" s="104">
        <f t="shared" ref="J5:J14" si="0">E5+G5+I5</f>
        <v>4</v>
      </c>
      <c r="K5" s="104">
        <f t="shared" ref="K5:K13" si="1">C5+J5</f>
        <v>11</v>
      </c>
      <c r="L5" s="107">
        <f>SUM(K5:K9)</f>
        <v>60</v>
      </c>
      <c r="M5" s="108">
        <v>4</v>
      </c>
      <c r="N5" s="230"/>
    </row>
    <row r="6" spans="1:16" x14ac:dyDescent="0.25">
      <c r="A6" s="35"/>
      <c r="B6" s="20" t="s">
        <v>5</v>
      </c>
      <c r="C6" s="74">
        <v>7</v>
      </c>
      <c r="D6" s="20" t="s">
        <v>12</v>
      </c>
      <c r="E6" s="1">
        <v>0</v>
      </c>
      <c r="F6" s="20" t="s">
        <v>13</v>
      </c>
      <c r="G6" s="1">
        <v>7</v>
      </c>
      <c r="H6" s="20"/>
      <c r="I6" s="1"/>
      <c r="J6" s="1">
        <f t="shared" si="0"/>
        <v>7</v>
      </c>
      <c r="K6" s="1">
        <f t="shared" si="1"/>
        <v>14</v>
      </c>
      <c r="L6" s="80"/>
      <c r="M6" s="109"/>
      <c r="N6" s="230"/>
    </row>
    <row r="7" spans="1:16" x14ac:dyDescent="0.25">
      <c r="A7" s="35"/>
      <c r="B7" s="20" t="s">
        <v>5</v>
      </c>
      <c r="C7" s="74">
        <v>7</v>
      </c>
      <c r="D7" s="20" t="s">
        <v>12</v>
      </c>
      <c r="E7" s="1">
        <v>0</v>
      </c>
      <c r="F7" s="20"/>
      <c r="G7" s="1"/>
      <c r="H7" s="20"/>
      <c r="I7" s="1"/>
      <c r="J7" s="1">
        <f t="shared" si="0"/>
        <v>0</v>
      </c>
      <c r="K7" s="1">
        <f t="shared" si="1"/>
        <v>7</v>
      </c>
      <c r="L7" s="80"/>
      <c r="M7" s="109"/>
      <c r="N7" s="230"/>
    </row>
    <row r="8" spans="1:16" x14ac:dyDescent="0.25">
      <c r="A8" s="35"/>
      <c r="B8" s="20" t="s">
        <v>5</v>
      </c>
      <c r="C8" s="74">
        <v>7</v>
      </c>
      <c r="D8" s="20" t="s">
        <v>12</v>
      </c>
      <c r="E8" s="1">
        <v>0</v>
      </c>
      <c r="F8" s="20"/>
      <c r="G8" s="1"/>
      <c r="H8" s="20"/>
      <c r="I8" s="1"/>
      <c r="J8" s="1">
        <f t="shared" si="0"/>
        <v>0</v>
      </c>
      <c r="K8" s="1">
        <f t="shared" si="1"/>
        <v>7</v>
      </c>
      <c r="L8" s="80"/>
      <c r="M8" s="109"/>
      <c r="N8" s="230"/>
    </row>
    <row r="9" spans="1:16" ht="15.75" thickBot="1" x14ac:dyDescent="0.3">
      <c r="A9" s="36"/>
      <c r="B9" s="21" t="s">
        <v>5</v>
      </c>
      <c r="C9" s="14">
        <v>7</v>
      </c>
      <c r="D9" s="21" t="s">
        <v>159</v>
      </c>
      <c r="E9" s="105">
        <v>14</v>
      </c>
      <c r="F9" s="21"/>
      <c r="G9" s="105"/>
      <c r="H9" s="21"/>
      <c r="I9" s="105"/>
      <c r="J9" s="105">
        <f t="shared" si="0"/>
        <v>14</v>
      </c>
      <c r="K9" s="105">
        <f t="shared" si="1"/>
        <v>21</v>
      </c>
      <c r="L9" s="110"/>
      <c r="M9" s="111"/>
      <c r="N9" s="230"/>
    </row>
    <row r="10" spans="1:16" x14ac:dyDescent="0.25">
      <c r="A10" s="34" t="s">
        <v>84</v>
      </c>
      <c r="B10" s="19" t="s">
        <v>11</v>
      </c>
      <c r="C10" s="82">
        <v>8</v>
      </c>
      <c r="D10" s="19" t="s">
        <v>18</v>
      </c>
      <c r="E10" s="104">
        <v>3</v>
      </c>
      <c r="F10" s="19"/>
      <c r="G10" s="104"/>
      <c r="H10" s="19" t="s">
        <v>21</v>
      </c>
      <c r="I10" s="104">
        <v>5</v>
      </c>
      <c r="J10" s="104">
        <f t="shared" si="0"/>
        <v>8</v>
      </c>
      <c r="K10" s="104">
        <f t="shared" si="1"/>
        <v>16</v>
      </c>
      <c r="L10" s="107">
        <f>SUM(K10:K14)</f>
        <v>82</v>
      </c>
      <c r="M10" s="108">
        <v>4</v>
      </c>
      <c r="N10" s="230"/>
    </row>
    <row r="11" spans="1:16" x14ac:dyDescent="0.25">
      <c r="A11" s="35"/>
      <c r="B11" s="20" t="s">
        <v>4</v>
      </c>
      <c r="C11" s="74">
        <v>8</v>
      </c>
      <c r="D11" s="20" t="s">
        <v>14</v>
      </c>
      <c r="E11" s="1">
        <v>0</v>
      </c>
      <c r="F11" s="20" t="s">
        <v>15</v>
      </c>
      <c r="G11" s="1">
        <v>5</v>
      </c>
      <c r="H11" s="20"/>
      <c r="I11" s="1"/>
      <c r="J11" s="1">
        <f t="shared" si="0"/>
        <v>5</v>
      </c>
      <c r="K11" s="1">
        <f t="shared" si="1"/>
        <v>13</v>
      </c>
      <c r="L11" s="80"/>
      <c r="M11" s="109"/>
      <c r="N11" s="230"/>
    </row>
    <row r="12" spans="1:16" x14ac:dyDescent="0.25">
      <c r="A12" s="35"/>
      <c r="B12" s="20" t="s">
        <v>4</v>
      </c>
      <c r="C12" s="74">
        <v>8</v>
      </c>
      <c r="D12" s="20" t="s">
        <v>14</v>
      </c>
      <c r="E12" s="1">
        <v>0</v>
      </c>
      <c r="F12" s="20"/>
      <c r="G12" s="1"/>
      <c r="H12" s="20"/>
      <c r="I12" s="1"/>
      <c r="J12" s="1">
        <f t="shared" si="0"/>
        <v>0</v>
      </c>
      <c r="K12" s="1">
        <f t="shared" si="1"/>
        <v>8</v>
      </c>
      <c r="L12" s="80"/>
      <c r="M12" s="109"/>
      <c r="N12" s="230"/>
    </row>
    <row r="13" spans="1:16" x14ac:dyDescent="0.25">
      <c r="A13" s="35"/>
      <c r="B13" s="20" t="s">
        <v>4</v>
      </c>
      <c r="C13" s="74">
        <v>8</v>
      </c>
      <c r="D13" s="20" t="s">
        <v>19</v>
      </c>
      <c r="E13" s="1">
        <v>4</v>
      </c>
      <c r="F13" s="20"/>
      <c r="G13" s="1"/>
      <c r="H13" s="20"/>
      <c r="I13" s="1"/>
      <c r="J13" s="1">
        <f t="shared" si="0"/>
        <v>4</v>
      </c>
      <c r="K13" s="1">
        <f t="shared" si="1"/>
        <v>12</v>
      </c>
      <c r="L13" s="80"/>
      <c r="M13" s="109"/>
      <c r="N13" s="230"/>
    </row>
    <row r="14" spans="1:16" ht="15.75" thickBot="1" x14ac:dyDescent="0.3">
      <c r="A14" s="36"/>
      <c r="B14" s="21" t="s">
        <v>4</v>
      </c>
      <c r="C14" s="14">
        <v>8</v>
      </c>
      <c r="D14" s="21" t="s">
        <v>20</v>
      </c>
      <c r="E14" s="105">
        <v>25</v>
      </c>
      <c r="F14" s="21"/>
      <c r="G14" s="105"/>
      <c r="H14" s="21"/>
      <c r="I14" s="105"/>
      <c r="J14" s="105">
        <f t="shared" si="0"/>
        <v>25</v>
      </c>
      <c r="K14" s="105">
        <f>C14+J14</f>
        <v>33</v>
      </c>
      <c r="L14" s="110"/>
      <c r="M14" s="111"/>
      <c r="N14" s="230"/>
    </row>
    <row r="15" spans="1:16" ht="30.75" thickBot="1" x14ac:dyDescent="0.3">
      <c r="A15" s="92" t="s">
        <v>82</v>
      </c>
      <c r="B15" s="93"/>
      <c r="C15" s="83" t="s">
        <v>150</v>
      </c>
      <c r="D15" s="4" t="s">
        <v>7</v>
      </c>
      <c r="E15" s="83" t="s">
        <v>152</v>
      </c>
      <c r="F15" s="4" t="s">
        <v>151</v>
      </c>
      <c r="G15" s="83" t="s">
        <v>153</v>
      </c>
      <c r="H15" s="4" t="s">
        <v>8</v>
      </c>
      <c r="I15" s="83" t="s">
        <v>154</v>
      </c>
      <c r="J15" s="83" t="s">
        <v>179</v>
      </c>
      <c r="K15" s="83" t="s">
        <v>148</v>
      </c>
      <c r="L15" s="83" t="s">
        <v>156</v>
      </c>
      <c r="M15" s="83" t="s">
        <v>157</v>
      </c>
      <c r="N15" s="84" t="s">
        <v>158</v>
      </c>
      <c r="P15" s="3"/>
    </row>
    <row r="16" spans="1:16" ht="15.75" thickBot="1" x14ac:dyDescent="0.3">
      <c r="A16" s="90" t="s">
        <v>0</v>
      </c>
      <c r="B16" s="91" t="s">
        <v>2</v>
      </c>
      <c r="C16" s="100">
        <v>110</v>
      </c>
      <c r="D16" s="91" t="s">
        <v>22</v>
      </c>
      <c r="E16" s="100">
        <v>0</v>
      </c>
      <c r="F16" s="91" t="s">
        <v>23</v>
      </c>
      <c r="G16" s="100">
        <v>0</v>
      </c>
      <c r="H16" s="91"/>
      <c r="I16" s="100"/>
      <c r="J16" s="100">
        <f>E16+G16+I16</f>
        <v>0</v>
      </c>
      <c r="K16" s="100">
        <f>C16+J16</f>
        <v>110</v>
      </c>
      <c r="L16" s="100">
        <f>K16</f>
        <v>110</v>
      </c>
      <c r="M16" s="112">
        <v>6</v>
      </c>
      <c r="N16" s="30">
        <f>SUM(L16:L31)</f>
        <v>437</v>
      </c>
      <c r="P16" s="3"/>
    </row>
    <row r="17" spans="1:14" x14ac:dyDescent="0.25">
      <c r="A17" s="37" t="s">
        <v>28</v>
      </c>
      <c r="B17" s="27" t="s">
        <v>6</v>
      </c>
      <c r="C17" s="101">
        <v>14</v>
      </c>
      <c r="D17" s="27" t="s">
        <v>24</v>
      </c>
      <c r="E17" s="101">
        <v>0</v>
      </c>
      <c r="F17" s="27" t="s">
        <v>162</v>
      </c>
      <c r="G17" s="101">
        <v>7</v>
      </c>
      <c r="H17" s="27" t="s">
        <v>26</v>
      </c>
      <c r="I17" s="101">
        <v>4</v>
      </c>
      <c r="J17" s="101">
        <f t="shared" ref="J17:J31" si="2">E17+G17+I17</f>
        <v>11</v>
      </c>
      <c r="K17" s="101">
        <f t="shared" ref="K17:K31" si="3">C17+J17</f>
        <v>25</v>
      </c>
      <c r="L17" s="113">
        <f>SUM(K17:K21)</f>
        <v>115</v>
      </c>
      <c r="M17" s="114">
        <v>6</v>
      </c>
      <c r="N17" s="30"/>
    </row>
    <row r="18" spans="1:14" x14ac:dyDescent="0.25">
      <c r="A18" s="38"/>
      <c r="B18" s="28" t="s">
        <v>3</v>
      </c>
      <c r="C18" s="87">
        <v>14</v>
      </c>
      <c r="D18" s="28" t="s">
        <v>160</v>
      </c>
      <c r="E18" s="87">
        <v>13</v>
      </c>
      <c r="F18" s="28" t="s">
        <v>25</v>
      </c>
      <c r="G18" s="87">
        <v>0</v>
      </c>
      <c r="H18" s="28"/>
      <c r="I18" s="87"/>
      <c r="J18" s="87">
        <f t="shared" si="2"/>
        <v>13</v>
      </c>
      <c r="K18" s="87">
        <f t="shared" si="3"/>
        <v>27</v>
      </c>
      <c r="L18" s="81"/>
      <c r="M18" s="115"/>
      <c r="N18" s="30"/>
    </row>
    <row r="19" spans="1:14" x14ac:dyDescent="0.25">
      <c r="A19" s="38"/>
      <c r="B19" s="28" t="s">
        <v>3</v>
      </c>
      <c r="C19" s="87">
        <v>14</v>
      </c>
      <c r="D19" s="28" t="s">
        <v>27</v>
      </c>
      <c r="E19" s="87">
        <v>9</v>
      </c>
      <c r="F19" s="28" t="s">
        <v>25</v>
      </c>
      <c r="G19" s="87">
        <v>0</v>
      </c>
      <c r="H19" s="28"/>
      <c r="I19" s="87"/>
      <c r="J19" s="87">
        <f t="shared" si="2"/>
        <v>9</v>
      </c>
      <c r="K19" s="87">
        <f t="shared" si="3"/>
        <v>23</v>
      </c>
      <c r="L19" s="81"/>
      <c r="M19" s="115"/>
      <c r="N19" s="30"/>
    </row>
    <row r="20" spans="1:14" x14ac:dyDescent="0.25">
      <c r="A20" s="38"/>
      <c r="B20" s="28" t="s">
        <v>3</v>
      </c>
      <c r="C20" s="87">
        <v>14</v>
      </c>
      <c r="D20" s="28" t="s">
        <v>24</v>
      </c>
      <c r="E20" s="87">
        <v>0</v>
      </c>
      <c r="F20" s="28" t="s">
        <v>25</v>
      </c>
      <c r="G20" s="87">
        <v>0</v>
      </c>
      <c r="H20" s="28" t="s">
        <v>33</v>
      </c>
      <c r="I20" s="87">
        <v>12</v>
      </c>
      <c r="J20" s="87">
        <f t="shared" si="2"/>
        <v>12</v>
      </c>
      <c r="K20" s="87">
        <f t="shared" si="3"/>
        <v>26</v>
      </c>
      <c r="L20" s="81"/>
      <c r="M20" s="115"/>
      <c r="N20" s="30"/>
    </row>
    <row r="21" spans="1:14" ht="15.75" thickBot="1" x14ac:dyDescent="0.3">
      <c r="A21" s="39"/>
      <c r="B21" s="29" t="s">
        <v>3</v>
      </c>
      <c r="C21" s="102">
        <v>14</v>
      </c>
      <c r="D21" s="29"/>
      <c r="E21" s="102"/>
      <c r="F21" s="29" t="s">
        <v>25</v>
      </c>
      <c r="G21" s="102">
        <v>0</v>
      </c>
      <c r="H21" s="29" t="s">
        <v>34</v>
      </c>
      <c r="I21" s="102">
        <v>0</v>
      </c>
      <c r="J21" s="102">
        <f t="shared" si="2"/>
        <v>0</v>
      </c>
      <c r="K21" s="102">
        <f t="shared" si="3"/>
        <v>14</v>
      </c>
      <c r="L21" s="116"/>
      <c r="M21" s="117"/>
      <c r="N21" s="30"/>
    </row>
    <row r="22" spans="1:14" x14ac:dyDescent="0.25">
      <c r="A22" s="37" t="s">
        <v>28</v>
      </c>
      <c r="B22" s="27" t="s">
        <v>6</v>
      </c>
      <c r="C22" s="101">
        <v>14</v>
      </c>
      <c r="D22" s="27" t="s">
        <v>24</v>
      </c>
      <c r="E22" s="101">
        <v>0</v>
      </c>
      <c r="F22" s="27" t="s">
        <v>162</v>
      </c>
      <c r="G22" s="101">
        <v>7</v>
      </c>
      <c r="H22" s="27" t="s">
        <v>35</v>
      </c>
      <c r="I22" s="101">
        <v>8</v>
      </c>
      <c r="J22" s="101">
        <f t="shared" si="2"/>
        <v>15</v>
      </c>
      <c r="K22" s="101">
        <f t="shared" si="3"/>
        <v>29</v>
      </c>
      <c r="L22" s="113">
        <f>SUM(K22:K26)</f>
        <v>95</v>
      </c>
      <c r="M22" s="114">
        <v>6</v>
      </c>
      <c r="N22" s="30"/>
    </row>
    <row r="23" spans="1:14" x14ac:dyDescent="0.25">
      <c r="A23" s="38"/>
      <c r="B23" s="28" t="s">
        <v>3</v>
      </c>
      <c r="C23" s="87">
        <v>14</v>
      </c>
      <c r="D23" s="28" t="s">
        <v>31</v>
      </c>
      <c r="E23" s="87">
        <v>10</v>
      </c>
      <c r="F23" s="28" t="s">
        <v>25</v>
      </c>
      <c r="G23" s="87">
        <v>0</v>
      </c>
      <c r="H23" s="28"/>
      <c r="I23" s="87"/>
      <c r="J23" s="87">
        <f t="shared" si="2"/>
        <v>10</v>
      </c>
      <c r="K23" s="87">
        <f t="shared" si="3"/>
        <v>24</v>
      </c>
      <c r="L23" s="81"/>
      <c r="M23" s="115"/>
      <c r="N23" s="30"/>
    </row>
    <row r="24" spans="1:14" x14ac:dyDescent="0.25">
      <c r="A24" s="38"/>
      <c r="B24" s="28" t="s">
        <v>3</v>
      </c>
      <c r="C24" s="87">
        <v>14</v>
      </c>
      <c r="D24" s="28"/>
      <c r="E24" s="87"/>
      <c r="F24" s="28" t="s">
        <v>25</v>
      </c>
      <c r="G24" s="87">
        <v>0</v>
      </c>
      <c r="H24" s="28" t="s">
        <v>34</v>
      </c>
      <c r="I24" s="87">
        <v>0</v>
      </c>
      <c r="J24" s="87">
        <f t="shared" si="2"/>
        <v>0</v>
      </c>
      <c r="K24" s="87">
        <f t="shared" si="3"/>
        <v>14</v>
      </c>
      <c r="L24" s="81"/>
      <c r="M24" s="115"/>
      <c r="N24" s="30"/>
    </row>
    <row r="25" spans="1:14" x14ac:dyDescent="0.25">
      <c r="A25" s="38"/>
      <c r="B25" s="28" t="s">
        <v>3</v>
      </c>
      <c r="C25" s="87">
        <v>14</v>
      </c>
      <c r="D25" s="28" t="s">
        <v>24</v>
      </c>
      <c r="E25" s="87">
        <v>0</v>
      </c>
      <c r="F25" s="28" t="s">
        <v>25</v>
      </c>
      <c r="G25" s="87">
        <v>0</v>
      </c>
      <c r="H25" s="28"/>
      <c r="I25" s="87"/>
      <c r="J25" s="87">
        <f t="shared" si="2"/>
        <v>0</v>
      </c>
      <c r="K25" s="87">
        <f t="shared" si="3"/>
        <v>14</v>
      </c>
      <c r="L25" s="81"/>
      <c r="M25" s="115"/>
      <c r="N25" s="30"/>
    </row>
    <row r="26" spans="1:14" ht="15.75" thickBot="1" x14ac:dyDescent="0.3">
      <c r="A26" s="39"/>
      <c r="B26" s="29" t="s">
        <v>3</v>
      </c>
      <c r="C26" s="102">
        <v>14</v>
      </c>
      <c r="D26" s="29" t="s">
        <v>24</v>
      </c>
      <c r="E26" s="102">
        <v>0</v>
      </c>
      <c r="F26" s="29" t="s">
        <v>25</v>
      </c>
      <c r="G26" s="102">
        <v>0</v>
      </c>
      <c r="H26" s="29"/>
      <c r="I26" s="102"/>
      <c r="J26" s="102">
        <f t="shared" si="2"/>
        <v>0</v>
      </c>
      <c r="K26" s="102">
        <f t="shared" si="3"/>
        <v>14</v>
      </c>
      <c r="L26" s="116"/>
      <c r="M26" s="117"/>
      <c r="N26" s="30"/>
    </row>
    <row r="27" spans="1:14" x14ac:dyDescent="0.25">
      <c r="A27" s="37" t="s">
        <v>28</v>
      </c>
      <c r="B27" s="27" t="s">
        <v>6</v>
      </c>
      <c r="C27" s="101">
        <v>14</v>
      </c>
      <c r="D27" s="27" t="s">
        <v>24</v>
      </c>
      <c r="E27" s="101">
        <v>0</v>
      </c>
      <c r="F27" s="27" t="s">
        <v>162</v>
      </c>
      <c r="G27" s="101">
        <v>7</v>
      </c>
      <c r="H27" s="27" t="s">
        <v>17</v>
      </c>
      <c r="I27" s="101">
        <v>4</v>
      </c>
      <c r="J27" s="101">
        <f t="shared" si="2"/>
        <v>11</v>
      </c>
      <c r="K27" s="101">
        <f t="shared" si="3"/>
        <v>25</v>
      </c>
      <c r="L27" s="113">
        <f>SUM(K27:K31)</f>
        <v>117</v>
      </c>
      <c r="M27" s="114">
        <v>6</v>
      </c>
      <c r="N27" s="30"/>
    </row>
    <row r="28" spans="1:14" x14ac:dyDescent="0.25">
      <c r="A28" s="38"/>
      <c r="B28" s="28" t="s">
        <v>3</v>
      </c>
      <c r="C28" s="87">
        <v>14</v>
      </c>
      <c r="D28" s="28" t="s">
        <v>30</v>
      </c>
      <c r="E28" s="87">
        <v>15</v>
      </c>
      <c r="F28" s="28" t="s">
        <v>25</v>
      </c>
      <c r="G28" s="87">
        <v>0</v>
      </c>
      <c r="H28" s="28"/>
      <c r="I28" s="87"/>
      <c r="J28" s="87">
        <f t="shared" si="2"/>
        <v>15</v>
      </c>
      <c r="K28" s="87">
        <f t="shared" si="3"/>
        <v>29</v>
      </c>
      <c r="L28" s="81"/>
      <c r="M28" s="115"/>
      <c r="N28" s="30"/>
    </row>
    <row r="29" spans="1:14" x14ac:dyDescent="0.25">
      <c r="A29" s="38"/>
      <c r="B29" s="28" t="s">
        <v>3</v>
      </c>
      <c r="C29" s="87">
        <v>14</v>
      </c>
      <c r="D29" s="28" t="s">
        <v>32</v>
      </c>
      <c r="E29" s="87">
        <v>17</v>
      </c>
      <c r="F29" s="28" t="s">
        <v>25</v>
      </c>
      <c r="G29" s="87">
        <v>0</v>
      </c>
      <c r="H29" s="28"/>
      <c r="I29" s="87"/>
      <c r="J29" s="87">
        <f t="shared" si="2"/>
        <v>17</v>
      </c>
      <c r="K29" s="87">
        <f t="shared" si="3"/>
        <v>31</v>
      </c>
      <c r="L29" s="81"/>
      <c r="M29" s="115"/>
      <c r="N29" s="30"/>
    </row>
    <row r="30" spans="1:14" x14ac:dyDescent="0.25">
      <c r="A30" s="38"/>
      <c r="B30" s="28" t="s">
        <v>3</v>
      </c>
      <c r="C30" s="87">
        <v>14</v>
      </c>
      <c r="D30" s="28" t="s">
        <v>24</v>
      </c>
      <c r="E30" s="87">
        <v>0</v>
      </c>
      <c r="F30" s="28" t="s">
        <v>25</v>
      </c>
      <c r="G30" s="87">
        <v>0</v>
      </c>
      <c r="H30" s="28" t="s">
        <v>17</v>
      </c>
      <c r="I30" s="87">
        <v>4</v>
      </c>
      <c r="J30" s="87">
        <f t="shared" si="2"/>
        <v>4</v>
      </c>
      <c r="K30" s="87">
        <f t="shared" si="3"/>
        <v>18</v>
      </c>
      <c r="L30" s="81"/>
      <c r="M30" s="115"/>
      <c r="N30" s="30"/>
    </row>
    <row r="31" spans="1:14" ht="15.75" thickBot="1" x14ac:dyDescent="0.3">
      <c r="A31" s="39"/>
      <c r="B31" s="29" t="s">
        <v>3</v>
      </c>
      <c r="C31" s="102">
        <v>14</v>
      </c>
      <c r="D31" s="29" t="s">
        <v>24</v>
      </c>
      <c r="E31" s="102">
        <v>0</v>
      </c>
      <c r="F31" s="29" t="s">
        <v>25</v>
      </c>
      <c r="G31" s="102">
        <v>0</v>
      </c>
      <c r="H31" s="29"/>
      <c r="I31" s="102"/>
      <c r="J31" s="102">
        <f t="shared" si="2"/>
        <v>0</v>
      </c>
      <c r="K31" s="102">
        <f t="shared" si="3"/>
        <v>14</v>
      </c>
      <c r="L31" s="116"/>
      <c r="M31" s="117"/>
      <c r="N31" s="31"/>
    </row>
  </sheetData>
  <mergeCells count="23">
    <mergeCell ref="B2:E2"/>
    <mergeCell ref="B1:E1"/>
    <mergeCell ref="F1:L1"/>
    <mergeCell ref="F2:L2"/>
    <mergeCell ref="N4:N14"/>
    <mergeCell ref="L22:L26"/>
    <mergeCell ref="L27:L31"/>
    <mergeCell ref="M5:M9"/>
    <mergeCell ref="M10:M14"/>
    <mergeCell ref="M17:M21"/>
    <mergeCell ref="M22:M26"/>
    <mergeCell ref="M27:M31"/>
    <mergeCell ref="N16:N31"/>
    <mergeCell ref="A15:B15"/>
    <mergeCell ref="A5:A9"/>
    <mergeCell ref="A10:A14"/>
    <mergeCell ref="A17:A21"/>
    <mergeCell ref="A22:A26"/>
    <mergeCell ref="A27:A31"/>
    <mergeCell ref="A3:B3"/>
    <mergeCell ref="L5:L9"/>
    <mergeCell ref="L10:L14"/>
    <mergeCell ref="L17:L21"/>
  </mergeCells>
  <pageMargins left="0.7" right="0.7" top="0.75" bottom="0.75" header="0.3" footer="0.3"/>
  <pageSetup paperSize="9" scale="86"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B52" workbookViewId="0">
      <selection activeCell="G60" sqref="G60"/>
    </sheetView>
  </sheetViews>
  <sheetFormatPr defaultRowHeight="15" x14ac:dyDescent="0.25"/>
  <cols>
    <col min="1" max="1" width="8" style="3" bestFit="1" customWidth="1"/>
    <col min="2" max="2" width="20.42578125" style="3" customWidth="1"/>
    <col min="3" max="3" width="7" style="3" bestFit="1" customWidth="1"/>
    <col min="4" max="4" width="25.5703125" style="3" bestFit="1" customWidth="1"/>
    <col min="5" max="5" width="8.5703125" style="3" bestFit="1" customWidth="1"/>
    <col min="6" max="6" width="23.85546875" style="3" bestFit="1" customWidth="1"/>
    <col min="7" max="7" width="9" style="3" bestFit="1" customWidth="1"/>
    <col min="8" max="8" width="16.28515625" style="3" bestFit="1" customWidth="1"/>
    <col min="9" max="9" width="7" style="3" bestFit="1" customWidth="1"/>
    <col min="10" max="10" width="8.5703125" style="3" bestFit="1" customWidth="1"/>
    <col min="11" max="11" width="7.140625" style="3" customWidth="1"/>
    <col min="12" max="12" width="5.5703125" style="3" bestFit="1" customWidth="1"/>
    <col min="13" max="13" width="5.5703125" style="3" customWidth="1"/>
    <col min="14" max="14" width="12.85546875" style="3" customWidth="1"/>
    <col min="15" max="15" width="5.140625" style="3" customWidth="1"/>
    <col min="16" max="16" width="4.28515625" style="3" customWidth="1"/>
    <col min="17" max="16384" width="9.140625" style="3"/>
  </cols>
  <sheetData>
    <row r="1" spans="1:16" ht="30" x14ac:dyDescent="0.25">
      <c r="A1" s="94" t="s">
        <v>83</v>
      </c>
      <c r="B1" s="40" t="s">
        <v>75</v>
      </c>
      <c r="C1" s="32"/>
      <c r="D1" s="32"/>
      <c r="E1" s="33"/>
      <c r="F1" s="40" t="s">
        <v>93</v>
      </c>
      <c r="G1" s="32"/>
      <c r="H1" s="32"/>
      <c r="I1" s="32"/>
      <c r="J1" s="32"/>
      <c r="K1" s="32"/>
      <c r="L1" s="33"/>
      <c r="M1" s="95" t="s">
        <v>149</v>
      </c>
      <c r="N1" s="84" t="s">
        <v>29</v>
      </c>
    </row>
    <row r="2" spans="1:16" ht="15.75" thickBot="1" x14ac:dyDescent="0.3">
      <c r="A2" s="15">
        <v>4</v>
      </c>
      <c r="B2" s="96" t="s">
        <v>92</v>
      </c>
      <c r="C2" s="97"/>
      <c r="D2" s="97"/>
      <c r="E2" s="98"/>
      <c r="F2" s="96" t="s">
        <v>94</v>
      </c>
      <c r="G2" s="97"/>
      <c r="H2" s="97"/>
      <c r="I2" s="97"/>
      <c r="J2" s="97"/>
      <c r="K2" s="97"/>
      <c r="L2" s="98"/>
      <c r="M2" s="14">
        <f>SUM(M4:M19)+M29</f>
        <v>47</v>
      </c>
      <c r="N2" s="7">
        <f>N4+N29+P36</f>
        <v>937</v>
      </c>
    </row>
    <row r="3" spans="1:16" ht="30.75" thickBot="1" x14ac:dyDescent="0.3">
      <c r="A3" s="92" t="s">
        <v>85</v>
      </c>
      <c r="B3" s="93"/>
      <c r="C3" s="83" t="s">
        <v>150</v>
      </c>
      <c r="D3" s="4" t="s">
        <v>7</v>
      </c>
      <c r="E3" s="83" t="s">
        <v>152</v>
      </c>
      <c r="F3" s="4" t="s">
        <v>151</v>
      </c>
      <c r="G3" s="83" t="s">
        <v>153</v>
      </c>
      <c r="H3" s="4" t="s">
        <v>8</v>
      </c>
      <c r="I3" s="83" t="s">
        <v>154</v>
      </c>
      <c r="J3" s="83" t="s">
        <v>179</v>
      </c>
      <c r="K3" s="83" t="s">
        <v>148</v>
      </c>
      <c r="L3" s="83" t="s">
        <v>156</v>
      </c>
      <c r="M3" s="83" t="s">
        <v>157</v>
      </c>
      <c r="N3" s="261" t="s">
        <v>158</v>
      </c>
    </row>
    <row r="4" spans="1:16" ht="15.75" thickBot="1" x14ac:dyDescent="0.3">
      <c r="A4" s="5" t="s">
        <v>0</v>
      </c>
      <c r="B4" s="22" t="s">
        <v>88</v>
      </c>
      <c r="C4" s="99">
        <v>115</v>
      </c>
      <c r="D4" s="23" t="s">
        <v>89</v>
      </c>
      <c r="E4" s="103">
        <v>8</v>
      </c>
      <c r="F4" s="23" t="s">
        <v>161</v>
      </c>
      <c r="G4" s="103">
        <v>4</v>
      </c>
      <c r="H4" s="23" t="s">
        <v>9</v>
      </c>
      <c r="I4" s="103">
        <v>0</v>
      </c>
      <c r="J4" s="103">
        <f>E4+G4+I4</f>
        <v>12</v>
      </c>
      <c r="K4" s="103">
        <f>C4+J4</f>
        <v>127</v>
      </c>
      <c r="L4" s="103">
        <f>K4</f>
        <v>127</v>
      </c>
      <c r="M4" s="106">
        <v>7</v>
      </c>
      <c r="N4" s="263">
        <f>SUM(P4:P27)</f>
        <v>0</v>
      </c>
      <c r="O4" s="266">
        <v>0</v>
      </c>
      <c r="P4" s="266">
        <f>L4*O4</f>
        <v>0</v>
      </c>
    </row>
    <row r="5" spans="1:16" x14ac:dyDescent="0.25">
      <c r="A5" s="34" t="s">
        <v>84</v>
      </c>
      <c r="B5" s="19" t="s">
        <v>10</v>
      </c>
      <c r="C5" s="82">
        <v>7</v>
      </c>
      <c r="D5" s="19" t="s">
        <v>16</v>
      </c>
      <c r="E5" s="104">
        <v>0</v>
      </c>
      <c r="F5" s="19"/>
      <c r="G5" s="104"/>
      <c r="H5" s="19" t="s">
        <v>17</v>
      </c>
      <c r="I5" s="104">
        <v>4</v>
      </c>
      <c r="J5" s="104">
        <f t="shared" ref="J5:J14" si="0">E5+G5+I5</f>
        <v>4</v>
      </c>
      <c r="K5" s="104">
        <f t="shared" ref="K5:K13" si="1">C5+J5</f>
        <v>11</v>
      </c>
      <c r="L5" s="107">
        <f>SUM(K5:K9)</f>
        <v>60</v>
      </c>
      <c r="M5" s="108">
        <v>4</v>
      </c>
      <c r="N5" s="260"/>
      <c r="O5" s="265">
        <v>0</v>
      </c>
      <c r="P5" s="265">
        <f>L5*O5</f>
        <v>0</v>
      </c>
    </row>
    <row r="6" spans="1:16" x14ac:dyDescent="0.25">
      <c r="A6" s="35"/>
      <c r="B6" s="20" t="s">
        <v>5</v>
      </c>
      <c r="C6" s="74">
        <v>7</v>
      </c>
      <c r="D6" s="20" t="s">
        <v>12</v>
      </c>
      <c r="E6" s="1">
        <v>0</v>
      </c>
      <c r="F6" s="20" t="s">
        <v>13</v>
      </c>
      <c r="G6" s="1">
        <v>7</v>
      </c>
      <c r="H6" s="20"/>
      <c r="I6" s="1"/>
      <c r="J6" s="1">
        <f t="shared" si="0"/>
        <v>7</v>
      </c>
      <c r="K6" s="1">
        <f t="shared" si="1"/>
        <v>14</v>
      </c>
      <c r="L6" s="80"/>
      <c r="M6" s="109"/>
      <c r="N6" s="260"/>
      <c r="O6" s="265"/>
      <c r="P6" s="265"/>
    </row>
    <row r="7" spans="1:16" x14ac:dyDescent="0.25">
      <c r="A7" s="35"/>
      <c r="B7" s="20" t="s">
        <v>5</v>
      </c>
      <c r="C7" s="74">
        <v>7</v>
      </c>
      <c r="D7" s="20" t="s">
        <v>12</v>
      </c>
      <c r="E7" s="1">
        <v>0</v>
      </c>
      <c r="F7" s="20"/>
      <c r="G7" s="1"/>
      <c r="H7" s="20"/>
      <c r="I7" s="1"/>
      <c r="J7" s="1">
        <f t="shared" si="0"/>
        <v>0</v>
      </c>
      <c r="K7" s="1">
        <f t="shared" si="1"/>
        <v>7</v>
      </c>
      <c r="L7" s="80"/>
      <c r="M7" s="109"/>
      <c r="N7" s="260"/>
      <c r="O7" s="265"/>
      <c r="P7" s="265"/>
    </row>
    <row r="8" spans="1:16" x14ac:dyDescent="0.25">
      <c r="A8" s="35"/>
      <c r="B8" s="20" t="s">
        <v>5</v>
      </c>
      <c r="C8" s="74">
        <v>7</v>
      </c>
      <c r="D8" s="20" t="s">
        <v>12</v>
      </c>
      <c r="E8" s="1">
        <v>0</v>
      </c>
      <c r="F8" s="20"/>
      <c r="G8" s="1"/>
      <c r="H8" s="20"/>
      <c r="I8" s="1"/>
      <c r="J8" s="1">
        <f t="shared" si="0"/>
        <v>0</v>
      </c>
      <c r="K8" s="1">
        <f t="shared" si="1"/>
        <v>7</v>
      </c>
      <c r="L8" s="80"/>
      <c r="M8" s="109"/>
      <c r="N8" s="260"/>
      <c r="O8" s="265"/>
      <c r="P8" s="265"/>
    </row>
    <row r="9" spans="1:16" ht="15.75" thickBot="1" x14ac:dyDescent="0.3">
      <c r="A9" s="36"/>
      <c r="B9" s="21" t="s">
        <v>5</v>
      </c>
      <c r="C9" s="14">
        <v>7</v>
      </c>
      <c r="D9" s="21" t="s">
        <v>159</v>
      </c>
      <c r="E9" s="105">
        <v>14</v>
      </c>
      <c r="F9" s="21"/>
      <c r="G9" s="105"/>
      <c r="H9" s="21"/>
      <c r="I9" s="105"/>
      <c r="J9" s="105">
        <f t="shared" si="0"/>
        <v>14</v>
      </c>
      <c r="K9" s="105">
        <f t="shared" si="1"/>
        <v>21</v>
      </c>
      <c r="L9" s="110"/>
      <c r="M9" s="111"/>
      <c r="N9" s="260"/>
      <c r="O9" s="265"/>
      <c r="P9" s="265"/>
    </row>
    <row r="10" spans="1:16" x14ac:dyDescent="0.25">
      <c r="A10" s="34" t="s">
        <v>84</v>
      </c>
      <c r="B10" s="19" t="s">
        <v>11</v>
      </c>
      <c r="C10" s="82">
        <v>8</v>
      </c>
      <c r="D10" s="19" t="s">
        <v>18</v>
      </c>
      <c r="E10" s="104">
        <v>3</v>
      </c>
      <c r="F10" s="19"/>
      <c r="G10" s="104"/>
      <c r="H10" s="19" t="s">
        <v>21</v>
      </c>
      <c r="I10" s="104">
        <v>5</v>
      </c>
      <c r="J10" s="104">
        <f t="shared" si="0"/>
        <v>8</v>
      </c>
      <c r="K10" s="104">
        <f t="shared" si="1"/>
        <v>16</v>
      </c>
      <c r="L10" s="107">
        <f>SUM(K10:K14)</f>
        <v>82</v>
      </c>
      <c r="M10" s="108">
        <v>4</v>
      </c>
      <c r="N10" s="260"/>
      <c r="O10" s="265">
        <v>0</v>
      </c>
      <c r="P10" s="265">
        <f>L10*O10</f>
        <v>0</v>
      </c>
    </row>
    <row r="11" spans="1:16" x14ac:dyDescent="0.25">
      <c r="A11" s="35"/>
      <c r="B11" s="20" t="s">
        <v>4</v>
      </c>
      <c r="C11" s="74">
        <v>8</v>
      </c>
      <c r="D11" s="20" t="s">
        <v>14</v>
      </c>
      <c r="E11" s="1">
        <v>0</v>
      </c>
      <c r="F11" s="20" t="s">
        <v>15</v>
      </c>
      <c r="G11" s="1">
        <v>5</v>
      </c>
      <c r="H11" s="20"/>
      <c r="I11" s="1"/>
      <c r="J11" s="1">
        <f t="shared" si="0"/>
        <v>5</v>
      </c>
      <c r="K11" s="1">
        <f t="shared" si="1"/>
        <v>13</v>
      </c>
      <c r="L11" s="80"/>
      <c r="M11" s="109"/>
      <c r="N11" s="260"/>
      <c r="O11" s="265"/>
      <c r="P11" s="265"/>
    </row>
    <row r="12" spans="1:16" x14ac:dyDescent="0.25">
      <c r="A12" s="35"/>
      <c r="B12" s="20" t="s">
        <v>4</v>
      </c>
      <c r="C12" s="74">
        <v>8</v>
      </c>
      <c r="D12" s="20" t="s">
        <v>14</v>
      </c>
      <c r="E12" s="1">
        <v>0</v>
      </c>
      <c r="F12" s="20"/>
      <c r="G12" s="1"/>
      <c r="H12" s="20"/>
      <c r="I12" s="1"/>
      <c r="J12" s="1">
        <f t="shared" si="0"/>
        <v>0</v>
      </c>
      <c r="K12" s="1">
        <f t="shared" si="1"/>
        <v>8</v>
      </c>
      <c r="L12" s="80"/>
      <c r="M12" s="109"/>
      <c r="N12" s="260"/>
      <c r="O12" s="265"/>
      <c r="P12" s="265"/>
    </row>
    <row r="13" spans="1:16" x14ac:dyDescent="0.25">
      <c r="A13" s="35"/>
      <c r="B13" s="20" t="s">
        <v>4</v>
      </c>
      <c r="C13" s="74">
        <v>8</v>
      </c>
      <c r="D13" s="20" t="s">
        <v>19</v>
      </c>
      <c r="E13" s="1">
        <v>4</v>
      </c>
      <c r="F13" s="20"/>
      <c r="G13" s="1"/>
      <c r="H13" s="20"/>
      <c r="I13" s="1"/>
      <c r="J13" s="1">
        <f t="shared" si="0"/>
        <v>4</v>
      </c>
      <c r="K13" s="1">
        <f t="shared" si="1"/>
        <v>12</v>
      </c>
      <c r="L13" s="80"/>
      <c r="M13" s="109"/>
      <c r="N13" s="260"/>
      <c r="O13" s="265"/>
      <c r="P13" s="265"/>
    </row>
    <row r="14" spans="1:16" ht="15.75" thickBot="1" x14ac:dyDescent="0.3">
      <c r="A14" s="36"/>
      <c r="B14" s="21" t="s">
        <v>4</v>
      </c>
      <c r="C14" s="14">
        <v>8</v>
      </c>
      <c r="D14" s="21" t="s">
        <v>20</v>
      </c>
      <c r="E14" s="105">
        <v>25</v>
      </c>
      <c r="F14" s="21"/>
      <c r="G14" s="105"/>
      <c r="H14" s="21"/>
      <c r="I14" s="105"/>
      <c r="J14" s="105">
        <f t="shared" si="0"/>
        <v>25</v>
      </c>
      <c r="K14" s="105">
        <f>C14+J14</f>
        <v>33</v>
      </c>
      <c r="L14" s="110"/>
      <c r="M14" s="111"/>
      <c r="N14" s="260"/>
      <c r="O14" s="265"/>
      <c r="P14" s="265"/>
    </row>
    <row r="15" spans="1:16" x14ac:dyDescent="0.25">
      <c r="A15" s="222" t="s">
        <v>1</v>
      </c>
      <c r="B15" s="235" t="s">
        <v>202</v>
      </c>
      <c r="C15" s="224">
        <v>90</v>
      </c>
      <c r="D15" s="231" t="s">
        <v>204</v>
      </c>
      <c r="E15" s="232">
        <v>5</v>
      </c>
      <c r="F15" s="233">
        <v>0</v>
      </c>
      <c r="G15" s="234">
        <f>(E15*F15)</f>
        <v>0</v>
      </c>
      <c r="H15" s="233"/>
      <c r="I15" s="234"/>
      <c r="J15" s="227">
        <f>SUM(G15:G19)</f>
        <v>30</v>
      </c>
      <c r="K15" s="223">
        <f>C15+J15</f>
        <v>120</v>
      </c>
      <c r="L15" s="223">
        <f>K15</f>
        <v>120</v>
      </c>
      <c r="M15" s="224">
        <v>7</v>
      </c>
      <c r="N15" s="260"/>
      <c r="O15" s="265">
        <v>0</v>
      </c>
      <c r="P15" s="265">
        <f>L15*O15</f>
        <v>0</v>
      </c>
    </row>
    <row r="16" spans="1:16" x14ac:dyDescent="0.25">
      <c r="A16" s="221"/>
      <c r="B16" s="236"/>
      <c r="C16" s="200"/>
      <c r="D16" s="173" t="s">
        <v>208</v>
      </c>
      <c r="E16" s="76">
        <v>30</v>
      </c>
      <c r="F16" s="225">
        <v>0</v>
      </c>
      <c r="G16" s="220">
        <f t="shared" ref="G16:G19" si="2">(E16*F16)</f>
        <v>0</v>
      </c>
      <c r="H16" s="225"/>
      <c r="I16" s="220"/>
      <c r="J16" s="228"/>
      <c r="K16" s="198"/>
      <c r="L16" s="198"/>
      <c r="M16" s="200"/>
      <c r="N16" s="260"/>
      <c r="O16" s="265"/>
      <c r="P16" s="265"/>
    </row>
    <row r="17" spans="1:16" x14ac:dyDescent="0.25">
      <c r="A17" s="221"/>
      <c r="B17" s="236"/>
      <c r="C17" s="200"/>
      <c r="D17" s="173" t="s">
        <v>214</v>
      </c>
      <c r="E17" s="76">
        <v>40</v>
      </c>
      <c r="F17" s="225">
        <v>0</v>
      </c>
      <c r="G17" s="220">
        <f t="shared" si="2"/>
        <v>0</v>
      </c>
      <c r="H17" s="225"/>
      <c r="I17" s="220"/>
      <c r="J17" s="228"/>
      <c r="K17" s="198"/>
      <c r="L17" s="198"/>
      <c r="M17" s="200"/>
      <c r="N17" s="260"/>
      <c r="O17" s="265"/>
      <c r="P17" s="265"/>
    </row>
    <row r="18" spans="1:16" x14ac:dyDescent="0.25">
      <c r="A18" s="221"/>
      <c r="B18" s="236"/>
      <c r="C18" s="200"/>
      <c r="D18" s="173" t="s">
        <v>211</v>
      </c>
      <c r="E18" s="76">
        <v>45</v>
      </c>
      <c r="F18" s="225">
        <v>0</v>
      </c>
      <c r="G18" s="220">
        <f t="shared" si="2"/>
        <v>0</v>
      </c>
      <c r="H18" s="225"/>
      <c r="I18" s="220"/>
      <c r="J18" s="228"/>
      <c r="K18" s="198"/>
      <c r="L18" s="198"/>
      <c r="M18" s="200"/>
      <c r="N18" s="260"/>
      <c r="O18" s="265"/>
      <c r="P18" s="265"/>
    </row>
    <row r="19" spans="1:16" ht="15.75" thickBot="1" x14ac:dyDescent="0.3">
      <c r="A19" s="221"/>
      <c r="B19" s="236"/>
      <c r="C19" s="200"/>
      <c r="D19" s="246" t="s">
        <v>206</v>
      </c>
      <c r="E19" s="76">
        <v>30</v>
      </c>
      <c r="F19" s="225">
        <v>1</v>
      </c>
      <c r="G19" s="220">
        <f t="shared" si="2"/>
        <v>30</v>
      </c>
      <c r="H19" s="225"/>
      <c r="I19" s="220"/>
      <c r="J19" s="228"/>
      <c r="K19" s="198"/>
      <c r="L19" s="198"/>
      <c r="M19" s="200"/>
      <c r="N19" s="260"/>
      <c r="O19" s="265"/>
      <c r="P19" s="265"/>
    </row>
    <row r="20" spans="1:16" ht="30.75" thickBot="1" x14ac:dyDescent="0.3">
      <c r="A20" s="5" t="s">
        <v>256</v>
      </c>
      <c r="B20" s="255" t="s">
        <v>290</v>
      </c>
      <c r="C20" s="103">
        <v>26</v>
      </c>
      <c r="D20" s="256" t="s">
        <v>293</v>
      </c>
      <c r="E20" s="103">
        <v>10</v>
      </c>
      <c r="F20" s="257"/>
      <c r="G20" s="103"/>
      <c r="H20" s="257" t="s">
        <v>33</v>
      </c>
      <c r="I20" s="103">
        <v>20</v>
      </c>
      <c r="J20" s="103">
        <f t="shared" ref="J20:J27" si="3">E20+G20+I20</f>
        <v>30</v>
      </c>
      <c r="K20" s="103">
        <f>C20+J20</f>
        <v>56</v>
      </c>
      <c r="L20" s="258">
        <f>SUM(K20)</f>
        <v>56</v>
      </c>
      <c r="M20" s="259"/>
      <c r="N20" s="260"/>
      <c r="O20" s="266">
        <v>0</v>
      </c>
      <c r="P20" s="266">
        <f>L20*O20</f>
        <v>0</v>
      </c>
    </row>
    <row r="21" spans="1:16" x14ac:dyDescent="0.25">
      <c r="A21" s="34" t="s">
        <v>1</v>
      </c>
      <c r="B21" s="249" t="s">
        <v>291</v>
      </c>
      <c r="C21" s="104">
        <v>65</v>
      </c>
      <c r="D21" s="250" t="s">
        <v>294</v>
      </c>
      <c r="E21" s="104">
        <v>21</v>
      </c>
      <c r="F21" s="251"/>
      <c r="G21" s="104"/>
      <c r="H21" s="251" t="s">
        <v>295</v>
      </c>
      <c r="I21" s="104">
        <v>35</v>
      </c>
      <c r="J21" s="104">
        <f t="shared" si="3"/>
        <v>56</v>
      </c>
      <c r="K21" s="104">
        <f t="shared" ref="K21:K27" si="4">C21+J21</f>
        <v>121</v>
      </c>
      <c r="L21" s="107">
        <f>SUM(K21:K22)</f>
        <v>242</v>
      </c>
      <c r="M21" s="108"/>
      <c r="N21" s="260"/>
      <c r="O21" s="265">
        <v>0</v>
      </c>
      <c r="P21" s="265">
        <f>L21*O21</f>
        <v>0</v>
      </c>
    </row>
    <row r="22" spans="1:16" ht="15.75" thickBot="1" x14ac:dyDescent="0.3">
      <c r="A22" s="36"/>
      <c r="B22" s="252" t="s">
        <v>291</v>
      </c>
      <c r="C22" s="105">
        <v>65</v>
      </c>
      <c r="D22" s="253" t="s">
        <v>294</v>
      </c>
      <c r="E22" s="105">
        <v>21</v>
      </c>
      <c r="F22" s="254"/>
      <c r="G22" s="105"/>
      <c r="H22" s="254" t="s">
        <v>295</v>
      </c>
      <c r="I22" s="105">
        <v>35</v>
      </c>
      <c r="J22" s="105">
        <f t="shared" si="3"/>
        <v>56</v>
      </c>
      <c r="K22" s="105">
        <f t="shared" si="4"/>
        <v>121</v>
      </c>
      <c r="L22" s="110"/>
      <c r="M22" s="111"/>
      <c r="N22" s="260"/>
      <c r="O22" s="265"/>
      <c r="P22" s="265"/>
    </row>
    <row r="23" spans="1:16" x14ac:dyDescent="0.25">
      <c r="A23" s="34" t="s">
        <v>256</v>
      </c>
      <c r="B23" s="249" t="s">
        <v>292</v>
      </c>
      <c r="C23" s="104">
        <v>18</v>
      </c>
      <c r="D23" s="250" t="s">
        <v>296</v>
      </c>
      <c r="E23" s="104">
        <v>2</v>
      </c>
      <c r="F23" s="251"/>
      <c r="G23" s="104"/>
      <c r="H23" s="251" t="s">
        <v>297</v>
      </c>
      <c r="I23" s="104">
        <v>6</v>
      </c>
      <c r="J23" s="104">
        <f t="shared" si="3"/>
        <v>8</v>
      </c>
      <c r="K23" s="104">
        <f t="shared" si="4"/>
        <v>26</v>
      </c>
      <c r="L23" s="107">
        <f>SUM(K23:K27)</f>
        <v>130</v>
      </c>
      <c r="M23" s="108"/>
      <c r="N23" s="260"/>
      <c r="O23" s="265">
        <v>0</v>
      </c>
      <c r="P23" s="265">
        <f>L23*O23</f>
        <v>0</v>
      </c>
    </row>
    <row r="24" spans="1:16" x14ac:dyDescent="0.25">
      <c r="A24" s="35"/>
      <c r="B24" s="156" t="s">
        <v>292</v>
      </c>
      <c r="C24" s="1">
        <v>18</v>
      </c>
      <c r="D24" s="187" t="s">
        <v>296</v>
      </c>
      <c r="E24" s="1">
        <v>2</v>
      </c>
      <c r="F24" s="248"/>
      <c r="G24" s="1"/>
      <c r="H24" s="248" t="s">
        <v>297</v>
      </c>
      <c r="I24" s="1">
        <v>6</v>
      </c>
      <c r="J24" s="1">
        <f t="shared" si="3"/>
        <v>8</v>
      </c>
      <c r="K24" s="1">
        <f t="shared" si="4"/>
        <v>26</v>
      </c>
      <c r="L24" s="80"/>
      <c r="M24" s="109"/>
      <c r="N24" s="260"/>
      <c r="O24" s="265"/>
      <c r="P24" s="265"/>
    </row>
    <row r="25" spans="1:16" x14ac:dyDescent="0.25">
      <c r="A25" s="35"/>
      <c r="B25" s="156" t="s">
        <v>292</v>
      </c>
      <c r="C25" s="1">
        <v>18</v>
      </c>
      <c r="D25" s="187" t="s">
        <v>296</v>
      </c>
      <c r="E25" s="1">
        <v>2</v>
      </c>
      <c r="F25" s="248"/>
      <c r="G25" s="1"/>
      <c r="H25" s="248" t="s">
        <v>297</v>
      </c>
      <c r="I25" s="1">
        <v>6</v>
      </c>
      <c r="J25" s="1">
        <f t="shared" si="3"/>
        <v>8</v>
      </c>
      <c r="K25" s="1">
        <f t="shared" si="4"/>
        <v>26</v>
      </c>
      <c r="L25" s="80"/>
      <c r="M25" s="109"/>
      <c r="N25" s="260"/>
      <c r="O25" s="265"/>
      <c r="P25" s="265"/>
    </row>
    <row r="26" spans="1:16" x14ac:dyDescent="0.25">
      <c r="A26" s="35"/>
      <c r="B26" s="156" t="s">
        <v>292</v>
      </c>
      <c r="C26" s="1">
        <v>18</v>
      </c>
      <c r="D26" s="187" t="s">
        <v>296</v>
      </c>
      <c r="E26" s="1">
        <v>2</v>
      </c>
      <c r="F26" s="248"/>
      <c r="G26" s="1"/>
      <c r="H26" s="248" t="s">
        <v>297</v>
      </c>
      <c r="I26" s="1">
        <v>6</v>
      </c>
      <c r="J26" s="1">
        <f t="shared" si="3"/>
        <v>8</v>
      </c>
      <c r="K26" s="1">
        <f t="shared" si="4"/>
        <v>26</v>
      </c>
      <c r="L26" s="80"/>
      <c r="M26" s="109"/>
      <c r="N26" s="260"/>
      <c r="O26" s="265"/>
      <c r="P26" s="265"/>
    </row>
    <row r="27" spans="1:16" ht="15.75" thickBot="1" x14ac:dyDescent="0.3">
      <c r="A27" s="36"/>
      <c r="B27" s="252" t="s">
        <v>292</v>
      </c>
      <c r="C27" s="105">
        <v>18</v>
      </c>
      <c r="D27" s="253" t="s">
        <v>296</v>
      </c>
      <c r="E27" s="105">
        <v>2</v>
      </c>
      <c r="F27" s="254"/>
      <c r="G27" s="105"/>
      <c r="H27" s="254" t="s">
        <v>297</v>
      </c>
      <c r="I27" s="105">
        <v>6</v>
      </c>
      <c r="J27" s="105">
        <f t="shared" si="3"/>
        <v>8</v>
      </c>
      <c r="K27" s="105">
        <f t="shared" si="4"/>
        <v>26</v>
      </c>
      <c r="L27" s="110"/>
      <c r="M27" s="111"/>
      <c r="N27" s="264"/>
      <c r="O27" s="265"/>
      <c r="P27" s="265"/>
    </row>
    <row r="28" spans="1:16" ht="30.75" thickBot="1" x14ac:dyDescent="0.3">
      <c r="A28" s="247" t="s">
        <v>252</v>
      </c>
      <c r="B28" s="89"/>
      <c r="C28" s="73" t="s">
        <v>150</v>
      </c>
      <c r="D28" s="6" t="s">
        <v>251</v>
      </c>
      <c r="E28" s="73" t="s">
        <v>179</v>
      </c>
      <c r="F28" s="6"/>
      <c r="G28" s="73"/>
      <c r="H28" s="6"/>
      <c r="I28" s="73"/>
      <c r="J28" s="73" t="s">
        <v>155</v>
      </c>
      <c r="K28" s="73" t="s">
        <v>148</v>
      </c>
      <c r="L28" s="73" t="s">
        <v>156</v>
      </c>
      <c r="M28" s="73" t="s">
        <v>157</v>
      </c>
      <c r="N28" s="85" t="s">
        <v>158</v>
      </c>
      <c r="O28" s="226"/>
    </row>
    <row r="29" spans="1:16" ht="15.75" thickBot="1" x14ac:dyDescent="0.3">
      <c r="A29" s="204" t="s">
        <v>250</v>
      </c>
      <c r="B29" s="217" t="s">
        <v>227</v>
      </c>
      <c r="C29" s="206">
        <v>320</v>
      </c>
      <c r="D29" s="173" t="s">
        <v>231</v>
      </c>
      <c r="E29" s="100">
        <v>95</v>
      </c>
      <c r="F29" s="211"/>
      <c r="G29" s="212"/>
      <c r="H29" s="212"/>
      <c r="I29" s="213"/>
      <c r="J29" s="206">
        <f>SUM(E29:E34)</f>
        <v>180</v>
      </c>
      <c r="K29" s="206">
        <f>C29+J29</f>
        <v>500</v>
      </c>
      <c r="L29" s="206">
        <f>K29</f>
        <v>500</v>
      </c>
      <c r="M29" s="208">
        <v>25</v>
      </c>
      <c r="N29" s="267">
        <f>SUM(P29)</f>
        <v>500</v>
      </c>
      <c r="O29" s="265">
        <v>1</v>
      </c>
      <c r="P29" s="265">
        <f>L29*O29</f>
        <v>500</v>
      </c>
    </row>
    <row r="30" spans="1:16" x14ac:dyDescent="0.25">
      <c r="A30" s="195"/>
      <c r="B30" s="218"/>
      <c r="C30" s="75"/>
      <c r="D30" s="173" t="s">
        <v>233</v>
      </c>
      <c r="E30" s="101">
        <v>17</v>
      </c>
      <c r="F30" s="211"/>
      <c r="G30" s="212"/>
      <c r="H30" s="212"/>
      <c r="I30" s="213"/>
      <c r="J30" s="75"/>
      <c r="K30" s="75"/>
      <c r="L30" s="75"/>
      <c r="M30" s="209"/>
      <c r="N30" s="267"/>
      <c r="O30" s="265"/>
      <c r="P30" s="265"/>
    </row>
    <row r="31" spans="1:16" x14ac:dyDescent="0.25">
      <c r="A31" s="195"/>
      <c r="B31" s="218"/>
      <c r="C31" s="75"/>
      <c r="D31" s="173" t="s">
        <v>32</v>
      </c>
      <c r="E31" s="87">
        <v>17</v>
      </c>
      <c r="F31" s="211"/>
      <c r="G31" s="212"/>
      <c r="H31" s="212"/>
      <c r="I31" s="213"/>
      <c r="J31" s="75"/>
      <c r="K31" s="75"/>
      <c r="L31" s="75"/>
      <c r="M31" s="209"/>
      <c r="N31" s="267"/>
      <c r="O31" s="265"/>
      <c r="P31" s="265"/>
    </row>
    <row r="32" spans="1:16" ht="15.75" thickBot="1" x14ac:dyDescent="0.3">
      <c r="A32" s="195"/>
      <c r="B32" s="218"/>
      <c r="C32" s="75"/>
      <c r="D32" s="173" t="s">
        <v>239</v>
      </c>
      <c r="E32" s="87">
        <v>16</v>
      </c>
      <c r="F32" s="211"/>
      <c r="G32" s="212"/>
      <c r="H32" s="212"/>
      <c r="I32" s="213"/>
      <c r="J32" s="75"/>
      <c r="K32" s="75"/>
      <c r="L32" s="75"/>
      <c r="M32" s="209"/>
      <c r="N32" s="267"/>
      <c r="O32" s="265"/>
      <c r="P32" s="265"/>
    </row>
    <row r="33" spans="1:16" ht="15.75" thickBot="1" x14ac:dyDescent="0.3">
      <c r="A33" s="195"/>
      <c r="B33" s="218"/>
      <c r="C33" s="75"/>
      <c r="D33" s="177" t="s">
        <v>235</v>
      </c>
      <c r="E33" s="100">
        <v>35</v>
      </c>
      <c r="F33" s="211"/>
      <c r="G33" s="212"/>
      <c r="H33" s="212"/>
      <c r="I33" s="213"/>
      <c r="J33" s="75"/>
      <c r="K33" s="75"/>
      <c r="L33" s="75"/>
      <c r="M33" s="209"/>
      <c r="N33" s="267"/>
      <c r="O33" s="265"/>
      <c r="P33" s="265"/>
    </row>
    <row r="34" spans="1:16" ht="15.75" thickBot="1" x14ac:dyDescent="0.3">
      <c r="A34" s="205"/>
      <c r="B34" s="219"/>
      <c r="C34" s="207"/>
      <c r="D34" s="177" t="s">
        <v>237</v>
      </c>
      <c r="E34" s="101">
        <v>0</v>
      </c>
      <c r="F34" s="214"/>
      <c r="G34" s="215"/>
      <c r="H34" s="215"/>
      <c r="I34" s="216"/>
      <c r="J34" s="207"/>
      <c r="K34" s="207"/>
      <c r="L34" s="207"/>
      <c r="M34" s="210"/>
      <c r="N34" s="267"/>
      <c r="O34" s="265"/>
      <c r="P34" s="265"/>
    </row>
    <row r="35" spans="1:16" ht="30.75" thickBot="1" x14ac:dyDescent="0.3">
      <c r="A35" s="92" t="s">
        <v>82</v>
      </c>
      <c r="B35" s="93"/>
      <c r="C35" s="83" t="s">
        <v>150</v>
      </c>
      <c r="D35" s="4" t="s">
        <v>7</v>
      </c>
      <c r="E35" s="83" t="s">
        <v>152</v>
      </c>
      <c r="F35" s="4" t="s">
        <v>151</v>
      </c>
      <c r="G35" s="83" t="s">
        <v>153</v>
      </c>
      <c r="H35" s="4" t="s">
        <v>8</v>
      </c>
      <c r="I35" s="83" t="s">
        <v>154</v>
      </c>
      <c r="J35" s="83" t="s">
        <v>179</v>
      </c>
      <c r="K35" s="83" t="s">
        <v>148</v>
      </c>
      <c r="L35" s="83" t="s">
        <v>156</v>
      </c>
      <c r="M35" s="83" t="s">
        <v>157</v>
      </c>
      <c r="N35" s="84" t="s">
        <v>158</v>
      </c>
    </row>
    <row r="36" spans="1:16" ht="15.75" thickBot="1" x14ac:dyDescent="0.3">
      <c r="A36" s="90" t="s">
        <v>0</v>
      </c>
      <c r="B36" s="91" t="s">
        <v>2</v>
      </c>
      <c r="C36" s="100">
        <v>110</v>
      </c>
      <c r="D36" s="91" t="s">
        <v>22</v>
      </c>
      <c r="E36" s="100">
        <v>0</v>
      </c>
      <c r="F36" s="91" t="s">
        <v>23</v>
      </c>
      <c r="G36" s="100">
        <v>0</v>
      </c>
      <c r="H36" s="91"/>
      <c r="I36" s="100"/>
      <c r="J36" s="100">
        <f>E36+G36+I36</f>
        <v>0</v>
      </c>
      <c r="K36" s="100">
        <f>C36+J36</f>
        <v>110</v>
      </c>
      <c r="L36" s="100">
        <f>K36</f>
        <v>110</v>
      </c>
      <c r="M36" s="112">
        <v>6</v>
      </c>
      <c r="N36" s="267">
        <f>SUM(L36:L51)</f>
        <v>437</v>
      </c>
      <c r="O36" s="265">
        <v>1</v>
      </c>
      <c r="P36" s="269">
        <f>N36*O36</f>
        <v>437</v>
      </c>
    </row>
    <row r="37" spans="1:16" x14ac:dyDescent="0.25">
      <c r="A37" s="37" t="s">
        <v>256</v>
      </c>
      <c r="B37" s="27" t="s">
        <v>6</v>
      </c>
      <c r="C37" s="101">
        <v>14</v>
      </c>
      <c r="D37" s="27" t="s">
        <v>24</v>
      </c>
      <c r="E37" s="101">
        <v>0</v>
      </c>
      <c r="F37" s="27" t="s">
        <v>162</v>
      </c>
      <c r="G37" s="101">
        <v>7</v>
      </c>
      <c r="H37" s="27" t="s">
        <v>26</v>
      </c>
      <c r="I37" s="101">
        <v>4</v>
      </c>
      <c r="J37" s="101">
        <f t="shared" ref="J37:J51" si="5">E37+G37+I37</f>
        <v>11</v>
      </c>
      <c r="K37" s="101">
        <f t="shared" ref="K37:K51" si="6">C37+J37</f>
        <v>25</v>
      </c>
      <c r="L37" s="113">
        <f>SUM(K37:K41)</f>
        <v>115</v>
      </c>
      <c r="M37" s="114">
        <v>6</v>
      </c>
      <c r="N37" s="267"/>
      <c r="O37" s="265"/>
      <c r="P37" s="270"/>
    </row>
    <row r="38" spans="1:16" x14ac:dyDescent="0.25">
      <c r="A38" s="38"/>
      <c r="B38" s="28" t="s">
        <v>3</v>
      </c>
      <c r="C38" s="87">
        <v>14</v>
      </c>
      <c r="D38" s="28" t="s">
        <v>160</v>
      </c>
      <c r="E38" s="87">
        <v>13</v>
      </c>
      <c r="F38" s="28" t="s">
        <v>25</v>
      </c>
      <c r="G38" s="87">
        <v>0</v>
      </c>
      <c r="H38" s="28"/>
      <c r="I38" s="87"/>
      <c r="J38" s="87">
        <f t="shared" si="5"/>
        <v>13</v>
      </c>
      <c r="K38" s="87">
        <f t="shared" si="6"/>
        <v>27</v>
      </c>
      <c r="L38" s="81"/>
      <c r="M38" s="115"/>
      <c r="N38" s="267"/>
      <c r="O38" s="265"/>
      <c r="P38" s="270"/>
    </row>
    <row r="39" spans="1:16" x14ac:dyDescent="0.25">
      <c r="A39" s="38"/>
      <c r="B39" s="28" t="s">
        <v>3</v>
      </c>
      <c r="C39" s="87">
        <v>14</v>
      </c>
      <c r="D39" s="28" t="s">
        <v>27</v>
      </c>
      <c r="E39" s="87">
        <v>9</v>
      </c>
      <c r="F39" s="28" t="s">
        <v>25</v>
      </c>
      <c r="G39" s="87">
        <v>0</v>
      </c>
      <c r="H39" s="28"/>
      <c r="I39" s="87"/>
      <c r="J39" s="87">
        <f t="shared" si="5"/>
        <v>9</v>
      </c>
      <c r="K39" s="87">
        <f t="shared" si="6"/>
        <v>23</v>
      </c>
      <c r="L39" s="81"/>
      <c r="M39" s="115"/>
      <c r="N39" s="267"/>
      <c r="O39" s="265"/>
      <c r="P39" s="270"/>
    </row>
    <row r="40" spans="1:16" x14ac:dyDescent="0.25">
      <c r="A40" s="38"/>
      <c r="B40" s="28" t="s">
        <v>3</v>
      </c>
      <c r="C40" s="87">
        <v>14</v>
      </c>
      <c r="D40" s="28" t="s">
        <v>24</v>
      </c>
      <c r="E40" s="87">
        <v>0</v>
      </c>
      <c r="F40" s="28" t="s">
        <v>25</v>
      </c>
      <c r="G40" s="87">
        <v>0</v>
      </c>
      <c r="H40" s="28" t="s">
        <v>33</v>
      </c>
      <c r="I40" s="87">
        <v>12</v>
      </c>
      <c r="J40" s="87">
        <f t="shared" si="5"/>
        <v>12</v>
      </c>
      <c r="K40" s="87">
        <f t="shared" si="6"/>
        <v>26</v>
      </c>
      <c r="L40" s="81"/>
      <c r="M40" s="115"/>
      <c r="N40" s="267"/>
      <c r="O40" s="265"/>
      <c r="P40" s="270"/>
    </row>
    <row r="41" spans="1:16" ht="15.75" thickBot="1" x14ac:dyDescent="0.3">
      <c r="A41" s="39"/>
      <c r="B41" s="29" t="s">
        <v>3</v>
      </c>
      <c r="C41" s="102">
        <v>14</v>
      </c>
      <c r="D41" s="29"/>
      <c r="E41" s="102"/>
      <c r="F41" s="29" t="s">
        <v>25</v>
      </c>
      <c r="G41" s="102">
        <v>0</v>
      </c>
      <c r="H41" s="29" t="s">
        <v>34</v>
      </c>
      <c r="I41" s="102">
        <v>0</v>
      </c>
      <c r="J41" s="102">
        <f t="shared" si="5"/>
        <v>0</v>
      </c>
      <c r="K41" s="102">
        <f t="shared" si="6"/>
        <v>14</v>
      </c>
      <c r="L41" s="116"/>
      <c r="M41" s="117"/>
      <c r="N41" s="267"/>
      <c r="O41" s="265"/>
      <c r="P41" s="270"/>
    </row>
    <row r="42" spans="1:16" x14ac:dyDescent="0.25">
      <c r="A42" s="37" t="s">
        <v>256</v>
      </c>
      <c r="B42" s="27" t="s">
        <v>6</v>
      </c>
      <c r="C42" s="101">
        <v>14</v>
      </c>
      <c r="D42" s="27" t="s">
        <v>24</v>
      </c>
      <c r="E42" s="101">
        <v>0</v>
      </c>
      <c r="F42" s="27" t="s">
        <v>162</v>
      </c>
      <c r="G42" s="101">
        <v>7</v>
      </c>
      <c r="H42" s="27" t="s">
        <v>35</v>
      </c>
      <c r="I42" s="101">
        <v>8</v>
      </c>
      <c r="J42" s="101">
        <f t="shared" si="5"/>
        <v>15</v>
      </c>
      <c r="K42" s="101">
        <f t="shared" si="6"/>
        <v>29</v>
      </c>
      <c r="L42" s="113">
        <f>SUM(K42:K46)</f>
        <v>95</v>
      </c>
      <c r="M42" s="114">
        <v>6</v>
      </c>
      <c r="N42" s="267"/>
      <c r="O42" s="265"/>
      <c r="P42" s="270"/>
    </row>
    <row r="43" spans="1:16" x14ac:dyDescent="0.25">
      <c r="A43" s="38"/>
      <c r="B43" s="28" t="s">
        <v>3</v>
      </c>
      <c r="C43" s="87">
        <v>14</v>
      </c>
      <c r="D43" s="28" t="s">
        <v>31</v>
      </c>
      <c r="E43" s="87">
        <v>10</v>
      </c>
      <c r="F43" s="28" t="s">
        <v>25</v>
      </c>
      <c r="G43" s="87">
        <v>0</v>
      </c>
      <c r="H43" s="28"/>
      <c r="I43" s="87"/>
      <c r="J43" s="87">
        <f t="shared" si="5"/>
        <v>10</v>
      </c>
      <c r="K43" s="87">
        <f t="shared" si="6"/>
        <v>24</v>
      </c>
      <c r="L43" s="81"/>
      <c r="M43" s="115"/>
      <c r="N43" s="267"/>
      <c r="O43" s="265"/>
      <c r="P43" s="270"/>
    </row>
    <row r="44" spans="1:16" x14ac:dyDescent="0.25">
      <c r="A44" s="38"/>
      <c r="B44" s="28" t="s">
        <v>3</v>
      </c>
      <c r="C44" s="87">
        <v>14</v>
      </c>
      <c r="D44" s="28"/>
      <c r="E44" s="87"/>
      <c r="F44" s="28" t="s">
        <v>25</v>
      </c>
      <c r="G44" s="87">
        <v>0</v>
      </c>
      <c r="H44" s="28" t="s">
        <v>34</v>
      </c>
      <c r="I44" s="87">
        <v>0</v>
      </c>
      <c r="J44" s="87">
        <f t="shared" si="5"/>
        <v>0</v>
      </c>
      <c r="K44" s="87">
        <f t="shared" si="6"/>
        <v>14</v>
      </c>
      <c r="L44" s="81"/>
      <c r="M44" s="115"/>
      <c r="N44" s="267"/>
      <c r="O44" s="265"/>
      <c r="P44" s="270"/>
    </row>
    <row r="45" spans="1:16" x14ac:dyDescent="0.25">
      <c r="A45" s="38"/>
      <c r="B45" s="28" t="s">
        <v>3</v>
      </c>
      <c r="C45" s="87">
        <v>14</v>
      </c>
      <c r="D45" s="28" t="s">
        <v>24</v>
      </c>
      <c r="E45" s="87">
        <v>0</v>
      </c>
      <c r="F45" s="28" t="s">
        <v>25</v>
      </c>
      <c r="G45" s="87">
        <v>0</v>
      </c>
      <c r="H45" s="28"/>
      <c r="I45" s="87"/>
      <c r="J45" s="87">
        <f t="shared" si="5"/>
        <v>0</v>
      </c>
      <c r="K45" s="87">
        <f t="shared" si="6"/>
        <v>14</v>
      </c>
      <c r="L45" s="81"/>
      <c r="M45" s="115"/>
      <c r="N45" s="267"/>
      <c r="O45" s="265"/>
      <c r="P45" s="270"/>
    </row>
    <row r="46" spans="1:16" ht="15.75" thickBot="1" x14ac:dyDescent="0.3">
      <c r="A46" s="39"/>
      <c r="B46" s="29" t="s">
        <v>3</v>
      </c>
      <c r="C46" s="102">
        <v>14</v>
      </c>
      <c r="D46" s="29" t="s">
        <v>24</v>
      </c>
      <c r="E46" s="102">
        <v>0</v>
      </c>
      <c r="F46" s="29" t="s">
        <v>25</v>
      </c>
      <c r="G46" s="102">
        <v>0</v>
      </c>
      <c r="H46" s="29"/>
      <c r="I46" s="102"/>
      <c r="J46" s="102">
        <f t="shared" si="5"/>
        <v>0</v>
      </c>
      <c r="K46" s="102">
        <f t="shared" si="6"/>
        <v>14</v>
      </c>
      <c r="L46" s="116"/>
      <c r="M46" s="117"/>
      <c r="N46" s="267"/>
      <c r="O46" s="265"/>
      <c r="P46" s="270"/>
    </row>
    <row r="47" spans="1:16" x14ac:dyDescent="0.25">
      <c r="A47" s="37" t="s">
        <v>256</v>
      </c>
      <c r="B47" s="27" t="s">
        <v>6</v>
      </c>
      <c r="C47" s="101">
        <v>14</v>
      </c>
      <c r="D47" s="27" t="s">
        <v>24</v>
      </c>
      <c r="E47" s="101">
        <v>0</v>
      </c>
      <c r="F47" s="27" t="s">
        <v>162</v>
      </c>
      <c r="G47" s="101">
        <v>7</v>
      </c>
      <c r="H47" s="27" t="s">
        <v>17</v>
      </c>
      <c r="I47" s="101">
        <v>4</v>
      </c>
      <c r="J47" s="101">
        <f t="shared" si="5"/>
        <v>11</v>
      </c>
      <c r="K47" s="101">
        <f t="shared" si="6"/>
        <v>25</v>
      </c>
      <c r="L47" s="113">
        <f>SUM(K47:K51)</f>
        <v>117</v>
      </c>
      <c r="M47" s="114">
        <v>6</v>
      </c>
      <c r="N47" s="267"/>
      <c r="O47" s="265"/>
      <c r="P47" s="270"/>
    </row>
    <row r="48" spans="1:16" x14ac:dyDescent="0.25">
      <c r="A48" s="38"/>
      <c r="B48" s="28" t="s">
        <v>3</v>
      </c>
      <c r="C48" s="87">
        <v>14</v>
      </c>
      <c r="D48" s="28" t="s">
        <v>30</v>
      </c>
      <c r="E48" s="87">
        <v>15</v>
      </c>
      <c r="F48" s="28" t="s">
        <v>25</v>
      </c>
      <c r="G48" s="87">
        <v>0</v>
      </c>
      <c r="H48" s="28"/>
      <c r="I48" s="87"/>
      <c r="J48" s="87">
        <f t="shared" si="5"/>
        <v>15</v>
      </c>
      <c r="K48" s="87">
        <f t="shared" si="6"/>
        <v>29</v>
      </c>
      <c r="L48" s="81"/>
      <c r="M48" s="115"/>
      <c r="N48" s="267"/>
      <c r="O48" s="265"/>
      <c r="P48" s="270"/>
    </row>
    <row r="49" spans="1:16" x14ac:dyDescent="0.25">
      <c r="A49" s="38"/>
      <c r="B49" s="28" t="s">
        <v>3</v>
      </c>
      <c r="C49" s="87">
        <v>14</v>
      </c>
      <c r="D49" s="28" t="s">
        <v>32</v>
      </c>
      <c r="E49" s="87">
        <v>17</v>
      </c>
      <c r="F49" s="28" t="s">
        <v>25</v>
      </c>
      <c r="G49" s="87">
        <v>0</v>
      </c>
      <c r="H49" s="28"/>
      <c r="I49" s="87"/>
      <c r="J49" s="87">
        <f t="shared" si="5"/>
        <v>17</v>
      </c>
      <c r="K49" s="87">
        <f t="shared" si="6"/>
        <v>31</v>
      </c>
      <c r="L49" s="81"/>
      <c r="M49" s="115"/>
      <c r="N49" s="267"/>
      <c r="O49" s="265"/>
      <c r="P49" s="270"/>
    </row>
    <row r="50" spans="1:16" x14ac:dyDescent="0.25">
      <c r="A50" s="38"/>
      <c r="B50" s="28" t="s">
        <v>3</v>
      </c>
      <c r="C50" s="87">
        <v>14</v>
      </c>
      <c r="D50" s="28" t="s">
        <v>24</v>
      </c>
      <c r="E50" s="87">
        <v>0</v>
      </c>
      <c r="F50" s="28" t="s">
        <v>25</v>
      </c>
      <c r="G50" s="87">
        <v>0</v>
      </c>
      <c r="H50" s="28" t="s">
        <v>17</v>
      </c>
      <c r="I50" s="87">
        <v>4</v>
      </c>
      <c r="J50" s="87">
        <f t="shared" si="5"/>
        <v>4</v>
      </c>
      <c r="K50" s="87">
        <f t="shared" si="6"/>
        <v>18</v>
      </c>
      <c r="L50" s="81"/>
      <c r="M50" s="115"/>
      <c r="N50" s="267"/>
      <c r="O50" s="265"/>
      <c r="P50" s="270"/>
    </row>
    <row r="51" spans="1:16" ht="15.75" thickBot="1" x14ac:dyDescent="0.3">
      <c r="A51" s="39"/>
      <c r="B51" s="29" t="s">
        <v>3</v>
      </c>
      <c r="C51" s="102">
        <v>14</v>
      </c>
      <c r="D51" s="29" t="s">
        <v>24</v>
      </c>
      <c r="E51" s="102">
        <v>0</v>
      </c>
      <c r="F51" s="29" t="s">
        <v>25</v>
      </c>
      <c r="G51" s="102">
        <v>0</v>
      </c>
      <c r="H51" s="29"/>
      <c r="I51" s="102"/>
      <c r="J51" s="102">
        <f t="shared" si="5"/>
        <v>0</v>
      </c>
      <c r="K51" s="102">
        <f t="shared" si="6"/>
        <v>14</v>
      </c>
      <c r="L51" s="116"/>
      <c r="M51" s="117"/>
      <c r="N51" s="268"/>
      <c r="O51" s="265"/>
      <c r="P51" s="271"/>
    </row>
  </sheetData>
  <mergeCells count="60">
    <mergeCell ref="P36:P51"/>
    <mergeCell ref="P5:P9"/>
    <mergeCell ref="P10:P14"/>
    <mergeCell ref="P15:P19"/>
    <mergeCell ref="P21:P22"/>
    <mergeCell ref="P23:P27"/>
    <mergeCell ref="P29:P34"/>
    <mergeCell ref="M47:M51"/>
    <mergeCell ref="O5:O9"/>
    <mergeCell ref="O10:O14"/>
    <mergeCell ref="O15:O19"/>
    <mergeCell ref="O21:O22"/>
    <mergeCell ref="O23:O27"/>
    <mergeCell ref="O29:O34"/>
    <mergeCell ref="O36:O51"/>
    <mergeCell ref="A35:B35"/>
    <mergeCell ref="N36:N51"/>
    <mergeCell ref="A37:A41"/>
    <mergeCell ref="L37:L41"/>
    <mergeCell ref="M37:M41"/>
    <mergeCell ref="A42:A46"/>
    <mergeCell ref="L42:L46"/>
    <mergeCell ref="M42:M46"/>
    <mergeCell ref="A47:A51"/>
    <mergeCell ref="L47:L51"/>
    <mergeCell ref="N29:N34"/>
    <mergeCell ref="L23:L27"/>
    <mergeCell ref="A23:A27"/>
    <mergeCell ref="A21:A22"/>
    <mergeCell ref="M23:M27"/>
    <mergeCell ref="L21:L22"/>
    <mergeCell ref="M21:M22"/>
    <mergeCell ref="N4:N27"/>
    <mergeCell ref="A28:B28"/>
    <mergeCell ref="A29:A34"/>
    <mergeCell ref="B29:B34"/>
    <mergeCell ref="C29:C34"/>
    <mergeCell ref="F29:I34"/>
    <mergeCell ref="J29:J34"/>
    <mergeCell ref="K29:K34"/>
    <mergeCell ref="L29:L34"/>
    <mergeCell ref="M29:M34"/>
    <mergeCell ref="L10:L14"/>
    <mergeCell ref="M10:M14"/>
    <mergeCell ref="A15:A19"/>
    <mergeCell ref="B15:B19"/>
    <mergeCell ref="C15:C19"/>
    <mergeCell ref="J15:J19"/>
    <mergeCell ref="K15:K19"/>
    <mergeCell ref="L15:L19"/>
    <mergeCell ref="M15:M19"/>
    <mergeCell ref="B1:E1"/>
    <mergeCell ref="F1:L1"/>
    <mergeCell ref="B2:E2"/>
    <mergeCell ref="F2:L2"/>
    <mergeCell ref="A3:B3"/>
    <mergeCell ref="A5:A9"/>
    <mergeCell ref="L5:L9"/>
    <mergeCell ref="M5:M9"/>
    <mergeCell ref="A10:A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23"/>
  <sheetViews>
    <sheetView tabSelected="1" topLeftCell="A109" zoomScaleNormal="100" workbookViewId="0">
      <selection activeCell="N110" sqref="N110"/>
    </sheetView>
  </sheetViews>
  <sheetFormatPr defaultRowHeight="15" x14ac:dyDescent="0.25"/>
  <cols>
    <col min="1" max="1" width="27.42578125" bestFit="1" customWidth="1"/>
    <col min="3" max="3" width="11.7109375" bestFit="1" customWidth="1"/>
    <col min="10" max="10" width="9.140625" style="3"/>
    <col min="11" max="11" width="20" customWidth="1"/>
  </cols>
  <sheetData>
    <row r="1" spans="1:11" ht="23.25" x14ac:dyDescent="0.25">
      <c r="A1" s="94" t="s">
        <v>114</v>
      </c>
      <c r="B1" s="141" t="s">
        <v>173</v>
      </c>
      <c r="C1" s="141"/>
      <c r="D1" s="141"/>
      <c r="E1" s="141"/>
      <c r="F1" s="141"/>
      <c r="G1" s="141"/>
      <c r="H1" s="141"/>
      <c r="I1" s="141"/>
      <c r="J1" s="160"/>
      <c r="K1" s="142"/>
    </row>
    <row r="2" spans="1:11" x14ac:dyDescent="0.25">
      <c r="A2" s="143" t="s">
        <v>95</v>
      </c>
      <c r="B2" s="86" t="s">
        <v>106</v>
      </c>
      <c r="C2" s="86" t="s">
        <v>96</v>
      </c>
      <c r="D2" s="86" t="s">
        <v>97</v>
      </c>
      <c r="E2" s="86" t="s">
        <v>38</v>
      </c>
      <c r="F2" s="86" t="s">
        <v>98</v>
      </c>
      <c r="G2" s="86" t="s">
        <v>99</v>
      </c>
      <c r="H2" s="86" t="s">
        <v>100</v>
      </c>
      <c r="I2" s="86" t="s">
        <v>101</v>
      </c>
      <c r="J2" s="158" t="s">
        <v>102</v>
      </c>
      <c r="K2" s="144" t="s">
        <v>175</v>
      </c>
    </row>
    <row r="3" spans="1:11" x14ac:dyDescent="0.25">
      <c r="A3" s="126" t="s">
        <v>105</v>
      </c>
      <c r="B3" s="1">
        <v>6</v>
      </c>
      <c r="C3" s="1" t="s">
        <v>107</v>
      </c>
      <c r="D3" s="1" t="s">
        <v>108</v>
      </c>
      <c r="E3" s="1">
        <v>4</v>
      </c>
      <c r="F3" s="1">
        <v>4</v>
      </c>
      <c r="G3" s="1">
        <v>5</v>
      </c>
      <c r="H3" s="1">
        <v>3</v>
      </c>
      <c r="I3" s="1">
        <v>8</v>
      </c>
      <c r="J3" s="159" t="s">
        <v>108</v>
      </c>
      <c r="K3" s="127" t="s">
        <v>178</v>
      </c>
    </row>
    <row r="4" spans="1:11" x14ac:dyDescent="0.25">
      <c r="A4" s="122" t="s">
        <v>36</v>
      </c>
      <c r="B4" s="118" t="s">
        <v>42</v>
      </c>
      <c r="C4" s="118" t="s">
        <v>37</v>
      </c>
      <c r="D4" s="119" t="s">
        <v>38</v>
      </c>
      <c r="E4" s="119" t="s">
        <v>39</v>
      </c>
      <c r="F4" s="119" t="s">
        <v>40</v>
      </c>
      <c r="G4" s="139" t="s">
        <v>41</v>
      </c>
      <c r="H4" s="139"/>
      <c r="I4" s="139"/>
      <c r="J4" s="120"/>
      <c r="K4" s="145"/>
    </row>
    <row r="5" spans="1:11" ht="30" customHeight="1" x14ac:dyDescent="0.25">
      <c r="A5" s="8" t="s">
        <v>89</v>
      </c>
      <c r="B5" s="9">
        <v>24</v>
      </c>
      <c r="C5" s="9" t="s">
        <v>56</v>
      </c>
      <c r="D5" s="10">
        <v>7</v>
      </c>
      <c r="E5" s="10">
        <v>-1</v>
      </c>
      <c r="F5" s="10">
        <v>2</v>
      </c>
      <c r="G5" s="49" t="s">
        <v>168</v>
      </c>
      <c r="H5" s="49"/>
      <c r="I5" s="49"/>
      <c r="J5" s="45"/>
      <c r="K5" s="50"/>
    </row>
    <row r="6" spans="1:11" ht="30" customHeight="1" x14ac:dyDescent="0.25">
      <c r="A6" s="8" t="s">
        <v>91</v>
      </c>
      <c r="B6" s="9">
        <v>18</v>
      </c>
      <c r="C6" s="9" t="s">
        <v>48</v>
      </c>
      <c r="D6" s="10">
        <v>6</v>
      </c>
      <c r="E6" s="10">
        <v>-1</v>
      </c>
      <c r="F6" s="10">
        <v>2</v>
      </c>
      <c r="G6" s="49" t="s">
        <v>119</v>
      </c>
      <c r="H6" s="49"/>
      <c r="I6" s="49"/>
      <c r="J6" s="45"/>
      <c r="K6" s="50"/>
    </row>
    <row r="7" spans="1:11" x14ac:dyDescent="0.25">
      <c r="A7" s="275" t="s">
        <v>9</v>
      </c>
      <c r="B7" s="276" t="s">
        <v>8</v>
      </c>
      <c r="C7" s="276" t="s">
        <v>8</v>
      </c>
      <c r="D7" s="277" t="s">
        <v>170</v>
      </c>
      <c r="E7" s="278">
        <v>-2</v>
      </c>
      <c r="F7" s="278">
        <v>2</v>
      </c>
      <c r="G7" s="279"/>
      <c r="H7" s="279"/>
      <c r="I7" s="279"/>
      <c r="J7" s="280"/>
      <c r="K7" s="281"/>
    </row>
    <row r="8" spans="1:11" x14ac:dyDescent="0.25">
      <c r="A8" s="137" t="s">
        <v>41</v>
      </c>
      <c r="B8" s="133"/>
      <c r="C8" s="133"/>
      <c r="D8" s="133"/>
      <c r="E8" s="133"/>
      <c r="F8" s="133"/>
      <c r="G8" s="133"/>
      <c r="H8" s="133"/>
      <c r="I8" s="133"/>
      <c r="J8" s="161"/>
      <c r="K8" s="138"/>
    </row>
    <row r="9" spans="1:11" x14ac:dyDescent="0.25">
      <c r="A9" s="18" t="s">
        <v>109</v>
      </c>
      <c r="B9" s="154" t="s">
        <v>118</v>
      </c>
      <c r="C9" s="154"/>
      <c r="D9" s="154"/>
      <c r="E9" s="154"/>
      <c r="F9" s="154"/>
      <c r="G9" s="154"/>
      <c r="H9" s="154"/>
      <c r="I9" s="154"/>
      <c r="J9" s="69"/>
      <c r="K9" s="155"/>
    </row>
    <row r="10" spans="1:11" ht="45" customHeight="1" x14ac:dyDescent="0.25">
      <c r="A10" s="18" t="s">
        <v>110</v>
      </c>
      <c r="B10" s="129" t="s">
        <v>174</v>
      </c>
      <c r="C10" s="129"/>
      <c r="D10" s="129"/>
      <c r="E10" s="129"/>
      <c r="F10" s="129"/>
      <c r="G10" s="129"/>
      <c r="H10" s="129"/>
      <c r="I10" s="129"/>
      <c r="J10" s="43"/>
      <c r="K10" s="130"/>
    </row>
    <row r="11" spans="1:11" x14ac:dyDescent="0.25">
      <c r="A11" s="18" t="s">
        <v>111</v>
      </c>
      <c r="B11" s="154" t="s">
        <v>117</v>
      </c>
      <c r="C11" s="154"/>
      <c r="D11" s="154"/>
      <c r="E11" s="154"/>
      <c r="F11" s="154"/>
      <c r="G11" s="154"/>
      <c r="H11" s="154"/>
      <c r="I11" s="154"/>
      <c r="J11" s="69"/>
      <c r="K11" s="155"/>
    </row>
    <row r="12" spans="1:11" x14ac:dyDescent="0.25">
      <c r="A12" s="18" t="s">
        <v>112</v>
      </c>
      <c r="B12" s="154" t="s">
        <v>172</v>
      </c>
      <c r="C12" s="154"/>
      <c r="D12" s="154"/>
      <c r="E12" s="154"/>
      <c r="F12" s="154"/>
      <c r="G12" s="154"/>
      <c r="H12" s="154"/>
      <c r="I12" s="154"/>
      <c r="J12" s="69"/>
      <c r="K12" s="155"/>
    </row>
    <row r="13" spans="1:11" s="3" customFormat="1" x14ac:dyDescent="0.25">
      <c r="A13" s="18" t="s">
        <v>86</v>
      </c>
      <c r="B13" s="69" t="s">
        <v>87</v>
      </c>
      <c r="C13" s="70"/>
      <c r="D13" s="70"/>
      <c r="E13" s="70"/>
      <c r="F13" s="70"/>
      <c r="G13" s="70"/>
      <c r="H13" s="70"/>
      <c r="I13" s="70"/>
      <c r="J13" s="70"/>
      <c r="K13" s="71"/>
    </row>
    <row r="14" spans="1:11" s="3" customFormat="1" x14ac:dyDescent="0.25">
      <c r="A14" s="18" t="s">
        <v>113</v>
      </c>
      <c r="B14" s="154" t="s">
        <v>120</v>
      </c>
      <c r="C14" s="154"/>
      <c r="D14" s="154"/>
      <c r="E14" s="154"/>
      <c r="F14" s="154"/>
      <c r="G14" s="154"/>
      <c r="H14" s="154"/>
      <c r="I14" s="154"/>
      <c r="J14" s="69"/>
      <c r="K14" s="155"/>
    </row>
    <row r="15" spans="1:11" s="3" customFormat="1" ht="30" x14ac:dyDescent="0.25">
      <c r="A15" s="165" t="s">
        <v>165</v>
      </c>
      <c r="B15" s="69" t="s">
        <v>166</v>
      </c>
      <c r="C15" s="70"/>
      <c r="D15" s="70"/>
      <c r="E15" s="70"/>
      <c r="F15" s="70"/>
      <c r="G15" s="70"/>
      <c r="H15" s="70"/>
      <c r="I15" s="70"/>
      <c r="J15" s="70"/>
      <c r="K15" s="71"/>
    </row>
    <row r="16" spans="1:11" x14ac:dyDescent="0.25">
      <c r="A16" s="146" t="s">
        <v>103</v>
      </c>
      <c r="B16" s="150" t="s">
        <v>115</v>
      </c>
      <c r="C16" s="150"/>
      <c r="D16" s="150"/>
      <c r="E16" s="150"/>
      <c r="F16" s="150"/>
      <c r="G16" s="150"/>
      <c r="H16" s="150"/>
      <c r="I16" s="150"/>
      <c r="J16" s="162"/>
      <c r="K16" s="151"/>
    </row>
    <row r="17" spans="1:11" ht="15.75" thickBot="1" x14ac:dyDescent="0.3">
      <c r="A17" s="26" t="s">
        <v>104</v>
      </c>
      <c r="B17" s="152" t="s">
        <v>116</v>
      </c>
      <c r="C17" s="152"/>
      <c r="D17" s="152"/>
      <c r="E17" s="152"/>
      <c r="F17" s="152"/>
      <c r="G17" s="152"/>
      <c r="H17" s="152"/>
      <c r="I17" s="152"/>
      <c r="J17" s="56"/>
      <c r="K17" s="153"/>
    </row>
    <row r="18" spans="1:11" ht="15.75" thickBot="1" x14ac:dyDescent="0.3"/>
    <row r="19" spans="1:11" ht="23.25" x14ac:dyDescent="0.25">
      <c r="A19" s="94" t="s">
        <v>122</v>
      </c>
      <c r="B19" s="141" t="s">
        <v>121</v>
      </c>
      <c r="C19" s="141"/>
      <c r="D19" s="141"/>
      <c r="E19" s="141"/>
      <c r="F19" s="141"/>
      <c r="G19" s="141"/>
      <c r="H19" s="141"/>
      <c r="I19" s="141"/>
      <c r="J19" s="160"/>
      <c r="K19" s="142"/>
    </row>
    <row r="20" spans="1:11" x14ac:dyDescent="0.25">
      <c r="A20" s="143" t="s">
        <v>95</v>
      </c>
      <c r="B20" s="86" t="s">
        <v>106</v>
      </c>
      <c r="C20" s="86" t="s">
        <v>96</v>
      </c>
      <c r="D20" s="86" t="s">
        <v>97</v>
      </c>
      <c r="E20" s="86" t="s">
        <v>38</v>
      </c>
      <c r="F20" s="86" t="s">
        <v>98</v>
      </c>
      <c r="G20" s="86" t="s">
        <v>99</v>
      </c>
      <c r="H20" s="86" t="s">
        <v>100</v>
      </c>
      <c r="I20" s="86" t="s">
        <v>101</v>
      </c>
      <c r="J20" s="144" t="s">
        <v>102</v>
      </c>
      <c r="K20" s="144" t="s">
        <v>175</v>
      </c>
    </row>
    <row r="21" spans="1:11" x14ac:dyDescent="0.25">
      <c r="A21" s="126" t="s">
        <v>10</v>
      </c>
      <c r="B21" s="1">
        <v>6</v>
      </c>
      <c r="C21" s="1" t="s">
        <v>123</v>
      </c>
      <c r="D21" s="1" t="s">
        <v>107</v>
      </c>
      <c r="E21" s="1">
        <v>3</v>
      </c>
      <c r="F21" s="1">
        <v>3</v>
      </c>
      <c r="G21" s="1">
        <v>1</v>
      </c>
      <c r="H21" s="1">
        <v>2</v>
      </c>
      <c r="I21" s="1">
        <v>7</v>
      </c>
      <c r="J21" s="127" t="s">
        <v>123</v>
      </c>
      <c r="K21" s="127" t="s">
        <v>177</v>
      </c>
    </row>
    <row r="22" spans="1:11" x14ac:dyDescent="0.25">
      <c r="A22" s="122" t="s">
        <v>36</v>
      </c>
      <c r="B22" s="118" t="s">
        <v>42</v>
      </c>
      <c r="C22" s="119" t="s">
        <v>37</v>
      </c>
      <c r="D22" s="119" t="s">
        <v>38</v>
      </c>
      <c r="E22" s="119" t="s">
        <v>39</v>
      </c>
      <c r="F22" s="119" t="s">
        <v>40</v>
      </c>
      <c r="G22" s="139" t="s">
        <v>41</v>
      </c>
      <c r="H22" s="139"/>
      <c r="I22" s="139"/>
      <c r="J22" s="120"/>
      <c r="K22" s="145"/>
    </row>
    <row r="23" spans="1:11" ht="29.25" customHeight="1" x14ac:dyDescent="0.25">
      <c r="A23" s="8" t="s">
        <v>16</v>
      </c>
      <c r="B23" s="9">
        <v>12</v>
      </c>
      <c r="C23" s="9" t="s">
        <v>47</v>
      </c>
      <c r="D23" s="10">
        <v>3</v>
      </c>
      <c r="E23" s="10">
        <v>0</v>
      </c>
      <c r="F23" s="10">
        <v>1</v>
      </c>
      <c r="G23" s="129" t="s">
        <v>185</v>
      </c>
      <c r="H23" s="129"/>
      <c r="I23" s="129"/>
      <c r="J23" s="43"/>
      <c r="K23" s="130"/>
    </row>
    <row r="24" spans="1:11" x14ac:dyDescent="0.25">
      <c r="A24" s="275" t="s">
        <v>17</v>
      </c>
      <c r="B24" s="276" t="s">
        <v>8</v>
      </c>
      <c r="C24" s="276" t="s">
        <v>8</v>
      </c>
      <c r="D24" s="278" t="s">
        <v>145</v>
      </c>
      <c r="E24" s="278">
        <v>-3</v>
      </c>
      <c r="F24" s="278">
        <v>1</v>
      </c>
      <c r="G24" s="282" t="s">
        <v>176</v>
      </c>
      <c r="H24" s="279"/>
      <c r="I24" s="279"/>
      <c r="J24" s="280"/>
      <c r="K24" s="281"/>
    </row>
    <row r="25" spans="1:11" x14ac:dyDescent="0.25">
      <c r="A25" s="143" t="s">
        <v>95</v>
      </c>
      <c r="B25" s="86" t="s">
        <v>106</v>
      </c>
      <c r="C25" s="86" t="s">
        <v>96</v>
      </c>
      <c r="D25" s="86" t="s">
        <v>97</v>
      </c>
      <c r="E25" s="86" t="s">
        <v>38</v>
      </c>
      <c r="F25" s="86" t="s">
        <v>98</v>
      </c>
      <c r="G25" s="86" t="s">
        <v>99</v>
      </c>
      <c r="H25" s="86" t="s">
        <v>100</v>
      </c>
      <c r="I25" s="86" t="s">
        <v>101</v>
      </c>
      <c r="J25" s="144" t="s">
        <v>102</v>
      </c>
      <c r="K25" s="144" t="s">
        <v>175</v>
      </c>
    </row>
    <row r="26" spans="1:11" s="3" customFormat="1" x14ac:dyDescent="0.25">
      <c r="A26" s="126" t="s">
        <v>5</v>
      </c>
      <c r="B26" s="1">
        <v>6</v>
      </c>
      <c r="C26" s="1" t="s">
        <v>123</v>
      </c>
      <c r="D26" s="1" t="s">
        <v>107</v>
      </c>
      <c r="E26" s="1">
        <v>3</v>
      </c>
      <c r="F26" s="1">
        <v>3</v>
      </c>
      <c r="G26" s="1">
        <v>1</v>
      </c>
      <c r="H26" s="1">
        <v>1</v>
      </c>
      <c r="I26" s="1">
        <v>6</v>
      </c>
      <c r="J26" s="127" t="s">
        <v>123</v>
      </c>
      <c r="K26" s="127" t="s">
        <v>177</v>
      </c>
    </row>
    <row r="27" spans="1:11" x14ac:dyDescent="0.25">
      <c r="A27" s="122" t="s">
        <v>36</v>
      </c>
      <c r="B27" s="118" t="s">
        <v>42</v>
      </c>
      <c r="C27" s="119" t="s">
        <v>37</v>
      </c>
      <c r="D27" s="119" t="s">
        <v>38</v>
      </c>
      <c r="E27" s="119" t="s">
        <v>39</v>
      </c>
      <c r="F27" s="119" t="s">
        <v>40</v>
      </c>
      <c r="G27" s="139" t="s">
        <v>41</v>
      </c>
      <c r="H27" s="139"/>
      <c r="I27" s="139"/>
      <c r="J27" s="120"/>
      <c r="K27" s="145"/>
    </row>
    <row r="28" spans="1:11" ht="27" customHeight="1" x14ac:dyDescent="0.25">
      <c r="A28" s="8" t="s">
        <v>12</v>
      </c>
      <c r="B28" s="9">
        <v>30</v>
      </c>
      <c r="C28" s="9" t="s">
        <v>43</v>
      </c>
      <c r="D28" s="10">
        <v>4</v>
      </c>
      <c r="E28" s="10">
        <v>0</v>
      </c>
      <c r="F28" s="10">
        <v>1</v>
      </c>
      <c r="G28" s="49" t="s">
        <v>186</v>
      </c>
      <c r="H28" s="49"/>
      <c r="I28" s="49"/>
      <c r="J28" s="45"/>
      <c r="K28" s="50"/>
    </row>
    <row r="29" spans="1:11" ht="15" customHeight="1" x14ac:dyDescent="0.25">
      <c r="A29" s="8" t="s">
        <v>49</v>
      </c>
      <c r="B29" s="9">
        <v>18</v>
      </c>
      <c r="C29" s="9" t="s">
        <v>52</v>
      </c>
      <c r="D29" s="10">
        <v>7</v>
      </c>
      <c r="E29" s="10">
        <v>-3</v>
      </c>
      <c r="F29" s="12">
        <v>1</v>
      </c>
      <c r="G29" s="273" t="s">
        <v>176</v>
      </c>
      <c r="H29" s="129"/>
      <c r="I29" s="129"/>
      <c r="J29" s="43"/>
      <c r="K29" s="130"/>
    </row>
    <row r="30" spans="1:11" ht="24.75" customHeight="1" x14ac:dyDescent="0.25">
      <c r="A30" s="8" t="s">
        <v>50</v>
      </c>
      <c r="B30" s="9">
        <v>18</v>
      </c>
      <c r="C30" s="9" t="s">
        <v>44</v>
      </c>
      <c r="D30" s="10">
        <v>8</v>
      </c>
      <c r="E30" s="10">
        <v>-3</v>
      </c>
      <c r="F30" s="10">
        <v>2</v>
      </c>
      <c r="G30" s="49" t="s">
        <v>53</v>
      </c>
      <c r="H30" s="49"/>
      <c r="I30" s="49"/>
      <c r="J30" s="45"/>
      <c r="K30" s="50"/>
    </row>
    <row r="31" spans="1:11" s="3" customFormat="1" x14ac:dyDescent="0.25">
      <c r="A31" s="275" t="s">
        <v>164</v>
      </c>
      <c r="B31" s="276" t="s">
        <v>8</v>
      </c>
      <c r="C31" s="276" t="s">
        <v>8</v>
      </c>
      <c r="D31" s="278" t="s">
        <v>145</v>
      </c>
      <c r="E31" s="278">
        <v>0</v>
      </c>
      <c r="F31" s="278">
        <v>1</v>
      </c>
      <c r="G31" s="282" t="s">
        <v>176</v>
      </c>
      <c r="H31" s="279"/>
      <c r="I31" s="279"/>
      <c r="J31" s="280"/>
      <c r="K31" s="281"/>
    </row>
    <row r="32" spans="1:11" s="3" customFormat="1" x14ac:dyDescent="0.25">
      <c r="A32" s="137" t="s">
        <v>41</v>
      </c>
      <c r="B32" s="133"/>
      <c r="C32" s="133"/>
      <c r="D32" s="133"/>
      <c r="E32" s="133"/>
      <c r="F32" s="133"/>
      <c r="G32" s="133"/>
      <c r="H32" s="133"/>
      <c r="I32" s="133"/>
      <c r="J32" s="161"/>
      <c r="K32" s="138"/>
    </row>
    <row r="33" spans="1:11" s="3" customFormat="1" ht="15" customHeight="1" x14ac:dyDescent="0.25">
      <c r="A33" s="18" t="s">
        <v>109</v>
      </c>
      <c r="B33" s="49" t="s">
        <v>118</v>
      </c>
      <c r="C33" s="49"/>
      <c r="D33" s="49"/>
      <c r="E33" s="49"/>
      <c r="F33" s="49"/>
      <c r="G33" s="49"/>
      <c r="H33" s="49"/>
      <c r="I33" s="49"/>
      <c r="J33" s="45"/>
      <c r="K33" s="50"/>
    </row>
    <row r="34" spans="1:11" s="3" customFormat="1" x14ac:dyDescent="0.25">
      <c r="A34" s="18" t="s">
        <v>86</v>
      </c>
      <c r="B34" s="69" t="s">
        <v>87</v>
      </c>
      <c r="C34" s="70"/>
      <c r="D34" s="70"/>
      <c r="E34" s="70"/>
      <c r="F34" s="70"/>
      <c r="G34" s="70"/>
      <c r="H34" s="70"/>
      <c r="I34" s="70"/>
      <c r="J34" s="70"/>
      <c r="K34" s="71"/>
    </row>
    <row r="35" spans="1:11" s="3" customFormat="1" ht="24.75" customHeight="1" x14ac:dyDescent="0.25">
      <c r="A35" s="18" t="s">
        <v>90</v>
      </c>
      <c r="B35" s="41" t="s">
        <v>167</v>
      </c>
      <c r="C35" s="42"/>
      <c r="D35" s="42"/>
      <c r="E35" s="42"/>
      <c r="F35" s="42"/>
      <c r="G35" s="42"/>
      <c r="H35" s="42"/>
      <c r="I35" s="42"/>
      <c r="J35" s="42"/>
      <c r="K35" s="128"/>
    </row>
    <row r="36" spans="1:11" s="3" customFormat="1" ht="24.75" customHeight="1" x14ac:dyDescent="0.25">
      <c r="A36" s="18" t="s">
        <v>124</v>
      </c>
      <c r="B36" s="49" t="s">
        <v>125</v>
      </c>
      <c r="C36" s="49"/>
      <c r="D36" s="49"/>
      <c r="E36" s="49"/>
      <c r="F36" s="49"/>
      <c r="G36" s="49"/>
      <c r="H36" s="49"/>
      <c r="I36" s="49"/>
      <c r="J36" s="45"/>
      <c r="K36" s="50"/>
    </row>
    <row r="37" spans="1:11" ht="24" customHeight="1" x14ac:dyDescent="0.25">
      <c r="A37" s="18" t="s">
        <v>13</v>
      </c>
      <c r="B37" s="49" t="s">
        <v>45</v>
      </c>
      <c r="C37" s="49"/>
      <c r="D37" s="49"/>
      <c r="E37" s="49"/>
      <c r="F37" s="49"/>
      <c r="G37" s="49"/>
      <c r="H37" s="49"/>
      <c r="I37" s="49"/>
      <c r="J37" s="45"/>
      <c r="K37" s="50"/>
    </row>
    <row r="38" spans="1:11" x14ac:dyDescent="0.25">
      <c r="A38" s="146" t="s">
        <v>103</v>
      </c>
      <c r="B38" s="150" t="s">
        <v>126</v>
      </c>
      <c r="C38" s="150"/>
      <c r="D38" s="150"/>
      <c r="E38" s="150"/>
      <c r="F38" s="150"/>
      <c r="G38" s="150"/>
      <c r="H38" s="150"/>
      <c r="I38" s="150"/>
      <c r="J38" s="162"/>
      <c r="K38" s="151"/>
    </row>
    <row r="39" spans="1:11" ht="15.75" thickBot="1" x14ac:dyDescent="0.3">
      <c r="A39" s="26" t="s">
        <v>104</v>
      </c>
      <c r="B39" s="152" t="s">
        <v>127</v>
      </c>
      <c r="C39" s="152"/>
      <c r="D39" s="152"/>
      <c r="E39" s="152"/>
      <c r="F39" s="152"/>
      <c r="G39" s="152"/>
      <c r="H39" s="152"/>
      <c r="I39" s="152"/>
      <c r="J39" s="56"/>
      <c r="K39" s="153"/>
    </row>
    <row r="40" spans="1:11" ht="15.75" thickBot="1" x14ac:dyDescent="0.3"/>
    <row r="41" spans="1:11" ht="23.25" x14ac:dyDescent="0.25">
      <c r="A41" s="94" t="s">
        <v>122</v>
      </c>
      <c r="B41" s="141" t="s">
        <v>128</v>
      </c>
      <c r="C41" s="141"/>
      <c r="D41" s="141"/>
      <c r="E41" s="141"/>
      <c r="F41" s="141"/>
      <c r="G41" s="141"/>
      <c r="H41" s="141"/>
      <c r="I41" s="141"/>
      <c r="J41" s="160"/>
      <c r="K41" s="142"/>
    </row>
    <row r="42" spans="1:11" x14ac:dyDescent="0.25">
      <c r="A42" s="143" t="s">
        <v>95</v>
      </c>
      <c r="B42" s="86" t="s">
        <v>106</v>
      </c>
      <c r="C42" s="86" t="s">
        <v>96</v>
      </c>
      <c r="D42" s="86" t="s">
        <v>97</v>
      </c>
      <c r="E42" s="86" t="s">
        <v>38</v>
      </c>
      <c r="F42" s="86" t="s">
        <v>98</v>
      </c>
      <c r="G42" s="86" t="s">
        <v>99</v>
      </c>
      <c r="H42" s="86" t="s">
        <v>100</v>
      </c>
      <c r="I42" s="86" t="s">
        <v>101</v>
      </c>
      <c r="J42" s="144" t="s">
        <v>102</v>
      </c>
      <c r="K42" s="144" t="s">
        <v>175</v>
      </c>
    </row>
    <row r="43" spans="1:11" x14ac:dyDescent="0.25">
      <c r="A43" s="126" t="s">
        <v>11</v>
      </c>
      <c r="B43" s="1">
        <v>6</v>
      </c>
      <c r="C43" s="1" t="s">
        <v>123</v>
      </c>
      <c r="D43" s="1" t="s">
        <v>107</v>
      </c>
      <c r="E43" s="1">
        <v>3</v>
      </c>
      <c r="F43" s="1">
        <v>3</v>
      </c>
      <c r="G43" s="1">
        <v>1</v>
      </c>
      <c r="H43" s="1">
        <v>2</v>
      </c>
      <c r="I43" s="1">
        <v>7</v>
      </c>
      <c r="J43" s="127" t="s">
        <v>123</v>
      </c>
      <c r="K43" s="127" t="s">
        <v>177</v>
      </c>
    </row>
    <row r="44" spans="1:11" x14ac:dyDescent="0.25">
      <c r="A44" s="122" t="s">
        <v>36</v>
      </c>
      <c r="B44" s="118" t="s">
        <v>42</v>
      </c>
      <c r="C44" s="119" t="s">
        <v>37</v>
      </c>
      <c r="D44" s="119" t="s">
        <v>38</v>
      </c>
      <c r="E44" s="119" t="s">
        <v>39</v>
      </c>
      <c r="F44" s="119" t="s">
        <v>40</v>
      </c>
      <c r="G44" s="139" t="s">
        <v>41</v>
      </c>
      <c r="H44" s="139"/>
      <c r="I44" s="139"/>
      <c r="J44" s="120"/>
      <c r="K44" s="145"/>
    </row>
    <row r="45" spans="1:11" ht="25.5" customHeight="1" x14ac:dyDescent="0.25">
      <c r="A45" s="8" t="s">
        <v>18</v>
      </c>
      <c r="B45" s="9">
        <v>12</v>
      </c>
      <c r="C45" s="9" t="s">
        <v>47</v>
      </c>
      <c r="D45" s="10">
        <v>6</v>
      </c>
      <c r="E45" s="10">
        <v>-1</v>
      </c>
      <c r="F45" s="10">
        <v>1</v>
      </c>
      <c r="G45" s="129" t="s">
        <v>184</v>
      </c>
      <c r="H45" s="129"/>
      <c r="I45" s="129"/>
      <c r="J45" s="43"/>
      <c r="K45" s="130"/>
    </row>
    <row r="46" spans="1:11" ht="27" customHeight="1" x14ac:dyDescent="0.25">
      <c r="A46" s="275" t="s">
        <v>21</v>
      </c>
      <c r="B46" s="276" t="s">
        <v>8</v>
      </c>
      <c r="C46" s="276" t="s">
        <v>8</v>
      </c>
      <c r="D46" s="277" t="s">
        <v>171</v>
      </c>
      <c r="E46" s="278">
        <v>-1</v>
      </c>
      <c r="F46" s="278">
        <v>1</v>
      </c>
      <c r="G46" s="279" t="s">
        <v>184</v>
      </c>
      <c r="H46" s="279"/>
      <c r="I46" s="279"/>
      <c r="J46" s="280"/>
      <c r="K46" s="281"/>
    </row>
    <row r="47" spans="1:11" x14ac:dyDescent="0.25">
      <c r="A47" s="143" t="s">
        <v>95</v>
      </c>
      <c r="B47" s="86" t="s">
        <v>106</v>
      </c>
      <c r="C47" s="86" t="s">
        <v>96</v>
      </c>
      <c r="D47" s="86" t="s">
        <v>97</v>
      </c>
      <c r="E47" s="86" t="s">
        <v>38</v>
      </c>
      <c r="F47" s="86" t="s">
        <v>98</v>
      </c>
      <c r="G47" s="86" t="s">
        <v>99</v>
      </c>
      <c r="H47" s="86" t="s">
        <v>100</v>
      </c>
      <c r="I47" s="86" t="s">
        <v>101</v>
      </c>
      <c r="J47" s="144" t="s">
        <v>102</v>
      </c>
      <c r="K47" s="144" t="s">
        <v>175</v>
      </c>
    </row>
    <row r="48" spans="1:11" x14ac:dyDescent="0.25">
      <c r="A48" s="18" t="s">
        <v>4</v>
      </c>
      <c r="B48" s="1">
        <v>6</v>
      </c>
      <c r="C48" s="1" t="s">
        <v>123</v>
      </c>
      <c r="D48" s="1" t="s">
        <v>107</v>
      </c>
      <c r="E48" s="1">
        <v>3</v>
      </c>
      <c r="F48" s="1">
        <v>3</v>
      </c>
      <c r="G48" s="1">
        <v>1</v>
      </c>
      <c r="H48" s="1">
        <v>1</v>
      </c>
      <c r="I48" s="1">
        <v>6</v>
      </c>
      <c r="J48" s="127" t="s">
        <v>123</v>
      </c>
      <c r="K48" s="127" t="s">
        <v>177</v>
      </c>
    </row>
    <row r="49" spans="1:11" x14ac:dyDescent="0.25">
      <c r="A49" s="122" t="s">
        <v>36</v>
      </c>
      <c r="B49" s="118" t="s">
        <v>42</v>
      </c>
      <c r="C49" s="119" t="s">
        <v>37</v>
      </c>
      <c r="D49" s="119" t="s">
        <v>38</v>
      </c>
      <c r="E49" s="119" t="s">
        <v>39</v>
      </c>
      <c r="F49" s="119" t="s">
        <v>40</v>
      </c>
      <c r="G49" s="139" t="s">
        <v>41</v>
      </c>
      <c r="H49" s="139"/>
      <c r="I49" s="139"/>
      <c r="J49" s="120"/>
      <c r="K49" s="145"/>
    </row>
    <row r="50" spans="1:11" ht="27.75" customHeight="1" x14ac:dyDescent="0.25">
      <c r="A50" s="8" t="s">
        <v>14</v>
      </c>
      <c r="B50" s="9">
        <v>18</v>
      </c>
      <c r="C50" s="9" t="s">
        <v>44</v>
      </c>
      <c r="D50" s="10">
        <v>3</v>
      </c>
      <c r="E50" s="10">
        <v>0</v>
      </c>
      <c r="F50" s="10">
        <v>1</v>
      </c>
      <c r="G50" s="49" t="s">
        <v>185</v>
      </c>
      <c r="H50" s="49"/>
      <c r="I50" s="49"/>
      <c r="J50" s="45"/>
      <c r="K50" s="50"/>
    </row>
    <row r="51" spans="1:11" ht="27.75" customHeight="1" x14ac:dyDescent="0.25">
      <c r="A51" s="8" t="s">
        <v>19</v>
      </c>
      <c r="B51" s="9">
        <v>24</v>
      </c>
      <c r="C51" s="9" t="s">
        <v>43</v>
      </c>
      <c r="D51" s="10">
        <v>6</v>
      </c>
      <c r="E51" s="10">
        <v>-1</v>
      </c>
      <c r="F51" s="10">
        <v>1</v>
      </c>
      <c r="G51" s="49" t="s">
        <v>182</v>
      </c>
      <c r="H51" s="49"/>
      <c r="I51" s="49"/>
      <c r="J51" s="45"/>
      <c r="K51" s="50"/>
    </row>
    <row r="52" spans="1:11" ht="72" customHeight="1" x14ac:dyDescent="0.25">
      <c r="A52" s="8" t="s">
        <v>20</v>
      </c>
      <c r="B52" s="9">
        <v>60</v>
      </c>
      <c r="C52" s="9" t="s">
        <v>54</v>
      </c>
      <c r="D52" s="10">
        <v>7</v>
      </c>
      <c r="E52" s="10">
        <v>-2</v>
      </c>
      <c r="F52" s="10" t="s">
        <v>55</v>
      </c>
      <c r="G52" s="49" t="s">
        <v>183</v>
      </c>
      <c r="H52" s="49"/>
      <c r="I52" s="49"/>
      <c r="J52" s="45"/>
      <c r="K52" s="50"/>
    </row>
    <row r="53" spans="1:11" s="3" customFormat="1" x14ac:dyDescent="0.25">
      <c r="A53" s="275" t="s">
        <v>164</v>
      </c>
      <c r="B53" s="276" t="s">
        <v>8</v>
      </c>
      <c r="C53" s="276" t="s">
        <v>8</v>
      </c>
      <c r="D53" s="278" t="s">
        <v>145</v>
      </c>
      <c r="E53" s="278">
        <v>0</v>
      </c>
      <c r="F53" s="278">
        <v>1</v>
      </c>
      <c r="G53" s="282" t="s">
        <v>176</v>
      </c>
      <c r="H53" s="279"/>
      <c r="I53" s="279"/>
      <c r="J53" s="280"/>
      <c r="K53" s="281"/>
    </row>
    <row r="54" spans="1:11" s="3" customFormat="1" x14ac:dyDescent="0.25">
      <c r="A54" s="137" t="s">
        <v>41</v>
      </c>
      <c r="B54" s="133"/>
      <c r="C54" s="133"/>
      <c r="D54" s="133"/>
      <c r="E54" s="133"/>
      <c r="F54" s="133"/>
      <c r="G54" s="133"/>
      <c r="H54" s="133"/>
      <c r="I54" s="133"/>
      <c r="J54" s="161"/>
      <c r="K54" s="138"/>
    </row>
    <row r="55" spans="1:11" x14ac:dyDescent="0.25">
      <c r="A55" s="18" t="s">
        <v>109</v>
      </c>
      <c r="B55" s="49" t="s">
        <v>118</v>
      </c>
      <c r="C55" s="49"/>
      <c r="D55" s="49"/>
      <c r="E55" s="49"/>
      <c r="F55" s="49"/>
      <c r="G55" s="49"/>
      <c r="H55" s="49"/>
      <c r="I55" s="49"/>
      <c r="J55" s="45"/>
      <c r="K55" s="50"/>
    </row>
    <row r="56" spans="1:11" x14ac:dyDescent="0.25">
      <c r="A56" s="18" t="s">
        <v>86</v>
      </c>
      <c r="B56" s="69" t="s">
        <v>87</v>
      </c>
      <c r="C56" s="70"/>
      <c r="D56" s="70"/>
      <c r="E56" s="70"/>
      <c r="F56" s="70"/>
      <c r="G56" s="70"/>
      <c r="H56" s="70"/>
      <c r="I56" s="70"/>
      <c r="J56" s="70"/>
      <c r="K56" s="71"/>
    </row>
    <row r="57" spans="1:11" s="3" customFormat="1" ht="23.25" customHeight="1" x14ac:dyDescent="0.25">
      <c r="A57" s="18" t="s">
        <v>130</v>
      </c>
      <c r="B57" s="49" t="s">
        <v>131</v>
      </c>
      <c r="C57" s="49"/>
      <c r="D57" s="49"/>
      <c r="E57" s="49"/>
      <c r="F57" s="49"/>
      <c r="G57" s="49"/>
      <c r="H57" s="49"/>
      <c r="I57" s="49"/>
      <c r="J57" s="45"/>
      <c r="K57" s="50"/>
    </row>
    <row r="58" spans="1:11" s="3" customFormat="1" ht="23.25" customHeight="1" x14ac:dyDescent="0.25">
      <c r="A58" s="18" t="s">
        <v>90</v>
      </c>
      <c r="B58" s="41" t="s">
        <v>167</v>
      </c>
      <c r="C58" s="42"/>
      <c r="D58" s="42"/>
      <c r="E58" s="42"/>
      <c r="F58" s="42"/>
      <c r="G58" s="42"/>
      <c r="H58" s="42"/>
      <c r="I58" s="42"/>
      <c r="J58" s="42"/>
      <c r="K58" s="128"/>
    </row>
    <row r="59" spans="1:11" s="3" customFormat="1" ht="23.25" customHeight="1" x14ac:dyDescent="0.25">
      <c r="A59" s="18" t="s">
        <v>124</v>
      </c>
      <c r="B59" s="49" t="s">
        <v>125</v>
      </c>
      <c r="C59" s="49"/>
      <c r="D59" s="49"/>
      <c r="E59" s="49"/>
      <c r="F59" s="49"/>
      <c r="G59" s="49"/>
      <c r="H59" s="49"/>
      <c r="I59" s="49"/>
      <c r="J59" s="45"/>
      <c r="K59" s="50"/>
    </row>
    <row r="60" spans="1:11" x14ac:dyDescent="0.25">
      <c r="A60" s="18" t="s">
        <v>15</v>
      </c>
      <c r="B60" s="49" t="s">
        <v>46</v>
      </c>
      <c r="C60" s="49"/>
      <c r="D60" s="49"/>
      <c r="E60" s="49"/>
      <c r="F60" s="49"/>
      <c r="G60" s="49"/>
      <c r="H60" s="49"/>
      <c r="I60" s="49"/>
      <c r="J60" s="45"/>
      <c r="K60" s="50"/>
    </row>
    <row r="61" spans="1:11" x14ac:dyDescent="0.25">
      <c r="A61" s="146" t="s">
        <v>103</v>
      </c>
      <c r="B61" s="150" t="s">
        <v>126</v>
      </c>
      <c r="C61" s="150"/>
      <c r="D61" s="150"/>
      <c r="E61" s="150"/>
      <c r="F61" s="150"/>
      <c r="G61" s="150"/>
      <c r="H61" s="150"/>
      <c r="I61" s="150"/>
      <c r="J61" s="162"/>
      <c r="K61" s="151"/>
    </row>
    <row r="62" spans="1:11" ht="15.75" thickBot="1" x14ac:dyDescent="0.3">
      <c r="A62" s="26" t="s">
        <v>104</v>
      </c>
      <c r="B62" s="152" t="s">
        <v>129</v>
      </c>
      <c r="C62" s="152"/>
      <c r="D62" s="152"/>
      <c r="E62" s="152"/>
      <c r="F62" s="152"/>
      <c r="G62" s="152"/>
      <c r="H62" s="152"/>
      <c r="I62" s="152"/>
      <c r="J62" s="56"/>
      <c r="K62" s="153"/>
    </row>
    <row r="63" spans="1:11" s="3" customFormat="1" x14ac:dyDescent="0.25">
      <c r="A63" s="262"/>
      <c r="B63" s="166"/>
      <c r="C63" s="166"/>
      <c r="D63" s="166"/>
      <c r="E63" s="166"/>
      <c r="F63" s="166"/>
      <c r="G63" s="166"/>
      <c r="H63" s="166"/>
      <c r="I63" s="166"/>
      <c r="J63" s="166"/>
      <c r="K63" s="166"/>
    </row>
    <row r="64" spans="1:11" s="3" customFormat="1" x14ac:dyDescent="0.25">
      <c r="A64" s="262"/>
      <c r="B64" s="166"/>
      <c r="C64" s="166"/>
      <c r="D64" s="166"/>
      <c r="E64" s="166"/>
      <c r="F64" s="166"/>
      <c r="G64" s="166"/>
      <c r="H64" s="166"/>
      <c r="I64" s="166"/>
      <c r="J64" s="166"/>
      <c r="K64" s="166"/>
    </row>
    <row r="65" spans="1:13" s="3" customFormat="1" x14ac:dyDescent="0.25">
      <c r="A65" s="262"/>
      <c r="B65" s="166"/>
      <c r="C65" s="166"/>
      <c r="D65" s="166"/>
      <c r="E65" s="166"/>
      <c r="F65" s="166"/>
      <c r="G65" s="166"/>
      <c r="H65" s="166"/>
      <c r="I65" s="166"/>
      <c r="J65" s="166"/>
      <c r="K65" s="166"/>
    </row>
    <row r="66" spans="1:13" ht="15.75" thickBot="1" x14ac:dyDescent="0.3">
      <c r="A66" s="202"/>
      <c r="B66" s="3"/>
      <c r="C66" s="3"/>
      <c r="D66" s="3"/>
      <c r="E66" s="3"/>
      <c r="F66" s="3"/>
      <c r="G66" s="3"/>
      <c r="H66" s="3"/>
      <c r="I66" s="3"/>
      <c r="K66" s="3"/>
    </row>
    <row r="67" spans="1:13" ht="23.25" x14ac:dyDescent="0.25">
      <c r="A67" s="94" t="s">
        <v>225</v>
      </c>
      <c r="B67" s="141" t="s">
        <v>187</v>
      </c>
      <c r="C67" s="141"/>
      <c r="D67" s="141"/>
      <c r="E67" s="141"/>
      <c r="F67" s="141"/>
      <c r="G67" s="141"/>
      <c r="H67" s="141"/>
      <c r="I67" s="141"/>
      <c r="J67" s="160"/>
      <c r="K67" s="142"/>
    </row>
    <row r="68" spans="1:13" ht="15" customHeight="1" x14ac:dyDescent="0.25">
      <c r="A68" s="143" t="s">
        <v>95</v>
      </c>
      <c r="B68" s="86" t="s">
        <v>106</v>
      </c>
      <c r="C68" s="86" t="s">
        <v>96</v>
      </c>
      <c r="D68" s="86" t="s">
        <v>97</v>
      </c>
      <c r="E68" s="86" t="s">
        <v>38</v>
      </c>
      <c r="F68" s="86" t="s">
        <v>98</v>
      </c>
      <c r="G68" s="86" t="s">
        <v>99</v>
      </c>
      <c r="H68" s="86" t="s">
        <v>100</v>
      </c>
      <c r="I68" s="86" t="s">
        <v>101</v>
      </c>
      <c r="J68" s="158" t="s">
        <v>102</v>
      </c>
      <c r="K68" s="144" t="s">
        <v>175</v>
      </c>
    </row>
    <row r="69" spans="1:13" ht="15" customHeight="1" x14ac:dyDescent="0.25">
      <c r="A69" s="172" t="s">
        <v>202</v>
      </c>
      <c r="B69" s="1" t="s">
        <v>198</v>
      </c>
      <c r="C69" s="197" t="s">
        <v>178</v>
      </c>
      <c r="D69" s="1" t="s">
        <v>198</v>
      </c>
      <c r="E69" s="197">
        <v>6</v>
      </c>
      <c r="F69" s="197">
        <v>7</v>
      </c>
      <c r="G69" s="1">
        <v>11</v>
      </c>
      <c r="H69" s="1" t="s">
        <v>198</v>
      </c>
      <c r="I69" s="197">
        <v>8</v>
      </c>
      <c r="J69" s="80" t="s">
        <v>107</v>
      </c>
      <c r="K69" s="109" t="s">
        <v>178</v>
      </c>
    </row>
    <row r="70" spans="1:13" s="3" customFormat="1" ht="15" customHeight="1" x14ac:dyDescent="0.25">
      <c r="A70" s="194" t="s">
        <v>203</v>
      </c>
      <c r="B70" s="1">
        <v>8</v>
      </c>
      <c r="C70" s="198"/>
      <c r="D70" s="1" t="s">
        <v>107</v>
      </c>
      <c r="E70" s="198"/>
      <c r="F70" s="198"/>
      <c r="G70" s="1" t="s">
        <v>199</v>
      </c>
      <c r="H70" s="1">
        <v>3</v>
      </c>
      <c r="I70" s="198"/>
      <c r="J70" s="80"/>
      <c r="K70" s="109"/>
    </row>
    <row r="71" spans="1:13" s="3" customFormat="1" ht="15" customHeight="1" x14ac:dyDescent="0.25">
      <c r="A71" s="195"/>
      <c r="B71" s="1">
        <v>6</v>
      </c>
      <c r="C71" s="198"/>
      <c r="D71" s="1" t="s">
        <v>123</v>
      </c>
      <c r="E71" s="198"/>
      <c r="F71" s="198"/>
      <c r="G71" s="171" t="s">
        <v>200</v>
      </c>
      <c r="H71" s="1" t="s">
        <v>55</v>
      </c>
      <c r="I71" s="198"/>
      <c r="J71" s="80"/>
      <c r="K71" s="109"/>
    </row>
    <row r="72" spans="1:13" s="3" customFormat="1" ht="15" customHeight="1" x14ac:dyDescent="0.25">
      <c r="A72" s="196"/>
      <c r="B72" s="1">
        <v>4</v>
      </c>
      <c r="C72" s="88"/>
      <c r="D72" s="1" t="s">
        <v>178</v>
      </c>
      <c r="E72" s="88"/>
      <c r="F72" s="88"/>
      <c r="G72" s="171" t="s">
        <v>201</v>
      </c>
      <c r="H72" s="1">
        <v>1</v>
      </c>
      <c r="I72" s="88"/>
      <c r="J72" s="80"/>
      <c r="K72" s="109"/>
    </row>
    <row r="73" spans="1:13" ht="15" customHeight="1" x14ac:dyDescent="0.25">
      <c r="A73" s="122" t="s">
        <v>36</v>
      </c>
      <c r="B73" s="118" t="s">
        <v>42</v>
      </c>
      <c r="C73" s="118" t="s">
        <v>37</v>
      </c>
      <c r="D73" s="119" t="s">
        <v>38</v>
      </c>
      <c r="E73" s="119" t="s">
        <v>39</v>
      </c>
      <c r="F73" s="119" t="s">
        <v>40</v>
      </c>
      <c r="G73" s="139" t="s">
        <v>41</v>
      </c>
      <c r="H73" s="139"/>
      <c r="I73" s="139"/>
      <c r="J73" s="120"/>
      <c r="K73" s="145"/>
      <c r="L73" s="184" t="s">
        <v>222</v>
      </c>
    </row>
    <row r="74" spans="1:13" ht="39" customHeight="1" x14ac:dyDescent="0.25">
      <c r="A74" s="173" t="s">
        <v>204</v>
      </c>
      <c r="B74" s="9">
        <v>36</v>
      </c>
      <c r="C74" s="9" t="s">
        <v>56</v>
      </c>
      <c r="D74" s="10">
        <v>4</v>
      </c>
      <c r="E74" s="10">
        <v>0</v>
      </c>
      <c r="F74" s="10">
        <v>1</v>
      </c>
      <c r="G74" s="49" t="s">
        <v>205</v>
      </c>
      <c r="H74" s="49"/>
      <c r="I74" s="49"/>
      <c r="J74" s="45"/>
      <c r="K74" s="50"/>
      <c r="L74" s="185" t="s">
        <v>223</v>
      </c>
      <c r="M74" s="185"/>
    </row>
    <row r="75" spans="1:13" ht="39" customHeight="1" x14ac:dyDescent="0.25">
      <c r="A75" s="173" t="s">
        <v>208</v>
      </c>
      <c r="B75" s="9">
        <v>36</v>
      </c>
      <c r="C75" s="9" t="s">
        <v>209</v>
      </c>
      <c r="D75" s="10">
        <v>8</v>
      </c>
      <c r="E75" s="10">
        <v>-2</v>
      </c>
      <c r="F75" s="10" t="s">
        <v>55</v>
      </c>
      <c r="G75" s="49" t="s">
        <v>210</v>
      </c>
      <c r="H75" s="49"/>
      <c r="I75" s="49"/>
      <c r="J75" s="45"/>
      <c r="K75" s="50"/>
      <c r="L75" s="185" t="s">
        <v>224</v>
      </c>
      <c r="M75" s="185"/>
    </row>
    <row r="76" spans="1:13" s="3" customFormat="1" ht="15" customHeight="1" x14ac:dyDescent="0.25">
      <c r="A76" s="173" t="s">
        <v>214</v>
      </c>
      <c r="B76" s="178" t="s">
        <v>221</v>
      </c>
      <c r="C76" s="179"/>
      <c r="D76" s="179"/>
      <c r="E76" s="179"/>
      <c r="F76" s="179"/>
      <c r="G76" s="179"/>
      <c r="H76" s="179"/>
      <c r="I76" s="179"/>
      <c r="J76" s="179"/>
      <c r="K76" s="180"/>
      <c r="L76" s="185"/>
      <c r="M76" s="185"/>
    </row>
    <row r="77" spans="1:13" s="3" customFormat="1" ht="15" customHeight="1" x14ac:dyDescent="0.25">
      <c r="A77" s="177" t="s">
        <v>215</v>
      </c>
      <c r="B77" s="9">
        <v>48</v>
      </c>
      <c r="C77" s="9" t="s">
        <v>54</v>
      </c>
      <c r="D77" s="10">
        <v>7</v>
      </c>
      <c r="E77" s="10">
        <v>-3</v>
      </c>
      <c r="F77" s="10" t="s">
        <v>66</v>
      </c>
      <c r="G77" s="63" t="s">
        <v>220</v>
      </c>
      <c r="H77" s="64"/>
      <c r="I77" s="64"/>
      <c r="J77" s="64"/>
      <c r="K77" s="65"/>
      <c r="L77" s="185"/>
      <c r="M77" s="185"/>
    </row>
    <row r="78" spans="1:13" s="3" customFormat="1" ht="15" customHeight="1" x14ac:dyDescent="0.25">
      <c r="A78" s="177" t="s">
        <v>216</v>
      </c>
      <c r="B78" s="9">
        <v>48</v>
      </c>
      <c r="C78" s="9" t="s">
        <v>218</v>
      </c>
      <c r="D78" s="10">
        <v>6</v>
      </c>
      <c r="E78" s="10">
        <v>-2</v>
      </c>
      <c r="F78" s="10">
        <v>1</v>
      </c>
      <c r="G78" s="181"/>
      <c r="H78" s="182"/>
      <c r="I78" s="182"/>
      <c r="J78" s="182"/>
      <c r="K78" s="183"/>
      <c r="L78" s="185"/>
      <c r="M78" s="185"/>
    </row>
    <row r="79" spans="1:13" s="3" customFormat="1" ht="15" customHeight="1" x14ac:dyDescent="0.25">
      <c r="A79" s="177" t="s">
        <v>217</v>
      </c>
      <c r="B79" s="9">
        <v>48</v>
      </c>
      <c r="C79" s="9" t="s">
        <v>219</v>
      </c>
      <c r="D79" s="10">
        <v>7</v>
      </c>
      <c r="E79" s="10">
        <v>-1</v>
      </c>
      <c r="F79" s="10">
        <v>2</v>
      </c>
      <c r="G79" s="66"/>
      <c r="H79" s="67"/>
      <c r="I79" s="67"/>
      <c r="J79" s="67"/>
      <c r="K79" s="68"/>
      <c r="L79" s="185"/>
      <c r="M79" s="185"/>
    </row>
    <row r="80" spans="1:13" s="3" customFormat="1" ht="15" customHeight="1" x14ac:dyDescent="0.25">
      <c r="A80" s="173" t="s">
        <v>211</v>
      </c>
      <c r="B80" s="9">
        <v>48</v>
      </c>
      <c r="C80" s="9" t="s">
        <v>212</v>
      </c>
      <c r="D80" s="10">
        <v>10</v>
      </c>
      <c r="E80" s="10">
        <v>-4</v>
      </c>
      <c r="F80" s="10" t="s">
        <v>66</v>
      </c>
      <c r="G80" s="45" t="s">
        <v>213</v>
      </c>
      <c r="H80" s="46"/>
      <c r="I80" s="46"/>
      <c r="J80" s="46"/>
      <c r="K80" s="47"/>
      <c r="L80" s="185"/>
      <c r="M80" s="185"/>
    </row>
    <row r="81" spans="1:13" s="3" customFormat="1" ht="22.5" customHeight="1" x14ac:dyDescent="0.25">
      <c r="A81" s="173" t="s">
        <v>206</v>
      </c>
      <c r="B81" s="9">
        <v>36</v>
      </c>
      <c r="C81" s="9" t="s">
        <v>207</v>
      </c>
      <c r="D81" s="157">
        <v>6</v>
      </c>
      <c r="E81" s="10">
        <v>-2</v>
      </c>
      <c r="F81" s="10">
        <v>1</v>
      </c>
      <c r="G81" s="129" t="s">
        <v>119</v>
      </c>
      <c r="H81" s="129"/>
      <c r="I81" s="129"/>
      <c r="J81" s="43"/>
      <c r="K81" s="130"/>
      <c r="L81" s="185"/>
      <c r="M81" s="185"/>
    </row>
    <row r="82" spans="1:13" s="3" customFormat="1" ht="22.5" customHeight="1" x14ac:dyDescent="0.25">
      <c r="A82" s="275" t="s">
        <v>164</v>
      </c>
      <c r="B82" s="276" t="s">
        <v>8</v>
      </c>
      <c r="C82" s="276" t="s">
        <v>8</v>
      </c>
      <c r="D82" s="278" t="s">
        <v>253</v>
      </c>
      <c r="E82" s="278">
        <v>0</v>
      </c>
      <c r="F82" s="278">
        <v>1</v>
      </c>
      <c r="G82" s="282" t="s">
        <v>176</v>
      </c>
      <c r="H82" s="279"/>
      <c r="I82" s="279"/>
      <c r="J82" s="280"/>
      <c r="K82" s="281"/>
      <c r="L82" s="185"/>
      <c r="M82" s="185"/>
    </row>
    <row r="83" spans="1:13" s="3" customFormat="1" ht="30" customHeight="1" x14ac:dyDescent="0.25">
      <c r="A83" s="137" t="s">
        <v>41</v>
      </c>
      <c r="B83" s="133"/>
      <c r="C83" s="133"/>
      <c r="D83" s="133"/>
      <c r="E83" s="133"/>
      <c r="F83" s="133"/>
      <c r="G83" s="133"/>
      <c r="H83" s="133"/>
      <c r="I83" s="133"/>
      <c r="J83" s="161"/>
      <c r="K83" s="138"/>
      <c r="L83" s="185"/>
      <c r="M83" s="185"/>
    </row>
    <row r="84" spans="1:13" x14ac:dyDescent="0.25">
      <c r="A84" s="170" t="s">
        <v>109</v>
      </c>
      <c r="B84" s="154" t="s">
        <v>118</v>
      </c>
      <c r="C84" s="154"/>
      <c r="D84" s="154"/>
      <c r="E84" s="154"/>
      <c r="F84" s="154"/>
      <c r="G84" s="154"/>
      <c r="H84" s="154"/>
      <c r="I84" s="154"/>
      <c r="J84" s="69"/>
      <c r="K84" s="155"/>
      <c r="L84" s="185"/>
      <c r="M84" s="185"/>
    </row>
    <row r="85" spans="1:13" ht="36" customHeight="1" x14ac:dyDescent="0.25">
      <c r="A85" s="170" t="s">
        <v>191</v>
      </c>
      <c r="B85" s="129" t="s">
        <v>192</v>
      </c>
      <c r="C85" s="129"/>
      <c r="D85" s="129"/>
      <c r="E85" s="129"/>
      <c r="F85" s="129"/>
      <c r="G85" s="129"/>
      <c r="H85" s="129"/>
      <c r="I85" s="129"/>
      <c r="J85" s="43"/>
      <c r="K85" s="130"/>
      <c r="L85" s="185"/>
      <c r="M85" s="185"/>
    </row>
    <row r="86" spans="1:13" x14ac:dyDescent="0.25">
      <c r="A86" s="170" t="s">
        <v>193</v>
      </c>
      <c r="B86" s="154" t="s">
        <v>249</v>
      </c>
      <c r="C86" s="154"/>
      <c r="D86" s="154"/>
      <c r="E86" s="154"/>
      <c r="F86" s="154"/>
      <c r="G86" s="154"/>
      <c r="H86" s="154"/>
      <c r="I86" s="154"/>
      <c r="J86" s="69"/>
      <c r="K86" s="155"/>
      <c r="L86" s="185"/>
      <c r="M86" s="185"/>
    </row>
    <row r="87" spans="1:13" x14ac:dyDescent="0.25">
      <c r="A87" s="170" t="s">
        <v>194</v>
      </c>
      <c r="B87" s="154" t="s">
        <v>195</v>
      </c>
      <c r="C87" s="154"/>
      <c r="D87" s="154"/>
      <c r="E87" s="154"/>
      <c r="F87" s="154"/>
      <c r="G87" s="154"/>
      <c r="H87" s="154"/>
      <c r="I87" s="154"/>
      <c r="J87" s="69"/>
      <c r="K87" s="155"/>
    </row>
    <row r="88" spans="1:13" ht="41.25" customHeight="1" x14ac:dyDescent="0.25">
      <c r="A88" s="170" t="s">
        <v>196</v>
      </c>
      <c r="B88" s="69" t="s">
        <v>197</v>
      </c>
      <c r="C88" s="70"/>
      <c r="D88" s="70"/>
      <c r="E88" s="70"/>
      <c r="F88" s="70"/>
      <c r="G88" s="70"/>
      <c r="H88" s="70"/>
      <c r="I88" s="70"/>
      <c r="J88" s="70"/>
      <c r="K88" s="71"/>
    </row>
    <row r="89" spans="1:13" x14ac:dyDescent="0.25">
      <c r="A89" s="18" t="s">
        <v>189</v>
      </c>
      <c r="B89" s="154" t="s">
        <v>190</v>
      </c>
      <c r="C89" s="154"/>
      <c r="D89" s="154"/>
      <c r="E89" s="154"/>
      <c r="F89" s="154"/>
      <c r="G89" s="154"/>
      <c r="H89" s="154"/>
      <c r="I89" s="154"/>
      <c r="J89" s="69"/>
      <c r="K89" s="155"/>
    </row>
    <row r="90" spans="1:13" x14ac:dyDescent="0.25">
      <c r="A90" s="146" t="s">
        <v>103</v>
      </c>
      <c r="B90" s="150" t="s">
        <v>126</v>
      </c>
      <c r="C90" s="150"/>
      <c r="D90" s="150"/>
      <c r="E90" s="150"/>
      <c r="F90" s="150"/>
      <c r="G90" s="150"/>
      <c r="H90" s="150"/>
      <c r="I90" s="150"/>
      <c r="J90" s="162"/>
      <c r="K90" s="151"/>
    </row>
    <row r="91" spans="1:13" ht="15.75" thickBot="1" x14ac:dyDescent="0.3">
      <c r="A91" s="26" t="s">
        <v>104</v>
      </c>
      <c r="B91" s="152" t="s">
        <v>188</v>
      </c>
      <c r="C91" s="152"/>
      <c r="D91" s="152"/>
      <c r="E91" s="152"/>
      <c r="F91" s="152"/>
      <c r="G91" s="152"/>
      <c r="H91" s="152"/>
      <c r="I91" s="152"/>
      <c r="J91" s="56"/>
      <c r="K91" s="153"/>
    </row>
    <row r="92" spans="1:13" x14ac:dyDescent="0.25">
      <c r="A92" s="274"/>
      <c r="B92" s="2"/>
      <c r="C92" s="2"/>
      <c r="D92" s="2"/>
      <c r="E92" s="2"/>
      <c r="F92" s="2"/>
      <c r="G92" s="2"/>
      <c r="H92" s="2"/>
      <c r="I92" s="2"/>
      <c r="J92" s="2"/>
      <c r="K92" s="2"/>
      <c r="L92" s="2"/>
    </row>
    <row r="93" spans="1:13" x14ac:dyDescent="0.25">
      <c r="A93" s="274"/>
      <c r="B93" s="2"/>
      <c r="C93" s="2"/>
      <c r="D93" s="2"/>
      <c r="E93" s="2"/>
      <c r="F93" s="2"/>
      <c r="G93" s="2"/>
      <c r="H93" s="2"/>
      <c r="I93" s="2"/>
      <c r="J93" s="2"/>
      <c r="K93" s="2"/>
      <c r="L93" s="2"/>
    </row>
    <row r="94" spans="1:13" x14ac:dyDescent="0.25">
      <c r="A94" s="274"/>
      <c r="B94" s="2"/>
      <c r="C94" s="2"/>
      <c r="D94" s="2"/>
      <c r="E94" s="2"/>
      <c r="F94" s="2"/>
      <c r="G94" s="2"/>
      <c r="H94" s="2"/>
      <c r="I94" s="2"/>
      <c r="J94" s="2"/>
      <c r="K94" s="2"/>
      <c r="L94" s="2"/>
    </row>
    <row r="95" spans="1:13" ht="15.75" thickBot="1" x14ac:dyDescent="0.3">
      <c r="A95" s="274"/>
      <c r="B95" s="2"/>
      <c r="C95" s="2"/>
      <c r="D95" s="2"/>
      <c r="E95" s="2"/>
      <c r="F95" s="2"/>
      <c r="G95" s="2"/>
      <c r="H95" s="2"/>
      <c r="I95" s="2"/>
      <c r="J95" s="2"/>
      <c r="K95" s="2"/>
      <c r="L95" s="2"/>
    </row>
    <row r="96" spans="1:13" s="3" customFormat="1" ht="23.25" x14ac:dyDescent="0.25">
      <c r="A96" s="94" t="s">
        <v>299</v>
      </c>
      <c r="B96" s="141" t="s">
        <v>226</v>
      </c>
      <c r="C96" s="141"/>
      <c r="D96" s="141"/>
      <c r="E96" s="141"/>
      <c r="F96" s="141"/>
      <c r="G96" s="141"/>
      <c r="H96" s="141"/>
      <c r="I96" s="141"/>
      <c r="J96" s="160"/>
      <c r="K96" s="142"/>
    </row>
    <row r="97" spans="1:13" s="3" customFormat="1" x14ac:dyDescent="0.25">
      <c r="A97" s="143" t="s">
        <v>95</v>
      </c>
      <c r="B97" s="86" t="s">
        <v>106</v>
      </c>
      <c r="C97" s="86" t="s">
        <v>96</v>
      </c>
      <c r="D97" s="86" t="s">
        <v>97</v>
      </c>
      <c r="E97" s="86" t="s">
        <v>38</v>
      </c>
      <c r="F97" s="86" t="s">
        <v>98</v>
      </c>
      <c r="G97" s="86" t="s">
        <v>99</v>
      </c>
      <c r="H97" s="86" t="s">
        <v>100</v>
      </c>
      <c r="I97" s="86" t="s">
        <v>101</v>
      </c>
      <c r="J97" s="158" t="s">
        <v>102</v>
      </c>
      <c r="K97" s="144" t="s">
        <v>175</v>
      </c>
    </row>
    <row r="98" spans="1:13" x14ac:dyDescent="0.25">
      <c r="A98" s="172" t="s">
        <v>227</v>
      </c>
      <c r="B98" s="1" t="s">
        <v>198</v>
      </c>
      <c r="C98" s="1" t="s">
        <v>198</v>
      </c>
      <c r="D98" s="1" t="s">
        <v>198</v>
      </c>
      <c r="E98" s="197">
        <v>8</v>
      </c>
      <c r="F98" s="197">
        <v>8</v>
      </c>
      <c r="G98" s="1">
        <v>24</v>
      </c>
      <c r="H98" s="197">
        <v>4</v>
      </c>
      <c r="I98" s="197">
        <v>9</v>
      </c>
      <c r="J98" s="77" t="s">
        <v>107</v>
      </c>
      <c r="K98" s="199" t="s">
        <v>244</v>
      </c>
      <c r="L98" s="192"/>
    </row>
    <row r="99" spans="1:13" s="3" customFormat="1" x14ac:dyDescent="0.25">
      <c r="A99" s="194" t="s">
        <v>203</v>
      </c>
      <c r="B99" s="1">
        <v>12</v>
      </c>
      <c r="C99" s="1" t="s">
        <v>107</v>
      </c>
      <c r="D99" s="1" t="s">
        <v>107</v>
      </c>
      <c r="E99" s="198"/>
      <c r="F99" s="198"/>
      <c r="G99" s="1" t="s">
        <v>228</v>
      </c>
      <c r="H99" s="198"/>
      <c r="I99" s="198"/>
      <c r="J99" s="78"/>
      <c r="K99" s="200"/>
    </row>
    <row r="100" spans="1:13" s="3" customFormat="1" x14ac:dyDescent="0.25">
      <c r="A100" s="195"/>
      <c r="B100" s="1">
        <v>9</v>
      </c>
      <c r="C100" s="1" t="s">
        <v>123</v>
      </c>
      <c r="D100" s="1" t="s">
        <v>123</v>
      </c>
      <c r="E100" s="198"/>
      <c r="F100" s="198"/>
      <c r="G100" s="171" t="s">
        <v>229</v>
      </c>
      <c r="H100" s="198"/>
      <c r="I100" s="198"/>
      <c r="J100" s="78"/>
      <c r="K100" s="200"/>
    </row>
    <row r="101" spans="1:13" s="3" customFormat="1" x14ac:dyDescent="0.25">
      <c r="A101" s="196"/>
      <c r="B101" s="1">
        <v>6</v>
      </c>
      <c r="C101" s="1" t="s">
        <v>178</v>
      </c>
      <c r="D101" s="1" t="s">
        <v>178</v>
      </c>
      <c r="E101" s="88"/>
      <c r="F101" s="88"/>
      <c r="G101" s="171" t="s">
        <v>230</v>
      </c>
      <c r="H101" s="88"/>
      <c r="I101" s="88"/>
      <c r="J101" s="79"/>
      <c r="K101" s="201"/>
    </row>
    <row r="102" spans="1:13" x14ac:dyDescent="0.25">
      <c r="A102" s="122" t="s">
        <v>36</v>
      </c>
      <c r="B102" s="118" t="s">
        <v>42</v>
      </c>
      <c r="C102" s="118" t="s">
        <v>37</v>
      </c>
      <c r="D102" s="119" t="s">
        <v>38</v>
      </c>
      <c r="E102" s="119" t="s">
        <v>39</v>
      </c>
      <c r="F102" s="119" t="s">
        <v>40</v>
      </c>
      <c r="G102" s="139" t="s">
        <v>41</v>
      </c>
      <c r="H102" s="139"/>
      <c r="I102" s="139"/>
      <c r="J102" s="120"/>
      <c r="K102" s="145"/>
    </row>
    <row r="103" spans="1:13" x14ac:dyDescent="0.25">
      <c r="A103" s="173" t="s">
        <v>231</v>
      </c>
      <c r="B103" s="9">
        <v>36</v>
      </c>
      <c r="C103" s="9" t="s">
        <v>232</v>
      </c>
      <c r="D103" s="10">
        <v>6</v>
      </c>
      <c r="E103" s="10">
        <v>-2</v>
      </c>
      <c r="F103" s="10">
        <v>2</v>
      </c>
      <c r="G103" s="186" t="s">
        <v>176</v>
      </c>
      <c r="H103" s="49"/>
      <c r="I103" s="49"/>
      <c r="J103" s="45"/>
      <c r="K103" s="50"/>
      <c r="L103" s="193"/>
    </row>
    <row r="104" spans="1:13" x14ac:dyDescent="0.25">
      <c r="A104" s="173" t="s">
        <v>233</v>
      </c>
      <c r="B104" s="9">
        <v>8</v>
      </c>
      <c r="C104" s="9" t="s">
        <v>209</v>
      </c>
      <c r="D104" s="10">
        <v>5</v>
      </c>
      <c r="E104" s="10">
        <v>-1</v>
      </c>
      <c r="F104" s="10">
        <v>1</v>
      </c>
      <c r="G104" s="49" t="s">
        <v>234</v>
      </c>
      <c r="H104" s="49"/>
      <c r="I104" s="49"/>
      <c r="J104" s="45"/>
      <c r="K104" s="50"/>
      <c r="L104" s="193"/>
    </row>
    <row r="105" spans="1:13" ht="28.5" customHeight="1" x14ac:dyDescent="0.25">
      <c r="A105" s="173" t="s">
        <v>32</v>
      </c>
      <c r="B105" s="9">
        <v>12</v>
      </c>
      <c r="C105" s="9" t="s">
        <v>48</v>
      </c>
      <c r="D105" s="10">
        <v>8</v>
      </c>
      <c r="E105" s="10">
        <v>-4</v>
      </c>
      <c r="F105" s="10" t="s">
        <v>66</v>
      </c>
      <c r="G105" s="174" t="s">
        <v>67</v>
      </c>
      <c r="H105" s="175"/>
      <c r="I105" s="175"/>
      <c r="J105" s="175"/>
      <c r="K105" s="176"/>
    </row>
    <row r="106" spans="1:13" s="3" customFormat="1" ht="28.5" customHeight="1" x14ac:dyDescent="0.25">
      <c r="A106" s="173" t="s">
        <v>239</v>
      </c>
      <c r="B106" s="187">
        <v>72</v>
      </c>
      <c r="C106" s="9" t="s">
        <v>209</v>
      </c>
      <c r="D106" s="188">
        <v>5</v>
      </c>
      <c r="E106" s="188">
        <v>-1</v>
      </c>
      <c r="F106" s="188">
        <v>2</v>
      </c>
      <c r="G106" s="189" t="s">
        <v>240</v>
      </c>
      <c r="H106" s="190"/>
      <c r="I106" s="190"/>
      <c r="J106" s="190"/>
      <c r="K106" s="191"/>
    </row>
    <row r="107" spans="1:13" ht="53.25" customHeight="1" x14ac:dyDescent="0.25">
      <c r="A107" s="283" t="s">
        <v>235</v>
      </c>
      <c r="B107" s="276" t="s">
        <v>8</v>
      </c>
      <c r="C107" s="276" t="s">
        <v>8</v>
      </c>
      <c r="D107" s="278" t="s">
        <v>300</v>
      </c>
      <c r="E107" s="278">
        <v>-4</v>
      </c>
      <c r="F107" s="278">
        <v>6</v>
      </c>
      <c r="G107" s="284" t="s">
        <v>236</v>
      </c>
      <c r="H107" s="284"/>
      <c r="I107" s="284"/>
      <c r="J107" s="284"/>
      <c r="K107" s="285"/>
    </row>
    <row r="108" spans="1:13" x14ac:dyDescent="0.25">
      <c r="A108" s="283" t="s">
        <v>237</v>
      </c>
      <c r="B108" s="276" t="s">
        <v>8</v>
      </c>
      <c r="C108" s="276" t="s">
        <v>8</v>
      </c>
      <c r="D108" s="278" t="s">
        <v>301</v>
      </c>
      <c r="E108" s="278">
        <v>-2</v>
      </c>
      <c r="F108" s="278" t="s">
        <v>55</v>
      </c>
      <c r="G108" s="284" t="s">
        <v>238</v>
      </c>
      <c r="H108" s="284"/>
      <c r="I108" s="284"/>
      <c r="J108" s="284"/>
      <c r="K108" s="285"/>
    </row>
    <row r="109" spans="1:13" s="3" customFormat="1" x14ac:dyDescent="0.25">
      <c r="A109" s="137" t="s">
        <v>41</v>
      </c>
      <c r="B109" s="133"/>
      <c r="C109" s="133"/>
      <c r="D109" s="133"/>
      <c r="E109" s="133"/>
      <c r="F109" s="133"/>
      <c r="G109" s="133"/>
      <c r="H109" s="133"/>
      <c r="I109" s="133"/>
      <c r="J109" s="161"/>
      <c r="K109" s="138"/>
      <c r="L109" s="202"/>
      <c r="M109" s="202"/>
    </row>
    <row r="110" spans="1:13" s="3" customFormat="1" ht="71.25" customHeight="1" x14ac:dyDescent="0.25">
      <c r="A110" s="203" t="s">
        <v>245</v>
      </c>
      <c r="B110" s="154" t="s">
        <v>246</v>
      </c>
      <c r="C110" s="154"/>
      <c r="D110" s="154"/>
      <c r="E110" s="154"/>
      <c r="F110" s="154"/>
      <c r="G110" s="154"/>
      <c r="H110" s="154"/>
      <c r="I110" s="154"/>
      <c r="J110" s="69"/>
      <c r="K110" s="155"/>
    </row>
    <row r="111" spans="1:13" ht="30.75" customHeight="1" x14ac:dyDescent="0.25">
      <c r="A111" s="203" t="s">
        <v>196</v>
      </c>
      <c r="B111" s="69" t="s">
        <v>241</v>
      </c>
      <c r="C111" s="70"/>
      <c r="D111" s="70"/>
      <c r="E111" s="70"/>
      <c r="F111" s="70"/>
      <c r="G111" s="70"/>
      <c r="H111" s="70"/>
      <c r="I111" s="70"/>
      <c r="J111" s="70"/>
      <c r="K111" s="71"/>
    </row>
    <row r="112" spans="1:13" s="3" customFormat="1" x14ac:dyDescent="0.25">
      <c r="A112" s="203" t="s">
        <v>242</v>
      </c>
      <c r="B112" s="154" t="s">
        <v>243</v>
      </c>
      <c r="C112" s="154"/>
      <c r="D112" s="154"/>
      <c r="E112" s="154"/>
      <c r="F112" s="154"/>
      <c r="G112" s="154"/>
      <c r="H112" s="154"/>
      <c r="I112" s="154"/>
      <c r="J112" s="69"/>
      <c r="K112" s="155"/>
    </row>
    <row r="113" spans="1:11" x14ac:dyDescent="0.25">
      <c r="A113" s="146" t="s">
        <v>103</v>
      </c>
      <c r="B113" s="150" t="s">
        <v>248</v>
      </c>
      <c r="C113" s="150"/>
      <c r="D113" s="150"/>
      <c r="E113" s="150"/>
      <c r="F113" s="150"/>
      <c r="G113" s="150"/>
      <c r="H113" s="150"/>
      <c r="I113" s="150"/>
      <c r="J113" s="162"/>
      <c r="K113" s="151"/>
    </row>
    <row r="114" spans="1:11" ht="15.75" thickBot="1" x14ac:dyDescent="0.3">
      <c r="A114" s="26" t="s">
        <v>104</v>
      </c>
      <c r="B114" s="152" t="s">
        <v>247</v>
      </c>
      <c r="C114" s="152"/>
      <c r="D114" s="152"/>
      <c r="E114" s="152"/>
      <c r="F114" s="152"/>
      <c r="G114" s="152"/>
      <c r="H114" s="152"/>
      <c r="I114" s="152"/>
      <c r="J114" s="56"/>
      <c r="K114" s="153"/>
    </row>
    <row r="115" spans="1:11" ht="34.5" customHeight="1" thickBot="1" x14ac:dyDescent="0.3"/>
    <row r="116" spans="1:11" ht="32.25" customHeight="1" x14ac:dyDescent="0.25">
      <c r="A116" s="72" t="s">
        <v>51</v>
      </c>
      <c r="B116" s="54" t="s">
        <v>180</v>
      </c>
      <c r="C116" s="54"/>
      <c r="D116" s="54"/>
      <c r="E116" s="54"/>
      <c r="F116" s="54"/>
      <c r="G116" s="54"/>
      <c r="H116" s="54"/>
      <c r="I116" s="54"/>
      <c r="J116" s="61"/>
      <c r="K116" s="55"/>
    </row>
    <row r="117" spans="1:11" s="3" customFormat="1" ht="30.75" customHeight="1" x14ac:dyDescent="0.25">
      <c r="A117" s="8" t="s">
        <v>76</v>
      </c>
      <c r="B117" s="49" t="s">
        <v>80</v>
      </c>
      <c r="C117" s="49"/>
      <c r="D117" s="49"/>
      <c r="E117" s="49"/>
      <c r="F117" s="49"/>
      <c r="G117" s="49"/>
      <c r="H117" s="49"/>
      <c r="I117" s="49"/>
      <c r="J117" s="45"/>
      <c r="K117" s="50"/>
    </row>
    <row r="118" spans="1:11" s="3" customFormat="1" ht="33.75" customHeight="1" x14ac:dyDescent="0.25">
      <c r="A118" s="8" t="s">
        <v>1</v>
      </c>
      <c r="B118" s="49" t="s">
        <v>79</v>
      </c>
      <c r="C118" s="49"/>
      <c r="D118" s="49"/>
      <c r="E118" s="49"/>
      <c r="F118" s="49"/>
      <c r="G118" s="49"/>
      <c r="H118" s="49"/>
      <c r="I118" s="49"/>
      <c r="J118" s="45"/>
      <c r="K118" s="50"/>
    </row>
    <row r="119" spans="1:11" ht="58.5" customHeight="1" x14ac:dyDescent="0.25">
      <c r="A119" s="8" t="s">
        <v>77</v>
      </c>
      <c r="B119" s="49" t="s">
        <v>181</v>
      </c>
      <c r="C119" s="49"/>
      <c r="D119" s="49"/>
      <c r="E119" s="49"/>
      <c r="F119" s="49"/>
      <c r="G119" s="49"/>
      <c r="H119" s="49"/>
      <c r="I119" s="49"/>
      <c r="J119" s="45"/>
      <c r="K119" s="50"/>
    </row>
    <row r="120" spans="1:11" ht="32.25" customHeight="1" thickBot="1" x14ac:dyDescent="0.3">
      <c r="A120" s="11" t="s">
        <v>78</v>
      </c>
      <c r="B120" s="51" t="s">
        <v>81</v>
      </c>
      <c r="C120" s="51"/>
      <c r="D120" s="51"/>
      <c r="E120" s="51"/>
      <c r="F120" s="51"/>
      <c r="G120" s="51"/>
      <c r="H120" s="51"/>
      <c r="I120" s="51"/>
      <c r="J120" s="62"/>
      <c r="K120" s="52"/>
    </row>
    <row r="121" spans="1:11" ht="29.25" customHeight="1" x14ac:dyDescent="0.25"/>
    <row r="122" spans="1:11" ht="56.25" customHeight="1" x14ac:dyDescent="0.25"/>
    <row r="123" spans="1:11" ht="30" customHeight="1" x14ac:dyDescent="0.25"/>
  </sheetData>
  <mergeCells count="101">
    <mergeCell ref="B116:K116"/>
    <mergeCell ref="B117:K117"/>
    <mergeCell ref="B118:K118"/>
    <mergeCell ref="B119:K119"/>
    <mergeCell ref="B120:K120"/>
    <mergeCell ref="B87:K87"/>
    <mergeCell ref="B88:K88"/>
    <mergeCell ref="B89:K89"/>
    <mergeCell ref="A83:K83"/>
    <mergeCell ref="G81:K81"/>
    <mergeCell ref="B56:K56"/>
    <mergeCell ref="B58:K58"/>
    <mergeCell ref="B35:K35"/>
    <mergeCell ref="G73:K73"/>
    <mergeCell ref="G74:K74"/>
    <mergeCell ref="B84:K84"/>
    <mergeCell ref="B85:K85"/>
    <mergeCell ref="B86:K86"/>
    <mergeCell ref="B1:K1"/>
    <mergeCell ref="G4:K4"/>
    <mergeCell ref="G5:K5"/>
    <mergeCell ref="G6:K6"/>
    <mergeCell ref="G7:K7"/>
    <mergeCell ref="G24:K24"/>
    <mergeCell ref="A8:K8"/>
    <mergeCell ref="B9:K9"/>
    <mergeCell ref="B10:K10"/>
    <mergeCell ref="B11:K11"/>
    <mergeCell ref="B12:K12"/>
    <mergeCell ref="B14:K14"/>
    <mergeCell ref="B15:K15"/>
    <mergeCell ref="B13:K13"/>
    <mergeCell ref="B16:K16"/>
    <mergeCell ref="B17:K17"/>
    <mergeCell ref="B19:K19"/>
    <mergeCell ref="G22:K22"/>
    <mergeCell ref="G23:K23"/>
    <mergeCell ref="G50:K50"/>
    <mergeCell ref="B37:K37"/>
    <mergeCell ref="B38:K38"/>
    <mergeCell ref="B39:K39"/>
    <mergeCell ref="G27:K27"/>
    <mergeCell ref="G28:K28"/>
    <mergeCell ref="G29:K29"/>
    <mergeCell ref="G30:K30"/>
    <mergeCell ref="B33:K33"/>
    <mergeCell ref="B36:K36"/>
    <mergeCell ref="A32:K32"/>
    <mergeCell ref="G31:K31"/>
    <mergeCell ref="B34:K34"/>
    <mergeCell ref="B41:K41"/>
    <mergeCell ref="G44:K44"/>
    <mergeCell ref="G45:K45"/>
    <mergeCell ref="G46:K46"/>
    <mergeCell ref="G49:K49"/>
    <mergeCell ref="G75:K75"/>
    <mergeCell ref="G51:K51"/>
    <mergeCell ref="G52:K52"/>
    <mergeCell ref="B55:K55"/>
    <mergeCell ref="B59:K59"/>
    <mergeCell ref="B60:K60"/>
    <mergeCell ref="B61:K61"/>
    <mergeCell ref="A54:K54"/>
    <mergeCell ref="G53:K53"/>
    <mergeCell ref="A70:A72"/>
    <mergeCell ref="K69:K72"/>
    <mergeCell ref="J69:J72"/>
    <mergeCell ref="I69:I72"/>
    <mergeCell ref="F69:F72"/>
    <mergeCell ref="E69:E72"/>
    <mergeCell ref="C69:C72"/>
    <mergeCell ref="B62:K62"/>
    <mergeCell ref="B57:K57"/>
    <mergeCell ref="B67:K67"/>
    <mergeCell ref="B90:K90"/>
    <mergeCell ref="G80:K80"/>
    <mergeCell ref="G77:K79"/>
    <mergeCell ref="B76:K76"/>
    <mergeCell ref="G82:K82"/>
    <mergeCell ref="B113:K113"/>
    <mergeCell ref="G102:K102"/>
    <mergeCell ref="G103:K103"/>
    <mergeCell ref="G105:K105"/>
    <mergeCell ref="B91:K91"/>
    <mergeCell ref="B114:K114"/>
    <mergeCell ref="B110:K110"/>
    <mergeCell ref="B111:K111"/>
    <mergeCell ref="B112:K112"/>
    <mergeCell ref="G108:K108"/>
    <mergeCell ref="G106:K106"/>
    <mergeCell ref="B96:K96"/>
    <mergeCell ref="A109:K109"/>
    <mergeCell ref="E98:E101"/>
    <mergeCell ref="F98:F101"/>
    <mergeCell ref="H98:H101"/>
    <mergeCell ref="I98:I101"/>
    <mergeCell ref="J98:J101"/>
    <mergeCell ref="G104:K104"/>
    <mergeCell ref="G107:K107"/>
    <mergeCell ref="A99:A101"/>
    <mergeCell ref="K98:K101"/>
  </mergeCells>
  <pageMargins left="0.7" right="0.7" top="0.75" bottom="0.75" header="0.3" footer="0.3"/>
  <pageSetup paperSize="9" scale="71"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workbookViewId="0">
      <selection activeCell="M16" sqref="M16"/>
    </sheetView>
  </sheetViews>
  <sheetFormatPr defaultRowHeight="15" x14ac:dyDescent="0.25"/>
  <cols>
    <col min="1" max="1" width="26" bestFit="1" customWidth="1"/>
    <col min="3" max="3" width="11.7109375" bestFit="1" customWidth="1"/>
    <col min="11" max="11" width="18.5703125" customWidth="1"/>
  </cols>
  <sheetData>
    <row r="1" spans="1:11" ht="24" thickBot="1" x14ac:dyDescent="0.3">
      <c r="A1" s="24" t="s">
        <v>134</v>
      </c>
      <c r="B1" s="59" t="s">
        <v>132</v>
      </c>
      <c r="C1" s="59"/>
      <c r="D1" s="59"/>
      <c r="E1" s="59"/>
      <c r="F1" s="59"/>
      <c r="G1" s="59"/>
      <c r="H1" s="59"/>
      <c r="I1" s="59"/>
      <c r="J1" s="59"/>
      <c r="K1" s="60"/>
    </row>
    <row r="2" spans="1:11" x14ac:dyDescent="0.25">
      <c r="A2" s="124" t="s">
        <v>95</v>
      </c>
      <c r="B2" s="25" t="s">
        <v>106</v>
      </c>
      <c r="C2" s="25" t="s">
        <v>96</v>
      </c>
      <c r="D2" s="25" t="s">
        <v>97</v>
      </c>
      <c r="E2" s="25" t="s">
        <v>38</v>
      </c>
      <c r="F2" s="25" t="s">
        <v>98</v>
      </c>
      <c r="G2" s="25" t="s">
        <v>99</v>
      </c>
      <c r="H2" s="25" t="s">
        <v>100</v>
      </c>
      <c r="I2" s="25" t="s">
        <v>101</v>
      </c>
      <c r="J2" s="125" t="s">
        <v>102</v>
      </c>
      <c r="K2" s="144" t="s">
        <v>175</v>
      </c>
    </row>
    <row r="3" spans="1:11" x14ac:dyDescent="0.25">
      <c r="A3" s="126" t="s">
        <v>105</v>
      </c>
      <c r="B3" s="1">
        <v>7</v>
      </c>
      <c r="C3" s="1" t="s">
        <v>108</v>
      </c>
      <c r="D3" s="1" t="s">
        <v>108</v>
      </c>
      <c r="E3" s="1">
        <v>4</v>
      </c>
      <c r="F3" s="1">
        <v>4</v>
      </c>
      <c r="G3" s="1">
        <v>5</v>
      </c>
      <c r="H3" s="1">
        <v>4</v>
      </c>
      <c r="I3" s="1">
        <v>9</v>
      </c>
      <c r="J3" s="127" t="s">
        <v>107</v>
      </c>
      <c r="K3" s="127" t="s">
        <v>123</v>
      </c>
    </row>
    <row r="4" spans="1:11" x14ac:dyDescent="0.25">
      <c r="A4" s="122" t="s">
        <v>36</v>
      </c>
      <c r="B4" s="118" t="s">
        <v>42</v>
      </c>
      <c r="C4" s="118" t="s">
        <v>37</v>
      </c>
      <c r="D4" s="119" t="s">
        <v>38</v>
      </c>
      <c r="E4" s="119" t="s">
        <v>39</v>
      </c>
      <c r="F4" s="119" t="s">
        <v>40</v>
      </c>
      <c r="G4" s="120" t="s">
        <v>41</v>
      </c>
      <c r="H4" s="121"/>
      <c r="I4" s="121"/>
      <c r="J4" s="121"/>
      <c r="K4" s="123"/>
    </row>
    <row r="5" spans="1:11" x14ac:dyDescent="0.25">
      <c r="A5" s="8" t="s">
        <v>22</v>
      </c>
      <c r="B5" s="9">
        <v>16</v>
      </c>
      <c r="C5" s="9" t="s">
        <v>73</v>
      </c>
      <c r="D5" s="10">
        <v>4</v>
      </c>
      <c r="E5" s="10">
        <v>-1</v>
      </c>
      <c r="F5" s="10">
        <v>1</v>
      </c>
      <c r="G5" s="272" t="s">
        <v>176</v>
      </c>
      <c r="H5" s="44"/>
      <c r="I5" s="44"/>
      <c r="J5" s="44"/>
      <c r="K5" s="48"/>
    </row>
    <row r="6" spans="1:11" x14ac:dyDescent="0.25">
      <c r="A6" s="8" t="s">
        <v>23</v>
      </c>
      <c r="B6" s="9">
        <v>12</v>
      </c>
      <c r="C6" s="9" t="s">
        <v>74</v>
      </c>
      <c r="D6" s="10">
        <v>8</v>
      </c>
      <c r="E6" s="10">
        <v>-3</v>
      </c>
      <c r="F6" s="10">
        <v>2</v>
      </c>
      <c r="G6" s="272" t="s">
        <v>176</v>
      </c>
      <c r="H6" s="44"/>
      <c r="I6" s="44"/>
      <c r="J6" s="44"/>
      <c r="K6" s="48"/>
    </row>
    <row r="7" spans="1:11" x14ac:dyDescent="0.25">
      <c r="A7" s="275" t="s">
        <v>164</v>
      </c>
      <c r="B7" s="276" t="s">
        <v>8</v>
      </c>
      <c r="C7" s="276" t="s">
        <v>8</v>
      </c>
      <c r="D7" s="278" t="s">
        <v>146</v>
      </c>
      <c r="E7" s="278">
        <v>0</v>
      </c>
      <c r="F7" s="278">
        <v>1</v>
      </c>
      <c r="G7" s="286" t="s">
        <v>176</v>
      </c>
      <c r="H7" s="287"/>
      <c r="I7" s="287"/>
      <c r="J7" s="287"/>
      <c r="K7" s="288"/>
    </row>
    <row r="8" spans="1:11" x14ac:dyDescent="0.25">
      <c r="A8" s="13" t="s">
        <v>62</v>
      </c>
      <c r="B8" s="9">
        <v>6</v>
      </c>
      <c r="C8" s="9" t="s">
        <v>63</v>
      </c>
      <c r="D8" s="10">
        <v>3</v>
      </c>
      <c r="E8" s="10">
        <v>0</v>
      </c>
      <c r="F8" s="10">
        <v>1</v>
      </c>
      <c r="G8" s="272" t="s">
        <v>176</v>
      </c>
      <c r="H8" s="44"/>
      <c r="I8" s="44"/>
      <c r="J8" s="44"/>
      <c r="K8" s="48"/>
    </row>
    <row r="9" spans="1:11" x14ac:dyDescent="0.25">
      <c r="A9" s="131" t="s">
        <v>64</v>
      </c>
      <c r="B9" s="16">
        <v>5</v>
      </c>
      <c r="C9" s="16" t="s">
        <v>65</v>
      </c>
      <c r="D9" s="17">
        <v>6</v>
      </c>
      <c r="E9" s="17">
        <v>-1</v>
      </c>
      <c r="F9" s="17" t="s">
        <v>55</v>
      </c>
      <c r="G9" s="272" t="s">
        <v>176</v>
      </c>
      <c r="H9" s="44"/>
      <c r="I9" s="44"/>
      <c r="J9" s="44"/>
      <c r="K9" s="48"/>
    </row>
    <row r="10" spans="1:11" x14ac:dyDescent="0.25">
      <c r="A10" s="167" t="s">
        <v>41</v>
      </c>
      <c r="B10" s="168"/>
      <c r="C10" s="168"/>
      <c r="D10" s="168"/>
      <c r="E10" s="168"/>
      <c r="F10" s="168"/>
      <c r="G10" s="168"/>
      <c r="H10" s="168"/>
      <c r="I10" s="168"/>
      <c r="J10" s="168"/>
      <c r="K10" s="169"/>
    </row>
    <row r="11" spans="1:11" ht="19.5" customHeight="1" x14ac:dyDescent="0.25">
      <c r="A11" s="18" t="s">
        <v>138</v>
      </c>
      <c r="B11" s="49" t="s">
        <v>139</v>
      </c>
      <c r="C11" s="49"/>
      <c r="D11" s="49"/>
      <c r="E11" s="49"/>
      <c r="F11" s="49"/>
      <c r="G11" s="49"/>
      <c r="H11" s="49"/>
      <c r="I11" s="49"/>
      <c r="J11" s="45"/>
      <c r="K11" s="50"/>
    </row>
    <row r="12" spans="1:11" ht="18" customHeight="1" x14ac:dyDescent="0.25">
      <c r="A12" s="18" t="s">
        <v>140</v>
      </c>
      <c r="B12" s="49" t="s">
        <v>144</v>
      </c>
      <c r="C12" s="49"/>
      <c r="D12" s="49"/>
      <c r="E12" s="49"/>
      <c r="F12" s="49"/>
      <c r="G12" s="49"/>
      <c r="H12" s="49"/>
      <c r="I12" s="49"/>
      <c r="J12" s="45"/>
      <c r="K12" s="50"/>
    </row>
    <row r="13" spans="1:11" ht="28.5" customHeight="1" x14ac:dyDescent="0.25">
      <c r="A13" s="18" t="s">
        <v>163</v>
      </c>
      <c r="B13" s="49" t="s">
        <v>141</v>
      </c>
      <c r="C13" s="49"/>
      <c r="D13" s="49"/>
      <c r="E13" s="49"/>
      <c r="F13" s="49"/>
      <c r="G13" s="49"/>
      <c r="H13" s="49"/>
      <c r="I13" s="49"/>
      <c r="J13" s="45"/>
      <c r="K13" s="50"/>
    </row>
    <row r="14" spans="1:11" x14ac:dyDescent="0.25">
      <c r="A14" s="132" t="s">
        <v>103</v>
      </c>
      <c r="B14" s="134" t="s">
        <v>135</v>
      </c>
      <c r="C14" s="135"/>
      <c r="D14" s="135"/>
      <c r="E14" s="135"/>
      <c r="F14" s="135"/>
      <c r="G14" s="135"/>
      <c r="H14" s="135"/>
      <c r="I14" s="135"/>
      <c r="J14" s="135"/>
      <c r="K14" s="136"/>
    </row>
    <row r="15" spans="1:11" ht="15.75" thickBot="1" x14ac:dyDescent="0.3">
      <c r="A15" s="26" t="s">
        <v>104</v>
      </c>
      <c r="B15" s="56" t="s">
        <v>137</v>
      </c>
      <c r="C15" s="57"/>
      <c r="D15" s="57"/>
      <c r="E15" s="57"/>
      <c r="F15" s="57"/>
      <c r="G15" s="57"/>
      <c r="H15" s="57"/>
      <c r="I15" s="57"/>
      <c r="J15" s="57"/>
      <c r="K15" s="58"/>
    </row>
    <row r="16" spans="1:11" ht="15.75" thickBot="1" x14ac:dyDescent="0.3">
      <c r="J16" s="3"/>
    </row>
    <row r="17" spans="1:11" ht="23.25" x14ac:dyDescent="0.25">
      <c r="A17" s="94" t="s">
        <v>298</v>
      </c>
      <c r="B17" s="141" t="s">
        <v>133</v>
      </c>
      <c r="C17" s="141"/>
      <c r="D17" s="141"/>
      <c r="E17" s="141"/>
      <c r="F17" s="141"/>
      <c r="G17" s="141"/>
      <c r="H17" s="141"/>
      <c r="I17" s="141"/>
      <c r="J17" s="160"/>
      <c r="K17" s="142"/>
    </row>
    <row r="18" spans="1:11" x14ac:dyDescent="0.25">
      <c r="A18" s="143" t="s">
        <v>95</v>
      </c>
      <c r="B18" s="86" t="s">
        <v>106</v>
      </c>
      <c r="C18" s="86" t="s">
        <v>96</v>
      </c>
      <c r="D18" s="86" t="s">
        <v>97</v>
      </c>
      <c r="E18" s="86" t="s">
        <v>38</v>
      </c>
      <c r="F18" s="86" t="s">
        <v>98</v>
      </c>
      <c r="G18" s="86" t="s">
        <v>99</v>
      </c>
      <c r="H18" s="86" t="s">
        <v>100</v>
      </c>
      <c r="I18" s="86" t="s">
        <v>101</v>
      </c>
      <c r="J18" s="144" t="s">
        <v>102</v>
      </c>
      <c r="K18" s="144" t="s">
        <v>175</v>
      </c>
    </row>
    <row r="19" spans="1:11" x14ac:dyDescent="0.25">
      <c r="A19" s="126" t="s">
        <v>6</v>
      </c>
      <c r="B19" s="1">
        <v>6</v>
      </c>
      <c r="C19" s="1" t="s">
        <v>107</v>
      </c>
      <c r="D19" s="1" t="s">
        <v>107</v>
      </c>
      <c r="E19" s="1">
        <v>4</v>
      </c>
      <c r="F19" s="1">
        <v>4</v>
      </c>
      <c r="G19" s="1">
        <v>1</v>
      </c>
      <c r="H19" s="1">
        <v>3</v>
      </c>
      <c r="I19" s="1">
        <v>9</v>
      </c>
      <c r="J19" s="127" t="s">
        <v>107</v>
      </c>
      <c r="K19" s="164" t="s">
        <v>176</v>
      </c>
    </row>
    <row r="20" spans="1:11" x14ac:dyDescent="0.25">
      <c r="A20" s="122" t="s">
        <v>36</v>
      </c>
      <c r="B20" s="118" t="s">
        <v>42</v>
      </c>
      <c r="C20" s="119" t="s">
        <v>37</v>
      </c>
      <c r="D20" s="119" t="s">
        <v>38</v>
      </c>
      <c r="E20" s="119" t="s">
        <v>39</v>
      </c>
      <c r="F20" s="119" t="s">
        <v>40</v>
      </c>
      <c r="G20" s="139" t="s">
        <v>41</v>
      </c>
      <c r="H20" s="139"/>
      <c r="I20" s="139"/>
      <c r="J20" s="120"/>
      <c r="K20" s="145"/>
    </row>
    <row r="21" spans="1:11" x14ac:dyDescent="0.25">
      <c r="A21" s="8" t="s">
        <v>24</v>
      </c>
      <c r="B21" s="9">
        <v>24</v>
      </c>
      <c r="C21" s="9" t="s">
        <v>43</v>
      </c>
      <c r="D21" s="10">
        <v>4</v>
      </c>
      <c r="E21" s="10">
        <v>0</v>
      </c>
      <c r="F21" s="10">
        <v>1</v>
      </c>
      <c r="G21" s="272" t="s">
        <v>176</v>
      </c>
      <c r="H21" s="44"/>
      <c r="I21" s="44"/>
      <c r="J21" s="44"/>
      <c r="K21" s="48"/>
    </row>
    <row r="22" spans="1:11" x14ac:dyDescent="0.25">
      <c r="A22" s="8" t="s">
        <v>68</v>
      </c>
      <c r="B22" s="9">
        <v>12</v>
      </c>
      <c r="C22" s="9" t="s">
        <v>47</v>
      </c>
      <c r="D22" s="10">
        <v>7</v>
      </c>
      <c r="E22" s="10">
        <v>-3</v>
      </c>
      <c r="F22" s="10">
        <v>1</v>
      </c>
      <c r="G22" s="272" t="s">
        <v>176</v>
      </c>
      <c r="H22" s="44"/>
      <c r="I22" s="44"/>
      <c r="J22" s="44"/>
      <c r="K22" s="48"/>
    </row>
    <row r="23" spans="1:11" x14ac:dyDescent="0.25">
      <c r="A23" s="8" t="s">
        <v>69</v>
      </c>
      <c r="B23" s="9">
        <v>12</v>
      </c>
      <c r="C23" s="9" t="s">
        <v>47</v>
      </c>
      <c r="D23" s="10">
        <v>8</v>
      </c>
      <c r="E23" s="10">
        <v>-3</v>
      </c>
      <c r="F23" s="12">
        <v>2</v>
      </c>
      <c r="G23" s="129" t="s">
        <v>72</v>
      </c>
      <c r="H23" s="129"/>
      <c r="I23" s="129"/>
      <c r="J23" s="43"/>
      <c r="K23" s="130"/>
    </row>
    <row r="24" spans="1:11" x14ac:dyDescent="0.25">
      <c r="A24" s="275" t="s">
        <v>26</v>
      </c>
      <c r="B24" s="276" t="s">
        <v>8</v>
      </c>
      <c r="C24" s="276" t="s">
        <v>8</v>
      </c>
      <c r="D24" s="278">
        <v>2</v>
      </c>
      <c r="E24" s="278">
        <v>-1</v>
      </c>
      <c r="F24" s="278">
        <v>1</v>
      </c>
      <c r="G24" s="286" t="s">
        <v>176</v>
      </c>
      <c r="H24" s="287"/>
      <c r="I24" s="287"/>
      <c r="J24" s="287"/>
      <c r="K24" s="288"/>
    </row>
    <row r="25" spans="1:11" ht="41.25" customHeight="1" x14ac:dyDescent="0.25">
      <c r="A25" s="275" t="s">
        <v>35</v>
      </c>
      <c r="B25" s="276" t="s">
        <v>8</v>
      </c>
      <c r="C25" s="276" t="s">
        <v>8</v>
      </c>
      <c r="D25" s="278" t="s">
        <v>146</v>
      </c>
      <c r="E25" s="278">
        <v>-2</v>
      </c>
      <c r="F25" s="278">
        <v>1</v>
      </c>
      <c r="G25" s="289" t="s">
        <v>58</v>
      </c>
      <c r="H25" s="289"/>
      <c r="I25" s="289"/>
      <c r="J25" s="290"/>
      <c r="K25" s="291"/>
    </row>
    <row r="26" spans="1:11" x14ac:dyDescent="0.25">
      <c r="A26" s="275" t="s">
        <v>17</v>
      </c>
      <c r="B26" s="276" t="s">
        <v>8</v>
      </c>
      <c r="C26" s="276" t="s">
        <v>8</v>
      </c>
      <c r="D26" s="278" t="s">
        <v>146</v>
      </c>
      <c r="E26" s="278">
        <v>-3</v>
      </c>
      <c r="F26" s="278">
        <v>1</v>
      </c>
      <c r="G26" s="286" t="s">
        <v>176</v>
      </c>
      <c r="H26" s="287"/>
      <c r="I26" s="287"/>
      <c r="J26" s="287"/>
      <c r="K26" s="288"/>
    </row>
    <row r="27" spans="1:11" x14ac:dyDescent="0.25">
      <c r="A27" s="13" t="s">
        <v>62</v>
      </c>
      <c r="B27" s="9">
        <v>6</v>
      </c>
      <c r="C27" s="9" t="s">
        <v>63</v>
      </c>
      <c r="D27" s="10">
        <v>3</v>
      </c>
      <c r="E27" s="10">
        <v>0</v>
      </c>
      <c r="F27" s="10">
        <v>1</v>
      </c>
      <c r="G27" s="272" t="s">
        <v>176</v>
      </c>
      <c r="H27" s="44"/>
      <c r="I27" s="44"/>
      <c r="J27" s="44"/>
      <c r="K27" s="48"/>
    </row>
    <row r="28" spans="1:11" x14ac:dyDescent="0.25">
      <c r="A28" s="13" t="s">
        <v>64</v>
      </c>
      <c r="B28" s="9">
        <v>5</v>
      </c>
      <c r="C28" s="9" t="s">
        <v>65</v>
      </c>
      <c r="D28" s="10">
        <v>6</v>
      </c>
      <c r="E28" s="10">
        <v>-1</v>
      </c>
      <c r="F28" s="10" t="s">
        <v>55</v>
      </c>
      <c r="G28" s="272" t="s">
        <v>176</v>
      </c>
      <c r="H28" s="44"/>
      <c r="I28" s="44"/>
      <c r="J28" s="44"/>
      <c r="K28" s="48"/>
    </row>
    <row r="29" spans="1:11" x14ac:dyDescent="0.25">
      <c r="A29" s="143" t="s">
        <v>95</v>
      </c>
      <c r="B29" s="86" t="s">
        <v>106</v>
      </c>
      <c r="C29" s="86" t="s">
        <v>96</v>
      </c>
      <c r="D29" s="86" t="s">
        <v>97</v>
      </c>
      <c r="E29" s="86" t="s">
        <v>38</v>
      </c>
      <c r="F29" s="86" t="s">
        <v>98</v>
      </c>
      <c r="G29" s="86" t="s">
        <v>99</v>
      </c>
      <c r="H29" s="86" t="s">
        <v>100</v>
      </c>
      <c r="I29" s="86" t="s">
        <v>101</v>
      </c>
      <c r="J29" s="144" t="s">
        <v>102</v>
      </c>
      <c r="K29" s="144" t="s">
        <v>175</v>
      </c>
    </row>
    <row r="30" spans="1:11" x14ac:dyDescent="0.25">
      <c r="A30" s="126" t="s">
        <v>3</v>
      </c>
      <c r="B30" s="1">
        <v>6</v>
      </c>
      <c r="C30" s="1" t="s">
        <v>107</v>
      </c>
      <c r="D30" s="1" t="s">
        <v>107</v>
      </c>
      <c r="E30" s="1">
        <v>4</v>
      </c>
      <c r="F30" s="1">
        <v>4</v>
      </c>
      <c r="G30" s="1">
        <v>1</v>
      </c>
      <c r="H30" s="1">
        <v>2</v>
      </c>
      <c r="I30" s="1">
        <v>8</v>
      </c>
      <c r="J30" s="127" t="s">
        <v>107</v>
      </c>
      <c r="K30" s="164" t="s">
        <v>176</v>
      </c>
    </row>
    <row r="31" spans="1:11" x14ac:dyDescent="0.25">
      <c r="A31" s="122" t="s">
        <v>36</v>
      </c>
      <c r="B31" s="118" t="s">
        <v>42</v>
      </c>
      <c r="C31" s="119" t="s">
        <v>37</v>
      </c>
      <c r="D31" s="119" t="s">
        <v>38</v>
      </c>
      <c r="E31" s="119" t="s">
        <v>39</v>
      </c>
      <c r="F31" s="119" t="s">
        <v>40</v>
      </c>
      <c r="G31" s="139" t="s">
        <v>41</v>
      </c>
      <c r="H31" s="139"/>
      <c r="I31" s="139"/>
      <c r="J31" s="120"/>
      <c r="K31" s="145"/>
    </row>
    <row r="32" spans="1:11" x14ac:dyDescent="0.25">
      <c r="A32" s="8" t="s">
        <v>24</v>
      </c>
      <c r="B32" s="9">
        <v>24</v>
      </c>
      <c r="C32" s="9" t="s">
        <v>43</v>
      </c>
      <c r="D32" s="10">
        <v>4</v>
      </c>
      <c r="E32" s="10">
        <v>0</v>
      </c>
      <c r="F32" s="10">
        <v>1</v>
      </c>
      <c r="G32" s="272" t="s">
        <v>176</v>
      </c>
      <c r="H32" s="44"/>
      <c r="I32" s="44"/>
      <c r="J32" s="44"/>
      <c r="K32" s="48"/>
    </row>
    <row r="33" spans="1:11" x14ac:dyDescent="0.25">
      <c r="A33" s="8" t="s">
        <v>25</v>
      </c>
      <c r="B33" s="9">
        <v>12</v>
      </c>
      <c r="C33" s="9" t="s">
        <v>47</v>
      </c>
      <c r="D33" s="10">
        <v>4</v>
      </c>
      <c r="E33" s="10">
        <v>0</v>
      </c>
      <c r="F33" s="10">
        <v>1</v>
      </c>
      <c r="G33" s="272" t="s">
        <v>176</v>
      </c>
      <c r="H33" s="44"/>
      <c r="I33" s="44"/>
      <c r="J33" s="44"/>
      <c r="K33" s="48"/>
    </row>
    <row r="34" spans="1:11" x14ac:dyDescent="0.25">
      <c r="A34" s="8" t="s">
        <v>71</v>
      </c>
      <c r="B34" s="9">
        <v>24</v>
      </c>
      <c r="C34" s="9" t="s">
        <v>43</v>
      </c>
      <c r="D34" s="10">
        <v>7</v>
      </c>
      <c r="E34" s="10">
        <v>-3</v>
      </c>
      <c r="F34" s="12">
        <v>1</v>
      </c>
      <c r="G34" s="272" t="s">
        <v>176</v>
      </c>
      <c r="H34" s="44"/>
      <c r="I34" s="44"/>
      <c r="J34" s="44"/>
      <c r="K34" s="48"/>
    </row>
    <row r="35" spans="1:11" ht="27" customHeight="1" x14ac:dyDescent="0.25">
      <c r="A35" s="8" t="s">
        <v>70</v>
      </c>
      <c r="B35" s="9">
        <v>24</v>
      </c>
      <c r="C35" s="9" t="s">
        <v>43</v>
      </c>
      <c r="D35" s="10">
        <v>8</v>
      </c>
      <c r="E35" s="10">
        <v>-3</v>
      </c>
      <c r="F35" s="12">
        <v>2</v>
      </c>
      <c r="G35" s="129" t="s">
        <v>53</v>
      </c>
      <c r="H35" s="129"/>
      <c r="I35" s="129"/>
      <c r="J35" s="43"/>
      <c r="K35" s="130"/>
    </row>
    <row r="36" spans="1:11" x14ac:dyDescent="0.25">
      <c r="A36" s="8" t="s">
        <v>27</v>
      </c>
      <c r="B36" s="9">
        <v>8</v>
      </c>
      <c r="C36" s="9" t="s">
        <v>60</v>
      </c>
      <c r="D36" s="10">
        <v>4</v>
      </c>
      <c r="E36" s="10">
        <v>0</v>
      </c>
      <c r="F36" s="10">
        <v>1</v>
      </c>
      <c r="G36" s="129" t="s">
        <v>61</v>
      </c>
      <c r="H36" s="129"/>
      <c r="I36" s="129"/>
      <c r="J36" s="43"/>
      <c r="K36" s="130"/>
    </row>
    <row r="37" spans="1:11" ht="27.75" customHeight="1" x14ac:dyDescent="0.25">
      <c r="A37" s="8" t="s">
        <v>32</v>
      </c>
      <c r="B37" s="9">
        <v>12</v>
      </c>
      <c r="C37" s="9" t="s">
        <v>48</v>
      </c>
      <c r="D37" s="10">
        <v>8</v>
      </c>
      <c r="E37" s="10">
        <v>-4</v>
      </c>
      <c r="F37" s="10" t="s">
        <v>66</v>
      </c>
      <c r="G37" s="49" t="s">
        <v>67</v>
      </c>
      <c r="H37" s="49"/>
      <c r="I37" s="49"/>
      <c r="J37" s="45"/>
      <c r="K37" s="50"/>
    </row>
    <row r="38" spans="1:11" x14ac:dyDescent="0.25">
      <c r="A38" s="8" t="s">
        <v>31</v>
      </c>
      <c r="B38" s="9">
        <v>36</v>
      </c>
      <c r="C38" s="9" t="s">
        <v>56</v>
      </c>
      <c r="D38" s="10">
        <v>5</v>
      </c>
      <c r="E38" s="10">
        <v>-1</v>
      </c>
      <c r="F38" s="10">
        <v>1</v>
      </c>
      <c r="G38" s="272" t="s">
        <v>176</v>
      </c>
      <c r="H38" s="44"/>
      <c r="I38" s="44"/>
      <c r="J38" s="44"/>
      <c r="K38" s="48"/>
    </row>
    <row r="39" spans="1:11" x14ac:dyDescent="0.25">
      <c r="A39" s="8" t="s">
        <v>30</v>
      </c>
      <c r="B39" s="9">
        <v>48</v>
      </c>
      <c r="C39" s="9" t="s">
        <v>59</v>
      </c>
      <c r="D39" s="10">
        <v>7</v>
      </c>
      <c r="E39" s="10">
        <v>-1</v>
      </c>
      <c r="F39" s="10">
        <v>2</v>
      </c>
      <c r="G39" s="272" t="s">
        <v>176</v>
      </c>
      <c r="H39" s="44"/>
      <c r="I39" s="44"/>
      <c r="J39" s="44"/>
      <c r="K39" s="48"/>
    </row>
    <row r="40" spans="1:11" ht="33.75" customHeight="1" x14ac:dyDescent="0.25">
      <c r="A40" s="275" t="s">
        <v>33</v>
      </c>
      <c r="B40" s="276" t="s">
        <v>8</v>
      </c>
      <c r="C40" s="276" t="s">
        <v>8</v>
      </c>
      <c r="D40" s="278" t="s">
        <v>147</v>
      </c>
      <c r="E40" s="278">
        <v>-3</v>
      </c>
      <c r="F40" s="278" t="s">
        <v>55</v>
      </c>
      <c r="G40" s="279" t="s">
        <v>57</v>
      </c>
      <c r="H40" s="279"/>
      <c r="I40" s="279"/>
      <c r="J40" s="280"/>
      <c r="K40" s="281"/>
    </row>
    <row r="41" spans="1:11" x14ac:dyDescent="0.25">
      <c r="A41" s="275" t="s">
        <v>17</v>
      </c>
      <c r="B41" s="276" t="s">
        <v>8</v>
      </c>
      <c r="C41" s="276" t="s">
        <v>8</v>
      </c>
      <c r="D41" s="278" t="s">
        <v>146</v>
      </c>
      <c r="E41" s="278">
        <v>-3</v>
      </c>
      <c r="F41" s="278">
        <v>1</v>
      </c>
      <c r="G41" s="286" t="s">
        <v>176</v>
      </c>
      <c r="H41" s="287"/>
      <c r="I41" s="287"/>
      <c r="J41" s="287"/>
      <c r="K41" s="288"/>
    </row>
    <row r="42" spans="1:11" x14ac:dyDescent="0.25">
      <c r="A42" s="275" t="s">
        <v>34</v>
      </c>
      <c r="B42" s="276" t="s">
        <v>8</v>
      </c>
      <c r="C42" s="276" t="s">
        <v>8</v>
      </c>
      <c r="D42" s="278" t="s">
        <v>146</v>
      </c>
      <c r="E42" s="278">
        <v>0</v>
      </c>
      <c r="F42" s="278">
        <v>1</v>
      </c>
      <c r="G42" s="286" t="s">
        <v>176</v>
      </c>
      <c r="H42" s="287"/>
      <c r="I42" s="287"/>
      <c r="J42" s="287"/>
      <c r="K42" s="288"/>
    </row>
    <row r="43" spans="1:11" x14ac:dyDescent="0.25">
      <c r="A43" s="275" t="s">
        <v>164</v>
      </c>
      <c r="B43" s="276" t="s">
        <v>8</v>
      </c>
      <c r="C43" s="276" t="s">
        <v>8</v>
      </c>
      <c r="D43" s="278" t="s">
        <v>146</v>
      </c>
      <c r="E43" s="278">
        <v>0</v>
      </c>
      <c r="F43" s="278">
        <v>1</v>
      </c>
      <c r="G43" s="286" t="s">
        <v>176</v>
      </c>
      <c r="H43" s="287"/>
      <c r="I43" s="287"/>
      <c r="J43" s="287"/>
      <c r="K43" s="288"/>
    </row>
    <row r="44" spans="1:11" x14ac:dyDescent="0.25">
      <c r="A44" s="13" t="s">
        <v>62</v>
      </c>
      <c r="B44" s="9">
        <v>6</v>
      </c>
      <c r="C44" s="9" t="s">
        <v>63</v>
      </c>
      <c r="D44" s="10">
        <v>3</v>
      </c>
      <c r="E44" s="10">
        <v>0</v>
      </c>
      <c r="F44" s="10">
        <v>1</v>
      </c>
      <c r="G44" s="272" t="s">
        <v>176</v>
      </c>
      <c r="H44" s="44"/>
      <c r="I44" s="44"/>
      <c r="J44" s="44"/>
      <c r="K44" s="48"/>
    </row>
    <row r="45" spans="1:11" x14ac:dyDescent="0.25">
      <c r="A45" s="13" t="s">
        <v>64</v>
      </c>
      <c r="B45" s="9">
        <v>5</v>
      </c>
      <c r="C45" s="9" t="s">
        <v>65</v>
      </c>
      <c r="D45" s="10">
        <v>6</v>
      </c>
      <c r="E45" s="10">
        <v>-1</v>
      </c>
      <c r="F45" s="10" t="s">
        <v>55</v>
      </c>
      <c r="G45" s="272" t="s">
        <v>176</v>
      </c>
      <c r="H45" s="44"/>
      <c r="I45" s="44"/>
      <c r="J45" s="44"/>
      <c r="K45" s="48"/>
    </row>
    <row r="46" spans="1:11" x14ac:dyDescent="0.25">
      <c r="A46" s="137" t="s">
        <v>41</v>
      </c>
      <c r="B46" s="133"/>
      <c r="C46" s="133"/>
      <c r="D46" s="133"/>
      <c r="E46" s="133"/>
      <c r="F46" s="133"/>
      <c r="G46" s="133"/>
      <c r="H46" s="133"/>
      <c r="I46" s="133"/>
      <c r="J46" s="161"/>
      <c r="K46" s="138"/>
    </row>
    <row r="47" spans="1:11" ht="42" customHeight="1" x14ac:dyDescent="0.25">
      <c r="A47" s="18" t="s">
        <v>142</v>
      </c>
      <c r="B47" s="49" t="s">
        <v>143</v>
      </c>
      <c r="C47" s="49"/>
      <c r="D47" s="49"/>
      <c r="E47" s="49"/>
      <c r="F47" s="49"/>
      <c r="G47" s="49"/>
      <c r="H47" s="49"/>
      <c r="I47" s="49"/>
      <c r="J47" s="45"/>
      <c r="K47" s="50"/>
    </row>
    <row r="48" spans="1:11" x14ac:dyDescent="0.25">
      <c r="A48" s="146" t="s">
        <v>103</v>
      </c>
      <c r="B48" s="140" t="s">
        <v>135</v>
      </c>
      <c r="C48" s="140"/>
      <c r="D48" s="140"/>
      <c r="E48" s="140"/>
      <c r="F48" s="140"/>
      <c r="G48" s="140"/>
      <c r="H48" s="140"/>
      <c r="I48" s="140"/>
      <c r="J48" s="163"/>
      <c r="K48" s="147"/>
    </row>
    <row r="49" spans="1:11" ht="15.75" thickBot="1" x14ac:dyDescent="0.3">
      <c r="A49" s="26" t="s">
        <v>104</v>
      </c>
      <c r="B49" s="148" t="s">
        <v>136</v>
      </c>
      <c r="C49" s="148"/>
      <c r="D49" s="148"/>
      <c r="E49" s="148"/>
      <c r="F49" s="148"/>
      <c r="G49" s="148"/>
      <c r="H49" s="148"/>
      <c r="I49" s="148"/>
      <c r="J49" s="53"/>
      <c r="K49" s="149"/>
    </row>
    <row r="50" spans="1:11" x14ac:dyDescent="0.25">
      <c r="J50" s="3"/>
    </row>
    <row r="51" spans="1:11" ht="41.25" customHeight="1" x14ac:dyDescent="0.25"/>
    <row r="52" spans="1:11" ht="48.75" customHeight="1" x14ac:dyDescent="0.25"/>
    <row r="53" spans="1:11" ht="32.25" customHeight="1" x14ac:dyDescent="0.25"/>
    <row r="54" spans="1:11" ht="36.75" customHeight="1" x14ac:dyDescent="0.25"/>
    <row r="55" spans="1:11" ht="45" customHeight="1" x14ac:dyDescent="0.25"/>
    <row r="56" spans="1:11" x14ac:dyDescent="0.25">
      <c r="J56" s="3"/>
    </row>
    <row r="57" spans="1:11" x14ac:dyDescent="0.25">
      <c r="J57" s="3"/>
    </row>
    <row r="58" spans="1:11" x14ac:dyDescent="0.25">
      <c r="J58" s="3"/>
    </row>
    <row r="59" spans="1:11" x14ac:dyDescent="0.25">
      <c r="J59" s="3"/>
    </row>
    <row r="60" spans="1:11" x14ac:dyDescent="0.25">
      <c r="J60" s="3"/>
    </row>
    <row r="61" spans="1:11" x14ac:dyDescent="0.25">
      <c r="J61" s="3"/>
    </row>
    <row r="62" spans="1:11" x14ac:dyDescent="0.25">
      <c r="J62" s="3"/>
    </row>
  </sheetData>
  <mergeCells count="42">
    <mergeCell ref="A46:K46"/>
    <mergeCell ref="G37:K37"/>
    <mergeCell ref="G39:K39"/>
    <mergeCell ref="G41:K41"/>
    <mergeCell ref="G42:K42"/>
    <mergeCell ref="G44:K44"/>
    <mergeCell ref="G22:K22"/>
    <mergeCell ref="G23:K23"/>
    <mergeCell ref="G26:K26"/>
    <mergeCell ref="G27:K27"/>
    <mergeCell ref="G28:K28"/>
    <mergeCell ref="B48:K48"/>
    <mergeCell ref="B49:K49"/>
    <mergeCell ref="G33:K33"/>
    <mergeCell ref="G45:K45"/>
    <mergeCell ref="B47:K47"/>
    <mergeCell ref="G38:K38"/>
    <mergeCell ref="B14:K14"/>
    <mergeCell ref="B15:K15"/>
    <mergeCell ref="B17:K17"/>
    <mergeCell ref="G20:K20"/>
    <mergeCell ref="G25:K25"/>
    <mergeCell ref="G40:K40"/>
    <mergeCell ref="B12:K12"/>
    <mergeCell ref="B13:K13"/>
    <mergeCell ref="G8:K8"/>
    <mergeCell ref="G34:K34"/>
    <mergeCell ref="G35:K35"/>
    <mergeCell ref="G36:K36"/>
    <mergeCell ref="G24:K24"/>
    <mergeCell ref="G31:K31"/>
    <mergeCell ref="G32:K32"/>
    <mergeCell ref="G7:K7"/>
    <mergeCell ref="G43:K43"/>
    <mergeCell ref="G6:K6"/>
    <mergeCell ref="B1:K1"/>
    <mergeCell ref="G4:K4"/>
    <mergeCell ref="G5:K5"/>
    <mergeCell ref="G21:K21"/>
    <mergeCell ref="G9:K9"/>
    <mergeCell ref="A10:K10"/>
    <mergeCell ref="B11:K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workbookViewId="0">
      <selection activeCell="E16" sqref="E16"/>
    </sheetView>
  </sheetViews>
  <sheetFormatPr defaultRowHeight="15" x14ac:dyDescent="0.25"/>
  <cols>
    <col min="1" max="1" width="20" bestFit="1" customWidth="1"/>
    <col min="2" max="2" width="11" customWidth="1"/>
    <col min="3" max="8" width="10.7109375" customWidth="1"/>
    <col min="9" max="9" width="16.28515625" bestFit="1" customWidth="1"/>
    <col min="10" max="10" width="10.85546875" bestFit="1" customWidth="1"/>
    <col min="11" max="11" width="11.85546875" bestFit="1" customWidth="1"/>
  </cols>
  <sheetData>
    <row r="1" spans="1:11" ht="45" x14ac:dyDescent="0.25">
      <c r="A1" s="237" t="s">
        <v>254</v>
      </c>
      <c r="B1" s="237" t="s">
        <v>255</v>
      </c>
      <c r="C1" s="237" t="s">
        <v>0</v>
      </c>
      <c r="D1" s="237" t="s">
        <v>84</v>
      </c>
      <c r="E1" s="237" t="s">
        <v>256</v>
      </c>
      <c r="F1" s="237" t="s">
        <v>257</v>
      </c>
      <c r="G1" s="237" t="s">
        <v>1</v>
      </c>
      <c r="H1" s="237" t="s">
        <v>258</v>
      </c>
      <c r="I1" s="237" t="s">
        <v>259</v>
      </c>
      <c r="J1" s="237" t="s">
        <v>260</v>
      </c>
      <c r="K1" s="237" t="s">
        <v>261</v>
      </c>
    </row>
    <row r="2" spans="1:11" x14ac:dyDescent="0.25">
      <c r="A2" s="238" t="s">
        <v>262</v>
      </c>
      <c r="B2" s="239">
        <v>0</v>
      </c>
      <c r="C2" s="240" t="s">
        <v>201</v>
      </c>
      <c r="D2" s="240" t="s">
        <v>263</v>
      </c>
      <c r="E2" s="239" t="s">
        <v>264</v>
      </c>
      <c r="F2" s="239" t="s">
        <v>264</v>
      </c>
      <c r="G2" s="239" t="s">
        <v>264</v>
      </c>
      <c r="H2" s="239" t="s">
        <v>264</v>
      </c>
      <c r="I2" s="239" t="s">
        <v>265</v>
      </c>
      <c r="J2" s="241"/>
      <c r="K2" s="241"/>
    </row>
    <row r="3" spans="1:11" x14ac:dyDescent="0.25">
      <c r="A3" s="238" t="s">
        <v>266</v>
      </c>
      <c r="B3" s="239" t="s">
        <v>267</v>
      </c>
      <c r="C3" s="240" t="s">
        <v>268</v>
      </c>
      <c r="D3" s="240" t="s">
        <v>269</v>
      </c>
      <c r="E3" s="239" t="s">
        <v>270</v>
      </c>
      <c r="F3" s="239" t="s">
        <v>271</v>
      </c>
      <c r="G3" s="239" t="s">
        <v>271</v>
      </c>
      <c r="H3" s="239" t="s">
        <v>264</v>
      </c>
      <c r="I3" s="239" t="s">
        <v>265</v>
      </c>
      <c r="J3" s="241"/>
      <c r="K3" s="241"/>
    </row>
    <row r="4" spans="1:11" x14ac:dyDescent="0.25">
      <c r="A4" s="238" t="s">
        <v>272</v>
      </c>
      <c r="B4" s="239" t="s">
        <v>273</v>
      </c>
      <c r="C4" s="240" t="s">
        <v>200</v>
      </c>
      <c r="D4" s="240" t="s">
        <v>274</v>
      </c>
      <c r="E4" s="240" t="s">
        <v>275</v>
      </c>
      <c r="F4" s="240" t="s">
        <v>200</v>
      </c>
      <c r="G4" s="240" t="s">
        <v>200</v>
      </c>
      <c r="H4" s="239" t="s">
        <v>264</v>
      </c>
      <c r="I4" s="239" t="s">
        <v>265</v>
      </c>
      <c r="J4" s="241"/>
      <c r="K4" s="241"/>
    </row>
    <row r="5" spans="1:11" x14ac:dyDescent="0.25">
      <c r="A5" s="238" t="s">
        <v>276</v>
      </c>
      <c r="B5" s="239" t="s">
        <v>169</v>
      </c>
      <c r="C5" s="240" t="s">
        <v>201</v>
      </c>
      <c r="D5" s="239" t="s">
        <v>271</v>
      </c>
      <c r="E5" s="240" t="s">
        <v>269</v>
      </c>
      <c r="F5" s="239" t="s">
        <v>264</v>
      </c>
      <c r="G5" s="239" t="s">
        <v>264</v>
      </c>
      <c r="H5" s="239" t="s">
        <v>264</v>
      </c>
      <c r="I5" s="239" t="s">
        <v>265</v>
      </c>
      <c r="J5" s="241"/>
      <c r="K5" s="241"/>
    </row>
    <row r="6" spans="1:11" x14ac:dyDescent="0.25">
      <c r="A6" s="238" t="s">
        <v>277</v>
      </c>
      <c r="B6" s="239" t="s">
        <v>169</v>
      </c>
      <c r="C6" s="240" t="s">
        <v>201</v>
      </c>
      <c r="D6" s="239" t="s">
        <v>271</v>
      </c>
      <c r="E6" s="239" t="s">
        <v>264</v>
      </c>
      <c r="F6" s="239" t="s">
        <v>264</v>
      </c>
      <c r="G6" s="240" t="s">
        <v>269</v>
      </c>
      <c r="H6" s="239" t="s">
        <v>264</v>
      </c>
      <c r="I6" s="239" t="s">
        <v>265</v>
      </c>
      <c r="J6" s="241"/>
      <c r="K6" s="241"/>
    </row>
    <row r="7" spans="1:11" x14ac:dyDescent="0.25">
      <c r="A7" s="238" t="s">
        <v>278</v>
      </c>
      <c r="B7" s="239" t="s">
        <v>169</v>
      </c>
      <c r="C7" s="240" t="s">
        <v>201</v>
      </c>
      <c r="D7" s="239" t="s">
        <v>271</v>
      </c>
      <c r="E7" s="239" t="s">
        <v>264</v>
      </c>
      <c r="F7" s="240" t="s">
        <v>269</v>
      </c>
      <c r="G7" s="239" t="s">
        <v>264</v>
      </c>
      <c r="H7" s="239" t="s">
        <v>264</v>
      </c>
      <c r="I7" s="239" t="s">
        <v>265</v>
      </c>
      <c r="J7" s="241"/>
      <c r="K7" s="241"/>
    </row>
    <row r="8" spans="1:11" x14ac:dyDescent="0.25">
      <c r="A8" s="238" t="s">
        <v>279</v>
      </c>
      <c r="B8" s="239" t="s">
        <v>169</v>
      </c>
      <c r="C8" s="240" t="s">
        <v>200</v>
      </c>
      <c r="D8" s="239" t="s">
        <v>280</v>
      </c>
      <c r="E8" s="241"/>
      <c r="F8" s="241"/>
      <c r="G8" s="241"/>
      <c r="H8" s="241"/>
      <c r="I8" s="241"/>
      <c r="J8" s="239" t="s">
        <v>280</v>
      </c>
      <c r="K8" s="241"/>
    </row>
    <row r="9" spans="1:11" x14ac:dyDescent="0.25">
      <c r="A9" s="238" t="s">
        <v>281</v>
      </c>
      <c r="B9" s="239" t="s">
        <v>267</v>
      </c>
      <c r="C9" s="241"/>
      <c r="D9" s="241"/>
      <c r="E9" s="241"/>
      <c r="F9" s="241"/>
      <c r="G9" s="241"/>
      <c r="H9" s="241"/>
      <c r="I9" s="241"/>
      <c r="J9" s="240" t="s">
        <v>200</v>
      </c>
      <c r="K9" s="241"/>
    </row>
    <row r="10" spans="1:11" x14ac:dyDescent="0.25">
      <c r="A10" s="238" t="s">
        <v>282</v>
      </c>
      <c r="B10" s="239" t="s">
        <v>169</v>
      </c>
      <c r="C10" s="241"/>
      <c r="D10" s="241"/>
      <c r="E10" s="241"/>
      <c r="F10" s="241"/>
      <c r="G10" s="241"/>
      <c r="H10" s="240" t="s">
        <v>200</v>
      </c>
      <c r="I10" s="241"/>
      <c r="J10" s="241"/>
      <c r="K10" s="241"/>
    </row>
    <row r="11" spans="1:11" x14ac:dyDescent="0.25">
      <c r="A11" s="238" t="s">
        <v>283</v>
      </c>
      <c r="B11" s="239" t="s">
        <v>284</v>
      </c>
      <c r="C11" s="241"/>
      <c r="D11" s="241"/>
      <c r="E11" s="241"/>
      <c r="F11" s="241"/>
      <c r="G11" s="241"/>
      <c r="H11" s="241"/>
      <c r="I11" s="241"/>
      <c r="J11" s="240" t="s">
        <v>285</v>
      </c>
      <c r="K11" s="241"/>
    </row>
    <row r="12" spans="1:11" x14ac:dyDescent="0.25">
      <c r="A12" s="238" t="s">
        <v>286</v>
      </c>
      <c r="B12" s="239" t="s">
        <v>284</v>
      </c>
      <c r="C12" s="241"/>
      <c r="D12" s="241"/>
      <c r="E12" s="241"/>
      <c r="F12" s="241"/>
      <c r="G12" s="241"/>
      <c r="H12" s="241"/>
      <c r="I12" s="241"/>
      <c r="J12" s="241"/>
      <c r="K12" s="240" t="s">
        <v>263</v>
      </c>
    </row>
    <row r="13" spans="1:11" x14ac:dyDescent="0.25">
      <c r="A13" s="238" t="s">
        <v>287</v>
      </c>
      <c r="B13" s="239" t="s">
        <v>288</v>
      </c>
      <c r="C13" s="239" t="s">
        <v>289</v>
      </c>
      <c r="D13" s="239" t="s">
        <v>289</v>
      </c>
      <c r="E13" s="239" t="s">
        <v>289</v>
      </c>
      <c r="F13" s="239" t="s">
        <v>289</v>
      </c>
      <c r="G13" s="239" t="s">
        <v>289</v>
      </c>
      <c r="H13" s="239" t="s">
        <v>289</v>
      </c>
      <c r="I13" s="239" t="s">
        <v>289</v>
      </c>
      <c r="J13" s="241"/>
      <c r="K13" s="241"/>
    </row>
    <row r="14" spans="1:11" x14ac:dyDescent="0.25">
      <c r="A14" s="3"/>
      <c r="B14" s="3"/>
      <c r="C14" s="3"/>
      <c r="D14" s="3"/>
      <c r="E14" s="3"/>
      <c r="F14" s="3"/>
      <c r="G14" s="3"/>
      <c r="H14" s="3"/>
      <c r="I14" s="3"/>
      <c r="J14" s="3"/>
      <c r="K14" s="3"/>
    </row>
    <row r="15" spans="1:11" x14ac:dyDescent="0.25">
      <c r="A15" s="3"/>
      <c r="B15" s="3"/>
      <c r="C15" s="3"/>
      <c r="D15" s="3"/>
      <c r="E15" s="3"/>
      <c r="F15" s="3"/>
      <c r="G15" s="3"/>
      <c r="H15" s="3"/>
      <c r="I15" s="3"/>
      <c r="J15" s="3"/>
      <c r="K15" s="3"/>
    </row>
    <row r="16" spans="1:11" ht="45" x14ac:dyDescent="0.25">
      <c r="A16" s="237" t="s">
        <v>254</v>
      </c>
      <c r="B16" s="237" t="s">
        <v>255</v>
      </c>
      <c r="C16" s="237" t="s">
        <v>0</v>
      </c>
      <c r="D16" s="237" t="s">
        <v>84</v>
      </c>
      <c r="E16" s="237" t="s">
        <v>256</v>
      </c>
      <c r="F16" s="237" t="s">
        <v>257</v>
      </c>
      <c r="G16" s="237" t="s">
        <v>1</v>
      </c>
      <c r="H16" s="237" t="s">
        <v>258</v>
      </c>
      <c r="I16" s="237" t="s">
        <v>259</v>
      </c>
      <c r="J16" s="237" t="s">
        <v>260</v>
      </c>
      <c r="K16" s="237" t="s">
        <v>261</v>
      </c>
    </row>
    <row r="17" spans="1:11" x14ac:dyDescent="0.25">
      <c r="A17" s="238" t="s">
        <v>262</v>
      </c>
      <c r="B17" s="239">
        <v>0</v>
      </c>
      <c r="C17" s="239" t="s">
        <v>201</v>
      </c>
      <c r="D17" s="239" t="s">
        <v>263</v>
      </c>
      <c r="E17" s="239" t="s">
        <v>264</v>
      </c>
      <c r="F17" s="239" t="s">
        <v>264</v>
      </c>
      <c r="G17" s="239" t="s">
        <v>264</v>
      </c>
      <c r="H17" s="239" t="s">
        <v>264</v>
      </c>
      <c r="I17" s="239" t="s">
        <v>265</v>
      </c>
      <c r="J17" s="241"/>
      <c r="K17" s="241"/>
    </row>
    <row r="18" spans="1:11" x14ac:dyDescent="0.25">
      <c r="A18" s="3"/>
      <c r="B18" s="3"/>
      <c r="C18" s="245"/>
      <c r="D18" s="244"/>
      <c r="E18" s="243"/>
      <c r="F18" s="243"/>
      <c r="G18" s="243"/>
      <c r="H18" s="243"/>
      <c r="I18" s="3"/>
      <c r="J18" s="3"/>
      <c r="K18" s="3"/>
    </row>
    <row r="19" spans="1:11" x14ac:dyDescent="0.25">
      <c r="A19" s="3"/>
      <c r="B19" s="3"/>
      <c r="C19" s="243"/>
      <c r="D19" s="243"/>
      <c r="E19" s="243"/>
      <c r="F19" s="243"/>
      <c r="G19" s="243"/>
      <c r="H19" s="243"/>
      <c r="I19" s="3"/>
      <c r="J19" s="3"/>
      <c r="K19" s="3"/>
    </row>
    <row r="20" spans="1:11" x14ac:dyDescent="0.25">
      <c r="A20" s="3"/>
      <c r="B20" s="3"/>
      <c r="C20" s="3"/>
      <c r="D20" s="243"/>
      <c r="E20" s="3"/>
      <c r="F20" s="3"/>
      <c r="G20" s="3"/>
      <c r="H20" s="3"/>
      <c r="I20" s="3"/>
      <c r="J20" s="3"/>
      <c r="K20" s="3"/>
    </row>
    <row r="21" spans="1:11" x14ac:dyDescent="0.25">
      <c r="A21" s="3"/>
      <c r="B21" s="3"/>
      <c r="C21" s="3"/>
      <c r="D21" s="3"/>
      <c r="E21" s="3"/>
      <c r="F21" s="3"/>
      <c r="G21" s="3"/>
      <c r="H21" s="3"/>
      <c r="I21" s="3"/>
      <c r="J21" s="3"/>
      <c r="K21" s="3"/>
    </row>
    <row r="22" spans="1:11" ht="45" x14ac:dyDescent="0.25">
      <c r="A22" s="237" t="s">
        <v>254</v>
      </c>
      <c r="B22" s="237" t="s">
        <v>255</v>
      </c>
      <c r="C22" s="237" t="s">
        <v>0</v>
      </c>
      <c r="D22" s="237" t="s">
        <v>84</v>
      </c>
      <c r="E22" s="237" t="s">
        <v>256</v>
      </c>
      <c r="F22" s="237" t="s">
        <v>257</v>
      </c>
      <c r="G22" s="237" t="s">
        <v>1</v>
      </c>
      <c r="H22" s="237" t="s">
        <v>258</v>
      </c>
      <c r="I22" s="237" t="s">
        <v>259</v>
      </c>
      <c r="J22" s="237" t="s">
        <v>260</v>
      </c>
      <c r="K22" s="237" t="s">
        <v>261</v>
      </c>
    </row>
    <row r="23" spans="1:11" x14ac:dyDescent="0.25">
      <c r="A23" s="238" t="s">
        <v>266</v>
      </c>
      <c r="B23" s="239" t="s">
        <v>267</v>
      </c>
      <c r="C23" s="239" t="s">
        <v>268</v>
      </c>
      <c r="D23" s="239" t="s">
        <v>269</v>
      </c>
      <c r="E23" s="239" t="s">
        <v>270</v>
      </c>
      <c r="F23" s="239" t="s">
        <v>271</v>
      </c>
      <c r="G23" s="239" t="s">
        <v>271</v>
      </c>
      <c r="H23" s="239" t="s">
        <v>264</v>
      </c>
      <c r="I23" s="239" t="s">
        <v>265</v>
      </c>
      <c r="J23" s="241"/>
      <c r="K23" s="241"/>
    </row>
    <row r="24" spans="1:11" x14ac:dyDescent="0.25">
      <c r="A24" s="3"/>
      <c r="B24" s="3"/>
      <c r="C24" s="244"/>
      <c r="D24" s="244"/>
      <c r="E24" s="243"/>
      <c r="F24" s="243"/>
      <c r="G24" s="243"/>
      <c r="H24" s="243"/>
      <c r="I24" s="3"/>
      <c r="J24" s="3"/>
      <c r="K24" s="3"/>
    </row>
    <row r="25" spans="1:11" x14ac:dyDescent="0.25">
      <c r="A25" s="3"/>
      <c r="B25" s="3"/>
      <c r="C25" s="244"/>
      <c r="D25" s="244"/>
      <c r="E25" s="243"/>
      <c r="F25" s="243"/>
      <c r="G25" s="243"/>
      <c r="H25" s="243"/>
      <c r="I25" s="3"/>
      <c r="J25" s="3"/>
      <c r="K25" s="3"/>
    </row>
    <row r="26" spans="1:11" x14ac:dyDescent="0.25">
      <c r="A26" s="3"/>
      <c r="B26" s="3"/>
      <c r="C26" s="243"/>
      <c r="D26" s="244"/>
      <c r="E26" s="243"/>
      <c r="F26" s="243"/>
      <c r="G26" s="243"/>
      <c r="H26" s="3"/>
      <c r="I26" s="3"/>
      <c r="J26" s="3"/>
      <c r="K26" s="3"/>
    </row>
    <row r="27" spans="1:11" x14ac:dyDescent="0.25">
      <c r="A27" s="3"/>
      <c r="B27" s="3"/>
      <c r="C27" s="2"/>
      <c r="D27" s="243"/>
      <c r="E27" s="243"/>
      <c r="F27" s="3"/>
      <c r="G27" s="3"/>
      <c r="H27" s="3"/>
      <c r="I27" s="3"/>
      <c r="J27" s="3"/>
      <c r="K27" s="3"/>
    </row>
    <row r="28" spans="1:11" x14ac:dyDescent="0.25">
      <c r="A28" s="3"/>
      <c r="B28" s="3"/>
      <c r="C28" s="2"/>
      <c r="D28" s="243"/>
      <c r="E28" s="243"/>
      <c r="F28" s="3"/>
      <c r="G28" s="3"/>
      <c r="H28" s="3"/>
      <c r="I28" s="3"/>
      <c r="J28" s="3"/>
      <c r="K28" s="3"/>
    </row>
    <row r="29" spans="1:11" x14ac:dyDescent="0.25">
      <c r="A29" s="3"/>
      <c r="B29" s="3"/>
      <c r="C29" s="2"/>
      <c r="D29" s="243"/>
      <c r="E29" s="243"/>
      <c r="F29" s="3"/>
      <c r="G29" s="3"/>
      <c r="H29" s="3"/>
      <c r="I29" s="3"/>
      <c r="J29" s="3"/>
      <c r="K29" s="3"/>
    </row>
    <row r="30" spans="1:11" x14ac:dyDescent="0.25">
      <c r="A30" s="3"/>
      <c r="B30" s="3"/>
      <c r="C30" s="3"/>
      <c r="D30" s="3"/>
      <c r="E30" s="3"/>
      <c r="F30" s="3"/>
      <c r="G30" s="3"/>
      <c r="H30" s="3"/>
      <c r="I30" s="3"/>
      <c r="J30" s="3"/>
      <c r="K30" s="3"/>
    </row>
    <row r="31" spans="1:11" ht="45" x14ac:dyDescent="0.25">
      <c r="A31" s="237" t="s">
        <v>254</v>
      </c>
      <c r="B31" s="237" t="s">
        <v>255</v>
      </c>
      <c r="C31" s="237" t="s">
        <v>0</v>
      </c>
      <c r="D31" s="237" t="s">
        <v>84</v>
      </c>
      <c r="E31" s="237" t="s">
        <v>256</v>
      </c>
      <c r="F31" s="237" t="s">
        <v>257</v>
      </c>
      <c r="G31" s="237" t="s">
        <v>1</v>
      </c>
      <c r="H31" s="237" t="s">
        <v>258</v>
      </c>
      <c r="I31" s="237" t="s">
        <v>259</v>
      </c>
      <c r="J31" s="237" t="s">
        <v>260</v>
      </c>
      <c r="K31" s="237" t="s">
        <v>261</v>
      </c>
    </row>
    <row r="32" spans="1:11" x14ac:dyDescent="0.25">
      <c r="A32" s="238" t="s">
        <v>272</v>
      </c>
      <c r="B32" s="239" t="s">
        <v>273</v>
      </c>
      <c r="C32" s="239" t="s">
        <v>200</v>
      </c>
      <c r="D32" s="239" t="s">
        <v>274</v>
      </c>
      <c r="E32" s="239" t="s">
        <v>275</v>
      </c>
      <c r="F32" s="239" t="s">
        <v>200</v>
      </c>
      <c r="G32" s="239" t="s">
        <v>200</v>
      </c>
      <c r="H32" s="239" t="s">
        <v>264</v>
      </c>
      <c r="I32" s="239" t="s">
        <v>265</v>
      </c>
      <c r="J32" s="241"/>
      <c r="K32" s="241"/>
    </row>
    <row r="33" spans="1:11" x14ac:dyDescent="0.25">
      <c r="A33" s="3"/>
      <c r="B33" s="3"/>
      <c r="C33" s="244"/>
      <c r="D33" s="244"/>
      <c r="E33" s="244"/>
      <c r="F33" s="244"/>
      <c r="G33" s="244"/>
      <c r="H33" s="243"/>
      <c r="I33" s="3"/>
      <c r="J33" s="3"/>
      <c r="K33" s="3"/>
    </row>
    <row r="34" spans="1:11" x14ac:dyDescent="0.25">
      <c r="A34" s="3"/>
      <c r="B34" s="3"/>
      <c r="C34" s="244"/>
      <c r="D34" s="244"/>
      <c r="E34" s="244"/>
      <c r="F34" s="244"/>
      <c r="G34" s="244"/>
      <c r="H34" s="243"/>
      <c r="I34" s="3"/>
      <c r="J34" s="3"/>
      <c r="K34" s="3"/>
    </row>
    <row r="35" spans="1:11" x14ac:dyDescent="0.25">
      <c r="A35" s="3"/>
      <c r="B35" s="3"/>
      <c r="C35" s="244"/>
      <c r="D35" s="244"/>
      <c r="E35" s="244"/>
      <c r="F35" s="244"/>
      <c r="G35" s="244"/>
      <c r="H35" s="3"/>
      <c r="I35" s="3"/>
      <c r="J35" s="3"/>
      <c r="K35" s="3"/>
    </row>
    <row r="36" spans="1:11" x14ac:dyDescent="0.25">
      <c r="A36" s="3"/>
      <c r="B36" s="3"/>
      <c r="C36" s="243"/>
      <c r="D36" s="244"/>
      <c r="E36" s="243"/>
      <c r="F36" s="243"/>
      <c r="G36" s="243"/>
      <c r="H36" s="3"/>
      <c r="I36" s="3"/>
      <c r="J36" s="3"/>
      <c r="K36" s="3"/>
    </row>
    <row r="37" spans="1:11" x14ac:dyDescent="0.25">
      <c r="A37" s="3"/>
      <c r="B37" s="3"/>
      <c r="C37" s="243"/>
      <c r="D37" s="244"/>
      <c r="E37" s="243"/>
      <c r="F37" s="243"/>
      <c r="G37" s="243"/>
      <c r="H37" s="3"/>
      <c r="I37" s="3"/>
      <c r="J37" s="3"/>
      <c r="K37" s="3"/>
    </row>
    <row r="38" spans="1:11" x14ac:dyDescent="0.25">
      <c r="A38" s="3"/>
      <c r="B38" s="3"/>
      <c r="C38" s="3"/>
      <c r="D38" s="244"/>
      <c r="E38" s="243"/>
      <c r="F38" s="3"/>
      <c r="G38" s="3"/>
      <c r="H38" s="3"/>
      <c r="I38" s="3"/>
      <c r="J38" s="3"/>
      <c r="K38" s="3"/>
    </row>
    <row r="39" spans="1:11" x14ac:dyDescent="0.25">
      <c r="A39" s="3"/>
      <c r="B39" s="3"/>
      <c r="C39" s="3"/>
      <c r="D39" s="243"/>
      <c r="E39" s="243"/>
      <c r="F39" s="3"/>
      <c r="G39" s="3"/>
      <c r="H39" s="3"/>
      <c r="I39" s="3"/>
      <c r="J39" s="3"/>
      <c r="K39" s="3"/>
    </row>
    <row r="40" spans="1:11" x14ac:dyDescent="0.25">
      <c r="A40" s="3"/>
      <c r="B40" s="3"/>
      <c r="C40" s="3"/>
      <c r="D40" s="243"/>
      <c r="E40" s="243"/>
      <c r="F40" s="3"/>
      <c r="G40" s="3"/>
      <c r="H40" s="3"/>
      <c r="I40" s="3"/>
      <c r="J40" s="3"/>
      <c r="K40" s="3"/>
    </row>
    <row r="41" spans="1:11" x14ac:dyDescent="0.25">
      <c r="A41" s="3"/>
      <c r="B41" s="3"/>
      <c r="C41" s="3"/>
      <c r="D41" s="243"/>
      <c r="E41" s="3"/>
      <c r="F41" s="3"/>
      <c r="G41" s="3"/>
      <c r="H41" s="3"/>
      <c r="I41" s="3"/>
      <c r="J41" s="3"/>
      <c r="K41" s="3"/>
    </row>
    <row r="42" spans="1:11" x14ac:dyDescent="0.25">
      <c r="A42" s="3"/>
      <c r="B42" s="3"/>
      <c r="C42" s="3"/>
      <c r="D42" s="243"/>
      <c r="E42" s="3"/>
      <c r="F42" s="3"/>
      <c r="G42" s="3"/>
      <c r="H42" s="3"/>
      <c r="I42" s="3"/>
      <c r="J42" s="3"/>
      <c r="K42" s="3"/>
    </row>
    <row r="43" spans="1:11" x14ac:dyDescent="0.25">
      <c r="A43" s="3"/>
      <c r="B43" s="3"/>
      <c r="C43" s="3"/>
      <c r="D43" s="243"/>
      <c r="E43" s="3"/>
      <c r="F43" s="3"/>
      <c r="G43" s="3"/>
      <c r="H43" s="3"/>
      <c r="I43" s="3"/>
      <c r="J43" s="3"/>
      <c r="K43" s="3"/>
    </row>
    <row r="44" spans="1:11" x14ac:dyDescent="0.25">
      <c r="A44" s="3"/>
      <c r="B44" s="3"/>
      <c r="C44" s="3"/>
      <c r="D44" s="243"/>
      <c r="E44" s="3"/>
      <c r="F44" s="3"/>
      <c r="G44" s="3"/>
      <c r="H44" s="3"/>
      <c r="I44" s="3"/>
      <c r="J44" s="3"/>
      <c r="K44" s="3"/>
    </row>
    <row r="45" spans="1:11" x14ac:dyDescent="0.25">
      <c r="A45" s="3"/>
      <c r="B45" s="3"/>
      <c r="C45" s="3"/>
      <c r="D45" s="3"/>
      <c r="E45" s="3"/>
      <c r="F45" s="3"/>
      <c r="G45" s="3"/>
      <c r="H45" s="3"/>
      <c r="I45" s="3"/>
      <c r="J45" s="3"/>
      <c r="K45" s="3"/>
    </row>
    <row r="46" spans="1:11" ht="45" x14ac:dyDescent="0.25">
      <c r="A46" s="237" t="s">
        <v>254</v>
      </c>
      <c r="B46" s="237" t="s">
        <v>255</v>
      </c>
      <c r="C46" s="237" t="s">
        <v>0</v>
      </c>
      <c r="D46" s="237" t="s">
        <v>84</v>
      </c>
      <c r="E46" s="237" t="s">
        <v>256</v>
      </c>
      <c r="F46" s="237" t="s">
        <v>257</v>
      </c>
      <c r="G46" s="237" t="s">
        <v>1</v>
      </c>
      <c r="H46" s="237" t="s">
        <v>258</v>
      </c>
      <c r="I46" s="237" t="s">
        <v>259</v>
      </c>
      <c r="J46" s="237" t="s">
        <v>260</v>
      </c>
      <c r="K46" s="237" t="s">
        <v>261</v>
      </c>
    </row>
    <row r="47" spans="1:11" x14ac:dyDescent="0.25">
      <c r="A47" s="238" t="s">
        <v>276</v>
      </c>
      <c r="B47" s="239" t="s">
        <v>169</v>
      </c>
      <c r="C47" s="239" t="s">
        <v>201</v>
      </c>
      <c r="D47" s="239" t="s">
        <v>271</v>
      </c>
      <c r="E47" s="239" t="s">
        <v>269</v>
      </c>
      <c r="F47" s="239" t="s">
        <v>264</v>
      </c>
      <c r="G47" s="239" t="s">
        <v>264</v>
      </c>
      <c r="H47" s="239" t="s">
        <v>264</v>
      </c>
      <c r="I47" s="239" t="s">
        <v>265</v>
      </c>
      <c r="J47" s="241"/>
      <c r="K47" s="241"/>
    </row>
    <row r="48" spans="1:11" x14ac:dyDescent="0.25">
      <c r="A48" s="3"/>
      <c r="B48" s="3"/>
      <c r="C48" s="244"/>
      <c r="D48" s="243"/>
      <c r="E48" s="244"/>
      <c r="F48" s="243"/>
      <c r="G48" s="243"/>
      <c r="H48" s="243"/>
      <c r="I48" s="3"/>
      <c r="J48" s="3"/>
      <c r="K48" s="3"/>
    </row>
    <row r="49" spans="1:11" x14ac:dyDescent="0.25">
      <c r="A49" s="3"/>
      <c r="B49" s="3"/>
      <c r="C49" s="243"/>
      <c r="D49" s="243"/>
      <c r="E49" s="244"/>
      <c r="F49" s="243"/>
      <c r="G49" s="243"/>
      <c r="H49" s="243"/>
      <c r="I49" s="3"/>
      <c r="J49" s="3"/>
      <c r="K49" s="3"/>
    </row>
    <row r="50" spans="1:11" x14ac:dyDescent="0.25">
      <c r="A50" s="3"/>
      <c r="B50" s="3"/>
      <c r="C50" s="3"/>
      <c r="D50" s="243"/>
      <c r="E50" s="244"/>
      <c r="F50" s="3"/>
      <c r="G50" s="3"/>
      <c r="H50" s="3"/>
      <c r="I50" s="3"/>
      <c r="J50" s="3"/>
      <c r="K50" s="3"/>
    </row>
    <row r="51" spans="1:11" x14ac:dyDescent="0.25">
      <c r="A51" s="3"/>
      <c r="B51" s="3"/>
      <c r="C51" s="3"/>
      <c r="D51" s="3"/>
      <c r="E51" s="243"/>
      <c r="F51" s="3"/>
      <c r="G51" s="3"/>
      <c r="H51" s="3"/>
      <c r="I51" s="3"/>
      <c r="J51" s="3"/>
      <c r="K51" s="3"/>
    </row>
    <row r="52" spans="1:11" x14ac:dyDescent="0.25">
      <c r="A52" s="3"/>
      <c r="B52" s="3"/>
      <c r="C52" s="3"/>
      <c r="D52" s="3"/>
      <c r="E52" s="243"/>
      <c r="F52" s="3"/>
      <c r="G52" s="3"/>
      <c r="H52" s="3"/>
      <c r="I52" s="3"/>
      <c r="J52" s="3"/>
      <c r="K52" s="3"/>
    </row>
    <row r="53" spans="1:11" x14ac:dyDescent="0.25">
      <c r="A53" s="3"/>
      <c r="B53" s="3"/>
      <c r="C53" s="3"/>
      <c r="D53" s="3"/>
      <c r="E53" s="243"/>
      <c r="F53" s="3"/>
      <c r="G53" s="3"/>
      <c r="H53" s="3"/>
      <c r="I53" s="3"/>
      <c r="J53" s="3"/>
      <c r="K53" s="3"/>
    </row>
    <row r="54" spans="1:11" x14ac:dyDescent="0.25">
      <c r="A54" s="3"/>
      <c r="B54" s="3"/>
      <c r="C54" s="3"/>
      <c r="D54" s="3"/>
      <c r="E54" s="3"/>
      <c r="F54" s="3"/>
      <c r="G54" s="3"/>
      <c r="H54" s="3"/>
      <c r="I54" s="3"/>
      <c r="J54" s="3"/>
      <c r="K54" s="3"/>
    </row>
    <row r="55" spans="1:11" ht="45" x14ac:dyDescent="0.25">
      <c r="A55" s="237" t="s">
        <v>254</v>
      </c>
      <c r="B55" s="237" t="s">
        <v>255</v>
      </c>
      <c r="C55" s="237" t="s">
        <v>0</v>
      </c>
      <c r="D55" s="237" t="s">
        <v>84</v>
      </c>
      <c r="E55" s="237" t="s">
        <v>256</v>
      </c>
      <c r="F55" s="237" t="s">
        <v>257</v>
      </c>
      <c r="G55" s="237" t="s">
        <v>1</v>
      </c>
      <c r="H55" s="237" t="s">
        <v>258</v>
      </c>
      <c r="I55" s="237" t="s">
        <v>259</v>
      </c>
      <c r="J55" s="237" t="s">
        <v>260</v>
      </c>
      <c r="K55" s="237" t="s">
        <v>261</v>
      </c>
    </row>
    <row r="56" spans="1:11" x14ac:dyDescent="0.25">
      <c r="A56" s="238" t="s">
        <v>277</v>
      </c>
      <c r="B56" s="239" t="s">
        <v>169</v>
      </c>
      <c r="C56" s="239" t="s">
        <v>201</v>
      </c>
      <c r="D56" s="239" t="s">
        <v>271</v>
      </c>
      <c r="E56" s="239" t="s">
        <v>264</v>
      </c>
      <c r="F56" s="239" t="s">
        <v>264</v>
      </c>
      <c r="G56" s="239" t="s">
        <v>269</v>
      </c>
      <c r="H56" s="239" t="s">
        <v>264</v>
      </c>
      <c r="I56" s="239" t="s">
        <v>265</v>
      </c>
      <c r="J56" s="241"/>
      <c r="K56" s="241"/>
    </row>
    <row r="57" spans="1:11" x14ac:dyDescent="0.25">
      <c r="A57" s="3"/>
      <c r="B57" s="3"/>
      <c r="C57" s="244"/>
      <c r="D57" s="243"/>
      <c r="E57" s="243"/>
      <c r="F57" s="243"/>
      <c r="G57" s="244"/>
      <c r="H57" s="243"/>
      <c r="I57" s="3"/>
      <c r="J57" s="3"/>
      <c r="K57" s="3"/>
    </row>
    <row r="58" spans="1:11" x14ac:dyDescent="0.25">
      <c r="A58" s="3"/>
      <c r="B58" s="3"/>
      <c r="C58" s="243"/>
      <c r="D58" s="243"/>
      <c r="E58" s="243"/>
      <c r="F58" s="243"/>
      <c r="G58" s="244"/>
      <c r="H58" s="243"/>
      <c r="I58" s="3"/>
      <c r="J58" s="3"/>
      <c r="K58" s="3"/>
    </row>
    <row r="59" spans="1:11" x14ac:dyDescent="0.25">
      <c r="A59" s="3"/>
      <c r="B59" s="3"/>
      <c r="C59" s="3"/>
      <c r="D59" s="243"/>
      <c r="E59" s="3"/>
      <c r="F59" s="3"/>
      <c r="G59" s="244"/>
      <c r="H59" s="3"/>
      <c r="I59" s="3"/>
      <c r="J59" s="3"/>
      <c r="K59" s="3"/>
    </row>
    <row r="60" spans="1:11" x14ac:dyDescent="0.25">
      <c r="A60" s="3"/>
      <c r="B60" s="3"/>
      <c r="C60" s="3"/>
      <c r="D60" s="3"/>
      <c r="E60" s="3"/>
      <c r="F60" s="3"/>
      <c r="G60" s="243"/>
      <c r="H60" s="3"/>
      <c r="I60" s="3"/>
      <c r="J60" s="3"/>
      <c r="K60" s="3"/>
    </row>
    <row r="61" spans="1:11" x14ac:dyDescent="0.25">
      <c r="A61" s="3"/>
      <c r="B61" s="3"/>
      <c r="C61" s="3"/>
      <c r="D61" s="3"/>
      <c r="E61" s="3"/>
      <c r="F61" s="3"/>
      <c r="G61" s="243"/>
      <c r="H61" s="3"/>
      <c r="I61" s="3"/>
      <c r="J61" s="3"/>
      <c r="K61" s="3"/>
    </row>
    <row r="62" spans="1:11" x14ac:dyDescent="0.25">
      <c r="A62" s="3"/>
      <c r="B62" s="3"/>
      <c r="C62" s="3"/>
      <c r="D62" s="3"/>
      <c r="E62" s="3"/>
      <c r="F62" s="3"/>
      <c r="G62" s="243"/>
      <c r="H62" s="3"/>
      <c r="I62" s="3"/>
      <c r="J62" s="3"/>
      <c r="K62" s="3"/>
    </row>
    <row r="63" spans="1:11" x14ac:dyDescent="0.25">
      <c r="A63" s="3"/>
      <c r="B63" s="3"/>
      <c r="C63" s="3"/>
      <c r="D63" s="3"/>
      <c r="E63" s="3"/>
      <c r="F63" s="3"/>
      <c r="G63" s="3"/>
      <c r="H63" s="3"/>
      <c r="I63" s="3"/>
      <c r="J63" s="3"/>
      <c r="K63" s="3"/>
    </row>
    <row r="64" spans="1:11" ht="45" x14ac:dyDescent="0.25">
      <c r="A64" s="237" t="s">
        <v>254</v>
      </c>
      <c r="B64" s="237" t="s">
        <v>255</v>
      </c>
      <c r="C64" s="237" t="s">
        <v>0</v>
      </c>
      <c r="D64" s="237" t="s">
        <v>84</v>
      </c>
      <c r="E64" s="237" t="s">
        <v>256</v>
      </c>
      <c r="F64" s="237" t="s">
        <v>257</v>
      </c>
      <c r="G64" s="237" t="s">
        <v>1</v>
      </c>
      <c r="H64" s="237" t="s">
        <v>258</v>
      </c>
      <c r="I64" s="237" t="s">
        <v>259</v>
      </c>
      <c r="J64" s="237" t="s">
        <v>260</v>
      </c>
      <c r="K64" s="237" t="s">
        <v>261</v>
      </c>
    </row>
    <row r="65" spans="1:11" x14ac:dyDescent="0.25">
      <c r="A65" s="238" t="s">
        <v>279</v>
      </c>
      <c r="B65" s="239" t="s">
        <v>169</v>
      </c>
      <c r="C65" s="239" t="s">
        <v>200</v>
      </c>
      <c r="D65" s="239" t="s">
        <v>280</v>
      </c>
      <c r="E65" s="241"/>
      <c r="F65" s="241"/>
      <c r="G65" s="241"/>
      <c r="H65" s="241"/>
      <c r="I65" s="241"/>
      <c r="J65" s="239" t="s">
        <v>280</v>
      </c>
      <c r="K65" s="241"/>
    </row>
    <row r="66" spans="1:11" x14ac:dyDescent="0.25">
      <c r="A66" s="3"/>
      <c r="B66" s="3"/>
      <c r="C66" s="244"/>
      <c r="D66" s="242"/>
      <c r="E66" s="3"/>
      <c r="F66" s="3"/>
      <c r="G66" s="3"/>
      <c r="H66" s="3"/>
      <c r="I66" s="3"/>
      <c r="J66" s="242"/>
      <c r="K66" s="3"/>
    </row>
    <row r="67" spans="1:11" x14ac:dyDescent="0.25">
      <c r="A67" s="3"/>
      <c r="B67" s="3"/>
      <c r="C67" s="244"/>
      <c r="D67" s="2"/>
      <c r="E67" s="3"/>
      <c r="F67" s="3"/>
      <c r="G67" s="3"/>
      <c r="H67" s="3"/>
      <c r="I67" s="3"/>
      <c r="J67" s="2"/>
      <c r="K67" s="3"/>
    </row>
    <row r="68" spans="1:11" x14ac:dyDescent="0.25">
      <c r="A68" s="3"/>
      <c r="B68" s="3"/>
      <c r="C68" s="244"/>
      <c r="D68" s="2"/>
      <c r="E68" s="3"/>
      <c r="F68" s="3"/>
      <c r="G68" s="3"/>
      <c r="H68" s="3"/>
      <c r="I68" s="3"/>
      <c r="J68" s="2"/>
      <c r="K68" s="3"/>
    </row>
    <row r="69" spans="1:11" x14ac:dyDescent="0.25">
      <c r="A69" s="3"/>
      <c r="B69" s="3"/>
      <c r="C69" s="243"/>
      <c r="D69" s="2"/>
      <c r="E69" s="3"/>
      <c r="F69" s="3"/>
      <c r="G69" s="3"/>
      <c r="H69" s="3"/>
      <c r="I69" s="3"/>
      <c r="J69" s="2"/>
      <c r="K69" s="3"/>
    </row>
    <row r="70" spans="1:11" x14ac:dyDescent="0.25">
      <c r="A70" s="3"/>
      <c r="B70" s="3"/>
      <c r="C70" s="243"/>
      <c r="D70" s="3"/>
      <c r="E70" s="3"/>
      <c r="F70" s="3"/>
      <c r="G70" s="3"/>
      <c r="H70" s="3"/>
      <c r="I70" s="3"/>
      <c r="J70" s="3"/>
      <c r="K70" s="3"/>
    </row>
    <row r="71" spans="1:11" x14ac:dyDescent="0.25">
      <c r="A71" s="3"/>
      <c r="B71" s="3"/>
      <c r="C71" s="3"/>
      <c r="D71" s="3"/>
      <c r="E71" s="3"/>
      <c r="F71" s="3"/>
      <c r="G71" s="3"/>
      <c r="H71" s="3"/>
      <c r="I71" s="3"/>
      <c r="J71" s="3"/>
      <c r="K71" s="3"/>
    </row>
    <row r="72" spans="1:11" ht="45" x14ac:dyDescent="0.25">
      <c r="A72" s="237" t="s">
        <v>254</v>
      </c>
      <c r="B72" s="237" t="s">
        <v>255</v>
      </c>
      <c r="C72" s="237" t="s">
        <v>0</v>
      </c>
      <c r="D72" s="237" t="s">
        <v>84</v>
      </c>
      <c r="E72" s="237" t="s">
        <v>256</v>
      </c>
      <c r="F72" s="237" t="s">
        <v>257</v>
      </c>
      <c r="G72" s="237" t="s">
        <v>1</v>
      </c>
      <c r="H72" s="237" t="s">
        <v>258</v>
      </c>
      <c r="I72" s="237" t="s">
        <v>259</v>
      </c>
      <c r="J72" s="237" t="s">
        <v>260</v>
      </c>
      <c r="K72" s="237" t="s">
        <v>261</v>
      </c>
    </row>
    <row r="73" spans="1:11" x14ac:dyDescent="0.25">
      <c r="A73" s="238" t="s">
        <v>281</v>
      </c>
      <c r="B73" s="239" t="s">
        <v>267</v>
      </c>
      <c r="C73" s="241"/>
      <c r="D73" s="241"/>
      <c r="E73" s="241"/>
      <c r="F73" s="241"/>
      <c r="G73" s="241"/>
      <c r="H73" s="241"/>
      <c r="I73" s="241"/>
      <c r="J73" s="239" t="s">
        <v>200</v>
      </c>
      <c r="K73" s="241"/>
    </row>
    <row r="74" spans="1:11" x14ac:dyDescent="0.25">
      <c r="A74" s="3"/>
      <c r="B74" s="3"/>
      <c r="C74" s="3"/>
      <c r="D74" s="3"/>
      <c r="E74" s="3"/>
      <c r="F74" s="3"/>
      <c r="G74" s="3"/>
      <c r="H74" s="3"/>
      <c r="I74" s="3"/>
      <c r="J74" s="244"/>
      <c r="K74" s="3"/>
    </row>
    <row r="75" spans="1:11" x14ac:dyDescent="0.25">
      <c r="A75" s="3"/>
      <c r="B75" s="3"/>
      <c r="C75" s="3"/>
      <c r="D75" s="3"/>
      <c r="E75" s="3"/>
      <c r="F75" s="3"/>
      <c r="G75" s="3"/>
      <c r="H75" s="3"/>
      <c r="I75" s="3"/>
      <c r="J75" s="244"/>
      <c r="K75" s="3"/>
    </row>
    <row r="76" spans="1:11" x14ac:dyDescent="0.25">
      <c r="A76" s="3"/>
      <c r="B76" s="3"/>
      <c r="C76" s="3"/>
      <c r="D76" s="3"/>
      <c r="E76" s="3"/>
      <c r="F76" s="3"/>
      <c r="G76" s="3"/>
      <c r="H76" s="3"/>
      <c r="I76" s="3"/>
      <c r="J76" s="244"/>
      <c r="K76" s="3"/>
    </row>
    <row r="77" spans="1:11" x14ac:dyDescent="0.25">
      <c r="A77" s="3"/>
      <c r="B77" s="3"/>
      <c r="C77" s="3"/>
      <c r="D77" s="3"/>
      <c r="E77" s="3"/>
      <c r="F77" s="3"/>
      <c r="G77" s="3"/>
      <c r="H77" s="3"/>
      <c r="I77" s="3"/>
      <c r="J77" s="243"/>
      <c r="K77" s="3"/>
    </row>
    <row r="78" spans="1:11" x14ac:dyDescent="0.25">
      <c r="A78" s="3"/>
      <c r="B78" s="3"/>
      <c r="C78" s="3"/>
      <c r="D78" s="3"/>
      <c r="E78" s="3"/>
      <c r="F78" s="3"/>
      <c r="G78" s="3"/>
      <c r="H78" s="3"/>
      <c r="I78" s="3"/>
      <c r="J78" s="243"/>
      <c r="K78" s="3"/>
    </row>
    <row r="79" spans="1:11" x14ac:dyDescent="0.25">
      <c r="A79" s="3"/>
      <c r="B79" s="3"/>
      <c r="C79" s="3"/>
      <c r="D79" s="3"/>
      <c r="E79" s="3"/>
      <c r="F79" s="3"/>
      <c r="G79" s="3"/>
      <c r="H79" s="3"/>
      <c r="I79" s="3"/>
      <c r="J79" s="3"/>
      <c r="K79" s="3"/>
    </row>
    <row r="80" spans="1:11" ht="45" x14ac:dyDescent="0.25">
      <c r="A80" s="237" t="s">
        <v>254</v>
      </c>
      <c r="B80" s="237" t="s">
        <v>255</v>
      </c>
      <c r="C80" s="237" t="s">
        <v>0</v>
      </c>
      <c r="D80" s="237" t="s">
        <v>84</v>
      </c>
      <c r="E80" s="237" t="s">
        <v>256</v>
      </c>
      <c r="F80" s="237" t="s">
        <v>257</v>
      </c>
      <c r="G80" s="237" t="s">
        <v>1</v>
      </c>
      <c r="H80" s="237" t="s">
        <v>258</v>
      </c>
      <c r="I80" s="237" t="s">
        <v>259</v>
      </c>
      <c r="J80" s="237" t="s">
        <v>260</v>
      </c>
      <c r="K80" s="237" t="s">
        <v>261</v>
      </c>
    </row>
    <row r="81" spans="1:11" x14ac:dyDescent="0.25">
      <c r="A81" s="238" t="s">
        <v>283</v>
      </c>
      <c r="B81" s="239" t="s">
        <v>284</v>
      </c>
      <c r="C81" s="241"/>
      <c r="D81" s="241"/>
      <c r="E81" s="241"/>
      <c r="F81" s="241"/>
      <c r="G81" s="241"/>
      <c r="H81" s="241"/>
      <c r="I81" s="241"/>
      <c r="J81" s="239" t="s">
        <v>285</v>
      </c>
      <c r="K81" s="241"/>
    </row>
    <row r="82" spans="1:11" x14ac:dyDescent="0.25">
      <c r="A82" s="3"/>
      <c r="B82" s="3"/>
      <c r="C82" s="3"/>
      <c r="D82" s="3"/>
      <c r="E82" s="3"/>
      <c r="F82" s="3"/>
      <c r="G82" s="3"/>
      <c r="H82" s="3"/>
      <c r="I82" s="3"/>
      <c r="J82" s="244"/>
      <c r="K82" s="3"/>
    </row>
    <row r="83" spans="1:11" x14ac:dyDescent="0.25">
      <c r="A83" s="3"/>
      <c r="B83" s="3"/>
      <c r="C83" s="3"/>
      <c r="D83" s="3"/>
      <c r="E83" s="3"/>
      <c r="F83" s="3"/>
      <c r="G83" s="3"/>
      <c r="H83" s="3"/>
      <c r="I83" s="3"/>
      <c r="J83" s="3"/>
      <c r="K83" s="3"/>
    </row>
    <row r="84" spans="1:11" ht="45" x14ac:dyDescent="0.25">
      <c r="A84" s="237" t="s">
        <v>254</v>
      </c>
      <c r="B84" s="237" t="s">
        <v>255</v>
      </c>
      <c r="C84" s="237" t="s">
        <v>0</v>
      </c>
      <c r="D84" s="237" t="s">
        <v>84</v>
      </c>
      <c r="E84" s="237" t="s">
        <v>256</v>
      </c>
      <c r="F84" s="237" t="s">
        <v>257</v>
      </c>
      <c r="G84" s="237" t="s">
        <v>1</v>
      </c>
      <c r="H84" s="237" t="s">
        <v>258</v>
      </c>
      <c r="I84" s="237" t="s">
        <v>259</v>
      </c>
      <c r="J84" s="237" t="s">
        <v>260</v>
      </c>
      <c r="K84" s="237" t="s">
        <v>261</v>
      </c>
    </row>
    <row r="85" spans="1:11" x14ac:dyDescent="0.25">
      <c r="A85" s="238" t="s">
        <v>286</v>
      </c>
      <c r="B85" s="239" t="s">
        <v>284</v>
      </c>
      <c r="C85" s="241"/>
      <c r="D85" s="241"/>
      <c r="E85" s="241"/>
      <c r="F85" s="241"/>
      <c r="G85" s="241"/>
      <c r="H85" s="241"/>
      <c r="I85" s="241"/>
      <c r="J85" s="241"/>
      <c r="K85" s="239" t="s">
        <v>263</v>
      </c>
    </row>
    <row r="86" spans="1:11" x14ac:dyDescent="0.25">
      <c r="A86" s="3"/>
      <c r="B86" s="3"/>
      <c r="C86" s="3"/>
      <c r="D86" s="3"/>
      <c r="E86" s="3"/>
      <c r="F86" s="3"/>
      <c r="G86" s="3"/>
      <c r="H86" s="3"/>
      <c r="I86" s="3"/>
      <c r="J86" s="3"/>
      <c r="K86" s="244"/>
    </row>
    <row r="87" spans="1:11" x14ac:dyDescent="0.25">
      <c r="A87" s="3"/>
      <c r="B87" s="3"/>
      <c r="C87" s="3"/>
      <c r="D87" s="3"/>
      <c r="E87" s="3"/>
      <c r="F87" s="3"/>
      <c r="G87" s="3"/>
      <c r="H87" s="3"/>
      <c r="I87" s="3"/>
      <c r="J87" s="3"/>
      <c r="K87" s="243"/>
    </row>
    <row r="88" spans="1:11" x14ac:dyDescent="0.25">
      <c r="A88" s="3"/>
      <c r="B88" s="3"/>
      <c r="C88" s="3"/>
      <c r="D88" s="3"/>
      <c r="E88" s="3"/>
      <c r="F88" s="3"/>
      <c r="G88" s="3"/>
      <c r="H88" s="3"/>
      <c r="I88" s="3"/>
      <c r="J88" s="3"/>
      <c r="K88" s="243"/>
    </row>
    <row r="89" spans="1:11" x14ac:dyDescent="0.25">
      <c r="A89" s="3"/>
      <c r="B89" s="3"/>
      <c r="C89" s="3"/>
      <c r="D89" s="3"/>
      <c r="E89" s="3"/>
      <c r="F89" s="3"/>
      <c r="G89" s="3"/>
      <c r="H89" s="3"/>
      <c r="I89" s="3"/>
      <c r="J89" s="3"/>
      <c r="K89" s="3"/>
    </row>
    <row r="90" spans="1:11" ht="45" x14ac:dyDescent="0.25">
      <c r="A90" s="237" t="s">
        <v>254</v>
      </c>
      <c r="B90" s="237" t="s">
        <v>255</v>
      </c>
      <c r="C90" s="237" t="s">
        <v>0</v>
      </c>
      <c r="D90" s="237" t="s">
        <v>84</v>
      </c>
      <c r="E90" s="237" t="s">
        <v>256</v>
      </c>
      <c r="F90" s="237" t="s">
        <v>257</v>
      </c>
      <c r="G90" s="237" t="s">
        <v>1</v>
      </c>
      <c r="H90" s="237" t="s">
        <v>258</v>
      </c>
      <c r="I90" s="237" t="s">
        <v>259</v>
      </c>
      <c r="J90" s="237" t="s">
        <v>260</v>
      </c>
      <c r="K90" s="237" t="s">
        <v>261</v>
      </c>
    </row>
    <row r="91" spans="1:11" x14ac:dyDescent="0.25">
      <c r="A91" s="238" t="s">
        <v>287</v>
      </c>
      <c r="B91" s="239" t="s">
        <v>288</v>
      </c>
      <c r="C91" s="239" t="s">
        <v>289</v>
      </c>
      <c r="D91" s="239" t="s">
        <v>289</v>
      </c>
      <c r="E91" s="239" t="s">
        <v>289</v>
      </c>
      <c r="F91" s="239" t="s">
        <v>289</v>
      </c>
      <c r="G91" s="239" t="s">
        <v>289</v>
      </c>
      <c r="H91" s="239" t="s">
        <v>289</v>
      </c>
      <c r="I91" s="239" t="s">
        <v>289</v>
      </c>
      <c r="J91" s="241"/>
      <c r="K91" s="241"/>
    </row>
    <row r="92" spans="1:11" x14ac:dyDescent="0.25">
      <c r="A92" s="3"/>
      <c r="B92" s="3"/>
      <c r="C92" s="243"/>
      <c r="D92" s="243"/>
      <c r="E92" s="243"/>
      <c r="F92" s="243"/>
      <c r="G92" s="243"/>
      <c r="H92" s="243"/>
      <c r="I92" s="243"/>
      <c r="J92" s="3"/>
      <c r="K92"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C14" sqref="C14"/>
    </sheetView>
  </sheetViews>
  <sheetFormatPr defaultRowHeight="15" x14ac:dyDescent="0.25"/>
  <cols>
    <col min="1" max="1" width="10.28515625" bestFit="1" customWidth="1"/>
  </cols>
  <sheetData>
    <row r="1" spans="1:11" ht="30" customHeight="1" x14ac:dyDescent="0.25">
      <c r="A1" s="72" t="s">
        <v>51</v>
      </c>
      <c r="B1" s="54" t="s">
        <v>180</v>
      </c>
      <c r="C1" s="54"/>
      <c r="D1" s="54"/>
      <c r="E1" s="54"/>
      <c r="F1" s="54"/>
      <c r="G1" s="54"/>
      <c r="H1" s="54"/>
      <c r="I1" s="54"/>
      <c r="J1" s="61"/>
      <c r="K1" s="55"/>
    </row>
    <row r="2" spans="1:11" ht="30" customHeight="1" x14ac:dyDescent="0.25">
      <c r="A2" s="8" t="s">
        <v>76</v>
      </c>
      <c r="B2" s="49" t="s">
        <v>80</v>
      </c>
      <c r="C2" s="49"/>
      <c r="D2" s="49"/>
      <c r="E2" s="49"/>
      <c r="F2" s="49"/>
      <c r="G2" s="49"/>
      <c r="H2" s="49"/>
      <c r="I2" s="49"/>
      <c r="J2" s="45"/>
      <c r="K2" s="50"/>
    </row>
    <row r="3" spans="1:11" ht="30" customHeight="1" x14ac:dyDescent="0.25">
      <c r="A3" s="8" t="s">
        <v>1</v>
      </c>
      <c r="B3" s="49" t="s">
        <v>79</v>
      </c>
      <c r="C3" s="49"/>
      <c r="D3" s="49"/>
      <c r="E3" s="49"/>
      <c r="F3" s="49"/>
      <c r="G3" s="49"/>
      <c r="H3" s="49"/>
      <c r="I3" s="49"/>
      <c r="J3" s="45"/>
      <c r="K3" s="50"/>
    </row>
    <row r="4" spans="1:11" ht="68.25" customHeight="1" x14ac:dyDescent="0.25">
      <c r="A4" s="8" t="s">
        <v>77</v>
      </c>
      <c r="B4" s="49" t="s">
        <v>181</v>
      </c>
      <c r="C4" s="49"/>
      <c r="D4" s="49"/>
      <c r="E4" s="49"/>
      <c r="F4" s="49"/>
      <c r="G4" s="49"/>
      <c r="H4" s="49"/>
      <c r="I4" s="49"/>
      <c r="J4" s="45"/>
      <c r="K4" s="50"/>
    </row>
    <row r="5" spans="1:11" ht="30" customHeight="1" thickBot="1" x14ac:dyDescent="0.3">
      <c r="A5" s="11" t="s">
        <v>78</v>
      </c>
      <c r="B5" s="51" t="s">
        <v>81</v>
      </c>
      <c r="C5" s="51"/>
      <c r="D5" s="51"/>
      <c r="E5" s="51"/>
      <c r="F5" s="51"/>
      <c r="G5" s="51"/>
      <c r="H5" s="51"/>
      <c r="I5" s="51"/>
      <c r="J5" s="62"/>
      <c r="K5" s="52"/>
    </row>
  </sheetData>
  <mergeCells count="5">
    <mergeCell ref="B2:K2"/>
    <mergeCell ref="B3:K3"/>
    <mergeCell ref="B4:K4"/>
    <mergeCell ref="B5:K5"/>
    <mergeCell ref="B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roster 750</vt:lpstr>
      <vt:lpstr>roster 1000</vt:lpstr>
      <vt:lpstr>data skitarii</vt:lpstr>
      <vt:lpstr>data fallen</vt:lpstr>
      <vt:lpstr>detachments</vt:lpstr>
      <vt:lpstr>Rules</vt:lpstr>
    </vt:vector>
  </TitlesOfParts>
  <Company>ЗАО Банк "Советский"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2018-01-10T13:31:23Z</cp:lastPrinted>
  <dcterms:created xsi:type="dcterms:W3CDTF">2017-01-16T11:16:46Z</dcterms:created>
  <dcterms:modified xsi:type="dcterms:W3CDTF">2018-01-15T14:00:46Z</dcterms:modified>
</cp:coreProperties>
</file>